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vianca-my.sharepoint.com/personal/julian_londonogomez_avianca_com/Documents/Documents/ProyectosTI/W&amp;B APP/Tablas de restricciones/A330-243F/"/>
    </mc:Choice>
  </mc:AlternateContent>
  <xr:revisionPtr revIDLastSave="174" documentId="8_{12248871-3ED7-4C6E-9675-92466AF8EC85}" xr6:coauthVersionLast="47" xr6:coauthVersionMax="47" xr10:uidLastSave="{095A3B98-D9B8-4E37-9A62-505176376846}"/>
  <bookViews>
    <workbookView xWindow="-57720" yWindow="-150" windowWidth="29040" windowHeight="15840" activeTab="1" xr2:uid="{413E21FA-C87F-4298-8FE4-C51F26BA23BB}"/>
  </bookViews>
  <sheets>
    <sheet name="Logic Base" sheetId="1" r:id="rId1"/>
    <sheet name="Refueling Logic and Moments" sheetId="2" r:id="rId2"/>
    <sheet name="RH OUTER TANK" sheetId="4" r:id="rId3"/>
    <sheet name="LH OUTER TANK" sheetId="3" r:id="rId4"/>
    <sheet name="TRIM TANK" sheetId="7" r:id="rId5"/>
    <sheet name="LH INNER TANK" sheetId="5" r:id="rId6"/>
    <sheet name="RH INNER TANK" sheetId="6" r:id="rId7"/>
  </sheets>
  <definedNames>
    <definedName name="_xlnm._FilterDatabase" localSheetId="3" hidden="1">'LH OUTER TANK'!$A$1:$C$58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0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3" i="2"/>
  <c r="P6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Q210" i="2" s="1"/>
  <c r="J211" i="2"/>
  <c r="J212" i="2"/>
  <c r="J213" i="2"/>
  <c r="J214" i="2"/>
  <c r="J215" i="2"/>
  <c r="J216" i="2"/>
  <c r="J217" i="2"/>
  <c r="J218" i="2"/>
  <c r="Q218" i="2" s="1"/>
  <c r="J219" i="2"/>
  <c r="J220" i="2"/>
  <c r="J221" i="2"/>
  <c r="J222" i="2"/>
  <c r="J223" i="2"/>
  <c r="J224" i="2"/>
  <c r="J225" i="2"/>
  <c r="J226" i="2"/>
  <c r="Q226" i="2" s="1"/>
  <c r="J227" i="2"/>
  <c r="J228" i="2"/>
  <c r="J229" i="2"/>
  <c r="J230" i="2"/>
  <c r="J231" i="2"/>
  <c r="J232" i="2"/>
  <c r="J233" i="2"/>
  <c r="J234" i="2"/>
  <c r="Q234" i="2" s="1"/>
  <c r="J235" i="2"/>
  <c r="J236" i="2"/>
  <c r="J237" i="2"/>
  <c r="J238" i="2"/>
  <c r="J239" i="2"/>
  <c r="J240" i="2"/>
  <c r="J241" i="2"/>
  <c r="J242" i="2"/>
  <c r="Q242" i="2" s="1"/>
  <c r="J243" i="2"/>
  <c r="J244" i="2"/>
  <c r="J245" i="2"/>
  <c r="J246" i="2"/>
  <c r="J247" i="2"/>
  <c r="J248" i="2"/>
  <c r="J249" i="2"/>
  <c r="J250" i="2"/>
  <c r="Q250" i="2" s="1"/>
  <c r="J251" i="2"/>
  <c r="J252" i="2"/>
  <c r="J253" i="2"/>
  <c r="J254" i="2"/>
  <c r="J255" i="2"/>
  <c r="J256" i="2"/>
  <c r="J257" i="2"/>
  <c r="J258" i="2"/>
  <c r="Q258" i="2" s="1"/>
  <c r="J259" i="2"/>
  <c r="J260" i="2"/>
  <c r="J261" i="2"/>
  <c r="J262" i="2"/>
  <c r="J263" i="2"/>
  <c r="J264" i="2"/>
  <c r="J265" i="2"/>
  <c r="J266" i="2"/>
  <c r="Q266" i="2" s="1"/>
  <c r="J267" i="2"/>
  <c r="J268" i="2"/>
  <c r="J269" i="2"/>
  <c r="J270" i="2"/>
  <c r="J271" i="2"/>
  <c r="J272" i="2"/>
  <c r="J273" i="2"/>
  <c r="J274" i="2"/>
  <c r="Q274" i="2" s="1"/>
  <c r="J275" i="2"/>
  <c r="J276" i="2"/>
  <c r="J277" i="2"/>
  <c r="J278" i="2"/>
  <c r="J279" i="2"/>
  <c r="J280" i="2"/>
  <c r="J281" i="2"/>
  <c r="J282" i="2"/>
  <c r="Q282" i="2" s="1"/>
  <c r="J283" i="2"/>
  <c r="J284" i="2"/>
  <c r="J285" i="2"/>
  <c r="J286" i="2"/>
  <c r="J287" i="2"/>
  <c r="J288" i="2"/>
  <c r="J289" i="2"/>
  <c r="J290" i="2"/>
  <c r="Q290" i="2" s="1"/>
  <c r="J291" i="2"/>
  <c r="J292" i="2"/>
  <c r="J293" i="2"/>
  <c r="J294" i="2"/>
  <c r="J295" i="2"/>
  <c r="J296" i="2"/>
  <c r="J297" i="2"/>
  <c r="J298" i="2"/>
  <c r="Q298" i="2" s="1"/>
  <c r="J299" i="2"/>
  <c r="J300" i="2"/>
  <c r="J301" i="2"/>
  <c r="J302" i="2"/>
  <c r="J303" i="2"/>
  <c r="J304" i="2"/>
  <c r="J305" i="2"/>
  <c r="J306" i="2"/>
  <c r="Q306" i="2" s="1"/>
  <c r="J307" i="2"/>
  <c r="J308" i="2"/>
  <c r="J309" i="2"/>
  <c r="J310" i="2"/>
  <c r="J311" i="2"/>
  <c r="J312" i="2"/>
  <c r="J313" i="2"/>
  <c r="J314" i="2"/>
  <c r="Q314" i="2" s="1"/>
  <c r="J315" i="2"/>
  <c r="J316" i="2"/>
  <c r="J317" i="2"/>
  <c r="J318" i="2"/>
  <c r="J319" i="2"/>
  <c r="J320" i="2"/>
  <c r="J321" i="2"/>
  <c r="J322" i="2"/>
  <c r="Q322" i="2" s="1"/>
  <c r="J323" i="2"/>
  <c r="J324" i="2"/>
  <c r="J325" i="2"/>
  <c r="J326" i="2"/>
  <c r="J327" i="2"/>
  <c r="J328" i="2"/>
  <c r="J329" i="2"/>
  <c r="J330" i="2"/>
  <c r="Q330" i="2" s="1"/>
  <c r="J331" i="2"/>
  <c r="J332" i="2"/>
  <c r="J333" i="2"/>
  <c r="J334" i="2"/>
  <c r="J335" i="2"/>
  <c r="J336" i="2"/>
  <c r="J337" i="2"/>
  <c r="J338" i="2"/>
  <c r="Q338" i="2" s="1"/>
  <c r="J339" i="2"/>
  <c r="J340" i="2"/>
  <c r="J341" i="2"/>
  <c r="J342" i="2"/>
  <c r="J343" i="2"/>
  <c r="J344" i="2"/>
  <c r="J345" i="2"/>
  <c r="J346" i="2"/>
  <c r="Q346" i="2" s="1"/>
  <c r="J347" i="2"/>
  <c r="J348" i="2"/>
  <c r="J349" i="2"/>
  <c r="J350" i="2"/>
  <c r="J351" i="2"/>
  <c r="J352" i="2"/>
  <c r="J353" i="2"/>
  <c r="J354" i="2"/>
  <c r="Q354" i="2" s="1"/>
  <c r="J355" i="2"/>
  <c r="J356" i="2"/>
  <c r="J357" i="2"/>
  <c r="J358" i="2"/>
  <c r="J359" i="2"/>
  <c r="J360" i="2"/>
  <c r="J361" i="2"/>
  <c r="J362" i="2"/>
  <c r="Q362" i="2" s="1"/>
  <c r="J363" i="2"/>
  <c r="J364" i="2"/>
  <c r="J365" i="2"/>
  <c r="J366" i="2"/>
  <c r="J367" i="2"/>
  <c r="J368" i="2"/>
  <c r="J369" i="2"/>
  <c r="J370" i="2"/>
  <c r="Q370" i="2" s="1"/>
  <c r="J371" i="2"/>
  <c r="J372" i="2"/>
  <c r="J373" i="2"/>
  <c r="J374" i="2"/>
  <c r="J375" i="2"/>
  <c r="J376" i="2"/>
  <c r="J377" i="2"/>
  <c r="J378" i="2"/>
  <c r="Q378" i="2" s="1"/>
  <c r="J379" i="2"/>
  <c r="J380" i="2"/>
  <c r="J381" i="2"/>
  <c r="J382" i="2"/>
  <c r="J383" i="2"/>
  <c r="J384" i="2"/>
  <c r="J385" i="2"/>
  <c r="J386" i="2"/>
  <c r="Q386" i="2" s="1"/>
  <c r="J387" i="2"/>
  <c r="J388" i="2"/>
  <c r="J389" i="2"/>
  <c r="J390" i="2"/>
  <c r="J391" i="2"/>
  <c r="J392" i="2"/>
  <c r="J393" i="2"/>
  <c r="J394" i="2"/>
  <c r="Q394" i="2" s="1"/>
  <c r="J395" i="2"/>
  <c r="J396" i="2"/>
  <c r="J397" i="2"/>
  <c r="J398" i="2"/>
  <c r="J399" i="2"/>
  <c r="J400" i="2"/>
  <c r="J401" i="2"/>
  <c r="J402" i="2"/>
  <c r="Q402" i="2" s="1"/>
  <c r="J403" i="2"/>
  <c r="J404" i="2"/>
  <c r="J405" i="2"/>
  <c r="J406" i="2"/>
  <c r="J407" i="2"/>
  <c r="J408" i="2"/>
  <c r="J409" i="2"/>
  <c r="J410" i="2"/>
  <c r="Q410" i="2" s="1"/>
  <c r="J411" i="2"/>
  <c r="J412" i="2"/>
  <c r="J413" i="2"/>
  <c r="J414" i="2"/>
  <c r="J415" i="2"/>
  <c r="J416" i="2"/>
  <c r="J417" i="2"/>
  <c r="J418" i="2"/>
  <c r="Q418" i="2" s="1"/>
  <c r="J419" i="2"/>
  <c r="J420" i="2"/>
  <c r="J421" i="2"/>
  <c r="J422" i="2"/>
  <c r="J423" i="2"/>
  <c r="J424" i="2"/>
  <c r="J425" i="2"/>
  <c r="J426" i="2"/>
  <c r="Q426" i="2" s="1"/>
  <c r="J427" i="2"/>
  <c r="J428" i="2"/>
  <c r="J429" i="2"/>
  <c r="J430" i="2"/>
  <c r="J431" i="2"/>
  <c r="J432" i="2"/>
  <c r="J433" i="2"/>
  <c r="J434" i="2"/>
  <c r="Q434" i="2" s="1"/>
  <c r="J435" i="2"/>
  <c r="J436" i="2"/>
  <c r="J437" i="2"/>
  <c r="J438" i="2"/>
  <c r="J439" i="2"/>
  <c r="J440" i="2"/>
  <c r="J441" i="2"/>
  <c r="J442" i="2"/>
  <c r="Q442" i="2" s="1"/>
  <c r="J443" i="2"/>
  <c r="J444" i="2"/>
  <c r="J445" i="2"/>
  <c r="J446" i="2"/>
  <c r="J447" i="2"/>
  <c r="J448" i="2"/>
  <c r="J449" i="2"/>
  <c r="J450" i="2"/>
  <c r="Q450" i="2" s="1"/>
  <c r="J451" i="2"/>
  <c r="J452" i="2"/>
  <c r="J453" i="2"/>
  <c r="J454" i="2"/>
  <c r="J455" i="2"/>
  <c r="J456" i="2"/>
  <c r="J457" i="2"/>
  <c r="J458" i="2"/>
  <c r="Q458" i="2" s="1"/>
  <c r="J459" i="2"/>
  <c r="J460" i="2"/>
  <c r="J461" i="2"/>
  <c r="J462" i="2"/>
  <c r="J463" i="2"/>
  <c r="J464" i="2"/>
  <c r="J465" i="2"/>
  <c r="J466" i="2"/>
  <c r="Q466" i="2" s="1"/>
  <c r="J467" i="2"/>
  <c r="J468" i="2"/>
  <c r="J469" i="2"/>
  <c r="J470" i="2"/>
  <c r="J471" i="2"/>
  <c r="J472" i="2"/>
  <c r="J473" i="2"/>
  <c r="J474" i="2"/>
  <c r="Q474" i="2" s="1"/>
  <c r="J475" i="2"/>
  <c r="J476" i="2"/>
  <c r="J477" i="2"/>
  <c r="J478" i="2"/>
  <c r="J479" i="2"/>
  <c r="J480" i="2"/>
  <c r="J481" i="2"/>
  <c r="J482" i="2"/>
  <c r="Q482" i="2" s="1"/>
  <c r="J483" i="2"/>
  <c r="J484" i="2"/>
  <c r="J485" i="2"/>
  <c r="J486" i="2"/>
  <c r="J487" i="2"/>
  <c r="J488" i="2"/>
  <c r="J489" i="2"/>
  <c r="J490" i="2"/>
  <c r="Q490" i="2" s="1"/>
  <c r="J491" i="2"/>
  <c r="J492" i="2"/>
  <c r="J493" i="2"/>
  <c r="J494" i="2"/>
  <c r="J495" i="2"/>
  <c r="J496" i="2"/>
  <c r="J497" i="2"/>
  <c r="J498" i="2"/>
  <c r="Q498" i="2" s="1"/>
  <c r="J499" i="2"/>
  <c r="J500" i="2"/>
  <c r="J501" i="2"/>
  <c r="J502" i="2"/>
  <c r="J503" i="2"/>
  <c r="J504" i="2"/>
  <c r="J505" i="2"/>
  <c r="J506" i="2"/>
  <c r="Q506" i="2" s="1"/>
  <c r="J507" i="2"/>
  <c r="J508" i="2"/>
  <c r="J509" i="2"/>
  <c r="J510" i="2"/>
  <c r="J511" i="2"/>
  <c r="J512" i="2"/>
  <c r="J513" i="2"/>
  <c r="J514" i="2"/>
  <c r="Q514" i="2" s="1"/>
  <c r="J515" i="2"/>
  <c r="J516" i="2"/>
  <c r="J517" i="2"/>
  <c r="J518" i="2"/>
  <c r="J519" i="2"/>
  <c r="J520" i="2"/>
  <c r="J521" i="2"/>
  <c r="J522" i="2"/>
  <c r="Q522" i="2" s="1"/>
  <c r="J523" i="2"/>
  <c r="J524" i="2"/>
  <c r="J525" i="2"/>
  <c r="J526" i="2"/>
  <c r="J527" i="2"/>
  <c r="J528" i="2"/>
  <c r="J529" i="2"/>
  <c r="J530" i="2"/>
  <c r="Q530" i="2" s="1"/>
  <c r="J531" i="2"/>
  <c r="J532" i="2"/>
  <c r="J533" i="2"/>
  <c r="J534" i="2"/>
  <c r="J535" i="2"/>
  <c r="J536" i="2"/>
  <c r="J537" i="2"/>
  <c r="J538" i="2"/>
  <c r="Q538" i="2" s="1"/>
  <c r="J539" i="2"/>
  <c r="J540" i="2"/>
  <c r="J541" i="2"/>
  <c r="J542" i="2"/>
  <c r="J543" i="2"/>
  <c r="J544" i="2"/>
  <c r="J545" i="2"/>
  <c r="J546" i="2"/>
  <c r="Q546" i="2" s="1"/>
  <c r="J547" i="2"/>
  <c r="J548" i="2"/>
  <c r="J549" i="2"/>
  <c r="J550" i="2"/>
  <c r="J551" i="2"/>
  <c r="J552" i="2"/>
  <c r="J553" i="2"/>
  <c r="J554" i="2"/>
  <c r="Q554" i="2" s="1"/>
  <c r="J555" i="2"/>
  <c r="J556" i="2"/>
  <c r="J557" i="2"/>
  <c r="J558" i="2"/>
  <c r="J559" i="2"/>
  <c r="J560" i="2"/>
  <c r="J561" i="2"/>
  <c r="J562" i="2"/>
  <c r="Q562" i="2" s="1"/>
  <c r="J563" i="2"/>
  <c r="J564" i="2"/>
  <c r="J565" i="2"/>
  <c r="J566" i="2"/>
  <c r="J567" i="2"/>
  <c r="J568" i="2"/>
  <c r="J569" i="2"/>
  <c r="J570" i="2"/>
  <c r="Q570" i="2" s="1"/>
  <c r="J571" i="2"/>
  <c r="J572" i="2"/>
  <c r="J573" i="2"/>
  <c r="J574" i="2"/>
  <c r="J575" i="2"/>
  <c r="J576" i="2"/>
  <c r="J577" i="2"/>
  <c r="J578" i="2"/>
  <c r="Q578" i="2" s="1"/>
  <c r="J579" i="2"/>
  <c r="J580" i="2"/>
  <c r="J581" i="2"/>
  <c r="J582" i="2"/>
  <c r="J583" i="2"/>
  <c r="J584" i="2"/>
  <c r="J585" i="2"/>
  <c r="J586" i="2"/>
  <c r="Q586" i="2" s="1"/>
  <c r="J587" i="2"/>
  <c r="J588" i="2"/>
  <c r="J589" i="2"/>
  <c r="J590" i="2"/>
  <c r="J591" i="2"/>
  <c r="J592" i="2"/>
  <c r="J593" i="2"/>
  <c r="J594" i="2"/>
  <c r="Q594" i="2" s="1"/>
  <c r="J595" i="2"/>
  <c r="J596" i="2"/>
  <c r="J597" i="2"/>
  <c r="J598" i="2"/>
  <c r="J599" i="2"/>
  <c r="J600" i="2"/>
  <c r="J601" i="2"/>
  <c r="J602" i="2"/>
  <c r="Q602" i="2" s="1"/>
  <c r="J603" i="2"/>
  <c r="J604" i="2"/>
  <c r="J605" i="2"/>
  <c r="J606" i="2"/>
  <c r="J607" i="2"/>
  <c r="J608" i="2"/>
  <c r="J609" i="2"/>
  <c r="J610" i="2"/>
  <c r="Q610" i="2" s="1"/>
  <c r="J611" i="2"/>
  <c r="J612" i="2"/>
  <c r="J613" i="2"/>
  <c r="J614" i="2"/>
  <c r="J615" i="2"/>
  <c r="J616" i="2"/>
  <c r="J617" i="2"/>
  <c r="J618" i="2"/>
  <c r="Q618" i="2" s="1"/>
  <c r="J619" i="2"/>
  <c r="J620" i="2"/>
  <c r="J621" i="2"/>
  <c r="J622" i="2"/>
  <c r="J623" i="2"/>
  <c r="J624" i="2"/>
  <c r="J625" i="2"/>
  <c r="J626" i="2"/>
  <c r="Q626" i="2" s="1"/>
  <c r="J627" i="2"/>
  <c r="J628" i="2"/>
  <c r="J629" i="2"/>
  <c r="J630" i="2"/>
  <c r="J631" i="2"/>
  <c r="J632" i="2"/>
  <c r="J633" i="2"/>
  <c r="J634" i="2"/>
  <c r="Q634" i="2" s="1"/>
  <c r="J635" i="2"/>
  <c r="J636" i="2"/>
  <c r="J637" i="2"/>
  <c r="J638" i="2"/>
  <c r="J639" i="2"/>
  <c r="J640" i="2"/>
  <c r="J641" i="2"/>
  <c r="J642" i="2"/>
  <c r="Q642" i="2" s="1"/>
  <c r="J643" i="2"/>
  <c r="J644" i="2"/>
  <c r="J645" i="2"/>
  <c r="J646" i="2"/>
  <c r="J647" i="2"/>
  <c r="J648" i="2"/>
  <c r="J649" i="2"/>
  <c r="J650" i="2"/>
  <c r="Q650" i="2" s="1"/>
  <c r="J651" i="2"/>
  <c r="J652" i="2"/>
  <c r="J653" i="2"/>
  <c r="J654" i="2"/>
  <c r="J655" i="2"/>
  <c r="J656" i="2"/>
  <c r="J657" i="2"/>
  <c r="J658" i="2"/>
  <c r="Q658" i="2" s="1"/>
  <c r="J659" i="2"/>
  <c r="J660" i="2"/>
  <c r="J661" i="2"/>
  <c r="J662" i="2"/>
  <c r="J663" i="2"/>
  <c r="J664" i="2"/>
  <c r="J665" i="2"/>
  <c r="J666" i="2"/>
  <c r="Q666" i="2" s="1"/>
  <c r="J667" i="2"/>
  <c r="J668" i="2"/>
  <c r="J669" i="2"/>
  <c r="J670" i="2"/>
  <c r="J671" i="2"/>
  <c r="J672" i="2"/>
  <c r="J673" i="2"/>
  <c r="J674" i="2"/>
  <c r="Q674" i="2" s="1"/>
  <c r="J675" i="2"/>
  <c r="J676" i="2"/>
  <c r="J677" i="2"/>
  <c r="J678" i="2"/>
  <c r="J679" i="2"/>
  <c r="J680" i="2"/>
  <c r="J681" i="2"/>
  <c r="J682" i="2"/>
  <c r="Q682" i="2" s="1"/>
  <c r="J683" i="2"/>
  <c r="J684" i="2"/>
  <c r="J685" i="2"/>
  <c r="J686" i="2"/>
  <c r="J687" i="2"/>
  <c r="J688" i="2"/>
  <c r="J689" i="2"/>
  <c r="J690" i="2"/>
  <c r="Q690" i="2" s="1"/>
  <c r="J691" i="2"/>
  <c r="J692" i="2"/>
  <c r="J693" i="2"/>
  <c r="J694" i="2"/>
  <c r="J695" i="2"/>
  <c r="J696" i="2"/>
  <c r="J697" i="2"/>
  <c r="J698" i="2"/>
  <c r="Q698" i="2" s="1"/>
  <c r="J699" i="2"/>
  <c r="J700" i="2"/>
  <c r="J701" i="2"/>
  <c r="J702" i="2"/>
  <c r="J703" i="2"/>
  <c r="J704" i="2"/>
  <c r="J705" i="2"/>
  <c r="J706" i="2"/>
  <c r="Q706" i="2" s="1"/>
  <c r="J707" i="2"/>
  <c r="J708" i="2"/>
  <c r="J709" i="2"/>
  <c r="J710" i="2"/>
  <c r="J711" i="2"/>
  <c r="J712" i="2"/>
  <c r="J713" i="2"/>
  <c r="J714" i="2"/>
  <c r="Q714" i="2" s="1"/>
  <c r="J715" i="2"/>
  <c r="J716" i="2"/>
  <c r="J717" i="2"/>
  <c r="J718" i="2"/>
  <c r="J719" i="2"/>
  <c r="J720" i="2"/>
  <c r="J721" i="2"/>
  <c r="J722" i="2"/>
  <c r="Q722" i="2" s="1"/>
  <c r="J723" i="2"/>
  <c r="J724" i="2"/>
  <c r="J725" i="2"/>
  <c r="J726" i="2"/>
  <c r="J727" i="2"/>
  <c r="J728" i="2"/>
  <c r="J729" i="2"/>
  <c r="J730" i="2"/>
  <c r="Q730" i="2" s="1"/>
  <c r="J731" i="2"/>
  <c r="J732" i="2"/>
  <c r="J733" i="2"/>
  <c r="J734" i="2"/>
  <c r="J735" i="2"/>
  <c r="J736" i="2"/>
  <c r="J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Q30" i="2" s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Q62" i="2" s="1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Q94" i="2" s="1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Q126" i="2" s="1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Q158" i="2" s="1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Q190" i="2" s="1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Q222" i="2" s="1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Q254" i="2" s="1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Q286" i="2" s="1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Q318" i="2" s="1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Q358" i="2" s="1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Q422" i="2" s="1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Q477" i="2" s="1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2" i="2"/>
  <c r="Q732" i="2" l="1"/>
  <c r="Q724" i="2"/>
  <c r="Q716" i="2"/>
  <c r="Q708" i="2"/>
  <c r="Q700" i="2"/>
  <c r="Q692" i="2"/>
  <c r="Q684" i="2"/>
  <c r="Q244" i="2"/>
  <c r="Q719" i="2"/>
  <c r="Q623" i="2"/>
  <c r="Q559" i="2"/>
  <c r="Q651" i="2"/>
  <c r="Q727" i="2"/>
  <c r="Q695" i="2"/>
  <c r="Q495" i="2"/>
  <c r="Q703" i="2"/>
  <c r="Q367" i="2"/>
  <c r="Q2" i="2"/>
  <c r="Q729" i="2"/>
  <c r="Q721" i="2"/>
  <c r="Q713" i="2"/>
  <c r="Q705" i="2"/>
  <c r="Q697" i="2"/>
  <c r="Q689" i="2"/>
  <c r="Q681" i="2"/>
  <c r="Q673" i="2"/>
  <c r="Q665" i="2"/>
  <c r="Q657" i="2"/>
  <c r="Q649" i="2"/>
  <c r="Q641" i="2"/>
  <c r="Q633" i="2"/>
  <c r="Q625" i="2"/>
  <c r="Q617" i="2"/>
  <c r="Q609" i="2"/>
  <c r="Q601" i="2"/>
  <c r="Q593" i="2"/>
  <c r="Q585" i="2"/>
  <c r="Q577" i="2"/>
  <c r="Q569" i="2"/>
  <c r="Q265" i="2"/>
  <c r="Q711" i="2"/>
  <c r="Q431" i="2"/>
  <c r="Q568" i="2"/>
  <c r="Q504" i="2"/>
  <c r="Q735" i="2"/>
  <c r="Q687" i="2"/>
  <c r="Q550" i="2"/>
  <c r="Q349" i="2"/>
  <c r="Q676" i="2"/>
  <c r="Q668" i="2"/>
  <c r="Q660" i="2"/>
  <c r="Q652" i="2"/>
  <c r="Q644" i="2"/>
  <c r="Q636" i="2"/>
  <c r="Q628" i="2"/>
  <c r="Q620" i="2"/>
  <c r="Q612" i="2"/>
  <c r="Q604" i="2"/>
  <c r="Q596" i="2"/>
  <c r="Q588" i="2"/>
  <c r="Q580" i="2"/>
  <c r="Q572" i="2"/>
  <c r="Q564" i="2"/>
  <c r="Q556" i="2"/>
  <c r="Q548" i="2"/>
  <c r="Q540" i="2"/>
  <c r="Q532" i="2"/>
  <c r="Q524" i="2"/>
  <c r="Q516" i="2"/>
  <c r="Q508" i="2"/>
  <c r="Q500" i="2"/>
  <c r="Q492" i="2"/>
  <c r="Q484" i="2"/>
  <c r="Q476" i="2"/>
  <c r="Q468" i="2"/>
  <c r="Q460" i="2"/>
  <c r="Q452" i="2"/>
  <c r="Q444" i="2"/>
  <c r="Q436" i="2"/>
  <c r="Q428" i="2"/>
  <c r="Q420" i="2"/>
  <c r="Q412" i="2"/>
  <c r="Q404" i="2"/>
  <c r="Q396" i="2"/>
  <c r="Q388" i="2"/>
  <c r="Q380" i="2"/>
  <c r="Q372" i="2"/>
  <c r="Q364" i="2"/>
  <c r="Q356" i="2"/>
  <c r="Q348" i="2"/>
  <c r="Q340" i="2"/>
  <c r="Q332" i="2"/>
  <c r="Q324" i="2"/>
  <c r="Q316" i="2"/>
  <c r="Q308" i="2"/>
  <c r="Q300" i="2"/>
  <c r="Q292" i="2"/>
  <c r="Q284" i="2"/>
  <c r="Q276" i="2"/>
  <c r="Q268" i="2"/>
  <c r="Q260" i="2"/>
  <c r="Q252" i="2"/>
  <c r="Q236" i="2"/>
  <c r="Q228" i="2"/>
  <c r="Q220" i="2"/>
  <c r="Q212" i="2"/>
  <c r="Q204" i="2"/>
  <c r="Q196" i="2"/>
  <c r="Q188" i="2"/>
  <c r="Q180" i="2"/>
  <c r="Q172" i="2"/>
  <c r="Q164" i="2"/>
  <c r="Q156" i="2"/>
  <c r="Q148" i="2"/>
  <c r="Q140" i="2"/>
  <c r="Q132" i="2"/>
  <c r="Q124" i="2"/>
  <c r="Q116" i="2"/>
  <c r="Q108" i="2"/>
  <c r="Q100" i="2"/>
  <c r="Q92" i="2"/>
  <c r="Q84" i="2"/>
  <c r="Q76" i="2"/>
  <c r="Q68" i="2"/>
  <c r="Q60" i="2"/>
  <c r="Q52" i="2"/>
  <c r="Q44" i="2"/>
  <c r="Q36" i="2"/>
  <c r="Q28" i="2"/>
  <c r="Q20" i="2"/>
  <c r="Q12" i="2"/>
  <c r="Q4" i="2"/>
  <c r="Q731" i="2"/>
  <c r="Q723" i="2"/>
  <c r="Q715" i="2"/>
  <c r="Q707" i="2"/>
  <c r="Q699" i="2"/>
  <c r="Q691" i="2"/>
  <c r="Q683" i="2"/>
  <c r="Q675" i="2"/>
  <c r="Q667" i="2"/>
  <c r="Q659" i="2"/>
  <c r="Q561" i="2"/>
  <c r="Q553" i="2"/>
  <c r="Q545" i="2"/>
  <c r="Q537" i="2"/>
  <c r="Q529" i="2"/>
  <c r="Q521" i="2"/>
  <c r="Q513" i="2"/>
  <c r="Q505" i="2"/>
  <c r="Q497" i="2"/>
  <c r="Q489" i="2"/>
  <c r="Q481" i="2"/>
  <c r="Q473" i="2"/>
  <c r="Q465" i="2"/>
  <c r="Q457" i="2"/>
  <c r="Q449" i="2"/>
  <c r="Q441" i="2"/>
  <c r="Q433" i="2"/>
  <c r="Q425" i="2"/>
  <c r="Q417" i="2"/>
  <c r="Q409" i="2"/>
  <c r="Q401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81" i="2"/>
  <c r="Q273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736" i="2"/>
  <c r="Q728" i="2"/>
  <c r="Q720" i="2"/>
  <c r="Q712" i="2"/>
  <c r="Q704" i="2"/>
  <c r="Q696" i="2"/>
  <c r="Q688" i="2"/>
  <c r="Q680" i="2"/>
  <c r="Q672" i="2"/>
  <c r="Q664" i="2"/>
  <c r="Q656" i="2"/>
  <c r="Q648" i="2"/>
  <c r="Q640" i="2"/>
  <c r="Q632" i="2"/>
  <c r="Q624" i="2"/>
  <c r="Q616" i="2"/>
  <c r="Q608" i="2"/>
  <c r="Q600" i="2"/>
  <c r="Q592" i="2"/>
  <c r="Q584" i="2"/>
  <c r="Q576" i="2"/>
  <c r="Q560" i="2"/>
  <c r="Q552" i="2"/>
  <c r="Q544" i="2"/>
  <c r="Q536" i="2"/>
  <c r="Q528" i="2"/>
  <c r="Q520" i="2"/>
  <c r="Q512" i="2"/>
  <c r="Q496" i="2"/>
  <c r="Q488" i="2"/>
  <c r="Q480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368" i="2"/>
  <c r="Q360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232" i="2"/>
  <c r="Q224" i="2"/>
  <c r="Q216" i="2"/>
  <c r="Q208" i="2"/>
  <c r="Q200" i="2"/>
  <c r="Q192" i="2"/>
  <c r="Q679" i="2"/>
  <c r="Q671" i="2"/>
  <c r="Q663" i="2"/>
  <c r="Q734" i="2"/>
  <c r="Q726" i="2"/>
  <c r="Q718" i="2"/>
  <c r="Q710" i="2"/>
  <c r="Q702" i="2"/>
  <c r="Q694" i="2"/>
  <c r="Q686" i="2"/>
  <c r="Q678" i="2"/>
  <c r="Q670" i="2"/>
  <c r="Q662" i="2"/>
  <c r="Q654" i="2"/>
  <c r="Q646" i="2"/>
  <c r="Q638" i="2"/>
  <c r="Q630" i="2"/>
  <c r="Q622" i="2"/>
  <c r="Q614" i="2"/>
  <c r="Q606" i="2"/>
  <c r="Q598" i="2"/>
  <c r="Q590" i="2"/>
  <c r="Q582" i="2"/>
  <c r="Q574" i="2"/>
  <c r="Q566" i="2"/>
  <c r="Q558" i="2"/>
  <c r="Q542" i="2"/>
  <c r="Q534" i="2"/>
  <c r="Q526" i="2"/>
  <c r="Q518" i="2"/>
  <c r="Q510" i="2"/>
  <c r="Q502" i="2"/>
  <c r="Q494" i="2"/>
  <c r="Q486" i="2"/>
  <c r="Q478" i="2"/>
  <c r="Q470" i="2"/>
  <c r="Q462" i="2"/>
  <c r="Q454" i="2"/>
  <c r="Q446" i="2"/>
  <c r="Q733" i="2"/>
  <c r="Q725" i="2"/>
  <c r="Q717" i="2"/>
  <c r="Q709" i="2"/>
  <c r="Q701" i="2"/>
  <c r="Q693" i="2"/>
  <c r="Q685" i="2"/>
  <c r="Q677" i="2"/>
  <c r="Q669" i="2"/>
  <c r="Q661" i="2"/>
  <c r="Q653" i="2"/>
  <c r="Q645" i="2"/>
  <c r="Q637" i="2"/>
  <c r="Q629" i="2"/>
  <c r="Q621" i="2"/>
  <c r="Q613" i="2"/>
  <c r="Q605" i="2"/>
  <c r="Q597" i="2"/>
  <c r="Q589" i="2"/>
  <c r="Q581" i="2"/>
  <c r="Q573" i="2"/>
  <c r="Q565" i="2"/>
  <c r="Q557" i="2"/>
  <c r="Q549" i="2"/>
  <c r="Q541" i="2"/>
  <c r="Q533" i="2"/>
  <c r="Q525" i="2"/>
  <c r="Q517" i="2"/>
  <c r="Q509" i="2"/>
  <c r="Q501" i="2"/>
  <c r="Q493" i="2"/>
  <c r="Q485" i="2"/>
  <c r="Q469" i="2"/>
  <c r="Q461" i="2"/>
  <c r="Q453" i="2"/>
  <c r="Q445" i="2"/>
  <c r="Q437" i="2"/>
  <c r="Q429" i="2"/>
  <c r="Q421" i="2"/>
  <c r="Q413" i="2"/>
  <c r="Q405" i="2"/>
  <c r="Q397" i="2"/>
  <c r="Q389" i="2"/>
  <c r="Q381" i="2"/>
  <c r="Q373" i="2"/>
  <c r="Q365" i="2"/>
  <c r="Q357" i="2"/>
  <c r="Q341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  <c r="Q643" i="2"/>
  <c r="Q635" i="2"/>
  <c r="Q627" i="2"/>
  <c r="Q619" i="2"/>
  <c r="Q611" i="2"/>
  <c r="Q603" i="2"/>
  <c r="Q595" i="2"/>
  <c r="Q587" i="2"/>
  <c r="Q579" i="2"/>
  <c r="Q571" i="2"/>
  <c r="Q563" i="2"/>
  <c r="Q555" i="2"/>
  <c r="Q547" i="2"/>
  <c r="Q539" i="2"/>
  <c r="Q531" i="2"/>
  <c r="Q523" i="2"/>
  <c r="Q515" i="2"/>
  <c r="Q507" i="2"/>
  <c r="Q499" i="2"/>
  <c r="Q491" i="2"/>
  <c r="Q483" i="2"/>
  <c r="Q475" i="2"/>
  <c r="Q467" i="2"/>
  <c r="Q459" i="2"/>
  <c r="Q451" i="2"/>
  <c r="Q443" i="2"/>
  <c r="Q435" i="2"/>
  <c r="Q427" i="2"/>
  <c r="Q419" i="2"/>
  <c r="Q411" i="2"/>
  <c r="Q403" i="2"/>
  <c r="Q395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139" i="2"/>
  <c r="Q131" i="2"/>
  <c r="Q123" i="2"/>
  <c r="Q115" i="2"/>
  <c r="Q107" i="2"/>
  <c r="Q99" i="2"/>
  <c r="Q91" i="2"/>
  <c r="Q83" i="2"/>
  <c r="Q75" i="2"/>
  <c r="Q67" i="2"/>
  <c r="Q59" i="2"/>
  <c r="Q51" i="2"/>
  <c r="Q43" i="2"/>
  <c r="Q35" i="2"/>
  <c r="Q27" i="2"/>
  <c r="Q19" i="2"/>
  <c r="Q11" i="2"/>
  <c r="Q3" i="2"/>
  <c r="Q202" i="2"/>
  <c r="Q194" i="2"/>
  <c r="Q186" i="2"/>
  <c r="Q178" i="2"/>
  <c r="Q170" i="2"/>
  <c r="Q162" i="2"/>
  <c r="Q154" i="2"/>
  <c r="Q146" i="2"/>
  <c r="Q138" i="2"/>
  <c r="Q130" i="2"/>
  <c r="Q122" i="2"/>
  <c r="Q114" i="2"/>
  <c r="Q106" i="2"/>
  <c r="Q98" i="2"/>
  <c r="Q90" i="2"/>
  <c r="Q184" i="2"/>
  <c r="Q176" i="2"/>
  <c r="Q168" i="2"/>
  <c r="Q160" i="2"/>
  <c r="Q152" i="2"/>
  <c r="Q144" i="2"/>
  <c r="Q136" i="2"/>
  <c r="Q128" i="2"/>
  <c r="Q120" i="2"/>
  <c r="Q112" i="2"/>
  <c r="Q104" i="2"/>
  <c r="Q96" i="2"/>
  <c r="Q88" i="2"/>
  <c r="Q80" i="2"/>
  <c r="Q72" i="2"/>
  <c r="Q64" i="2"/>
  <c r="Q655" i="2"/>
  <c r="Q647" i="2"/>
  <c r="Q639" i="2"/>
  <c r="Q631" i="2"/>
  <c r="Q615" i="2"/>
  <c r="Q607" i="2"/>
  <c r="Q599" i="2"/>
  <c r="Q591" i="2"/>
  <c r="Q583" i="2"/>
  <c r="Q575" i="2"/>
  <c r="Q567" i="2"/>
  <c r="Q551" i="2"/>
  <c r="Q543" i="2"/>
  <c r="Q535" i="2"/>
  <c r="Q527" i="2"/>
  <c r="Q519" i="2"/>
  <c r="Q511" i="2"/>
  <c r="Q503" i="2"/>
  <c r="Q487" i="2"/>
  <c r="Q479" i="2"/>
  <c r="Q471" i="2"/>
  <c r="Q463" i="2"/>
  <c r="Q455" i="2"/>
  <c r="Q447" i="2"/>
  <c r="Q439" i="2"/>
  <c r="Q423" i="2"/>
  <c r="Q415" i="2"/>
  <c r="Q407" i="2"/>
  <c r="Q399" i="2"/>
  <c r="Q391" i="2"/>
  <c r="Q383" i="2"/>
  <c r="Q375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438" i="2"/>
  <c r="Q430" i="2"/>
  <c r="Q414" i="2"/>
  <c r="Q406" i="2"/>
  <c r="Q398" i="2"/>
  <c r="Q390" i="2"/>
  <c r="Q382" i="2"/>
  <c r="Q374" i="2"/>
  <c r="Q366" i="2"/>
  <c r="Q350" i="2"/>
  <c r="Q342" i="2"/>
  <c r="Q334" i="2"/>
  <c r="Q326" i="2"/>
  <c r="Q310" i="2"/>
  <c r="Q302" i="2"/>
  <c r="Q294" i="2"/>
  <c r="Q278" i="2"/>
  <c r="Q270" i="2"/>
  <c r="Q262" i="2"/>
  <c r="Q246" i="2"/>
  <c r="Q238" i="2"/>
  <c r="Q230" i="2"/>
  <c r="Q214" i="2"/>
  <c r="Q206" i="2"/>
  <c r="Q198" i="2"/>
  <c r="Q182" i="2"/>
  <c r="Q174" i="2"/>
  <c r="Q166" i="2"/>
  <c r="Q150" i="2"/>
  <c r="Q142" i="2"/>
  <c r="Q134" i="2"/>
  <c r="Q118" i="2"/>
  <c r="Q110" i="2"/>
  <c r="Q102" i="2"/>
  <c r="Q86" i="2"/>
  <c r="Q78" i="2"/>
  <c r="Q70" i="2"/>
  <c r="Q54" i="2"/>
  <c r="Q46" i="2"/>
  <c r="Q38" i="2"/>
  <c r="Q22" i="2"/>
  <c r="Q14" i="2"/>
  <c r="Q82" i="2"/>
  <c r="Q74" i="2"/>
  <c r="Q66" i="2"/>
  <c r="Q58" i="2"/>
  <c r="Q50" i="2"/>
  <c r="Q42" i="2"/>
  <c r="Q34" i="2"/>
  <c r="Q26" i="2"/>
  <c r="Q18" i="2"/>
  <c r="Q10" i="2"/>
  <c r="Q56" i="2"/>
  <c r="Q48" i="2"/>
  <c r="Q40" i="2"/>
  <c r="Q32" i="2"/>
  <c r="Q24" i="2"/>
  <c r="Q16" i="2"/>
  <c r="Q8" i="2"/>
  <c r="Q7" i="2"/>
  <c r="Q6" i="2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C729" i="1"/>
  <c r="D729" i="1"/>
  <c r="E729" i="1"/>
  <c r="F729" i="1"/>
  <c r="C730" i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D730" i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E730" i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F730" i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28" i="1"/>
  <c r="H728" i="1"/>
  <c r="I728" i="1" s="1"/>
  <c r="E728" i="1"/>
  <c r="D728" i="1"/>
  <c r="C728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29" i="1"/>
  <c r="G730" i="1"/>
  <c r="G728" i="1"/>
  <c r="B769" i="1"/>
  <c r="B770" i="1"/>
  <c r="B763" i="1"/>
  <c r="B764" i="1"/>
  <c r="B765" i="1" s="1"/>
  <c r="B766" i="1" s="1"/>
  <c r="B767" i="1" s="1"/>
  <c r="B768" i="1" s="1"/>
  <c r="B758" i="1"/>
  <c r="B759" i="1"/>
  <c r="B760" i="1" s="1"/>
  <c r="B761" i="1" s="1"/>
  <c r="B762" i="1" s="1"/>
  <c r="B748" i="1"/>
  <c r="B749" i="1" s="1"/>
  <c r="B750" i="1" s="1"/>
  <c r="B751" i="1" s="1"/>
  <c r="B752" i="1" s="1"/>
  <c r="B753" i="1" s="1"/>
  <c r="B754" i="1" s="1"/>
  <c r="B755" i="1" s="1"/>
  <c r="B756" i="1" s="1"/>
  <c r="B757" i="1" s="1"/>
  <c r="B729" i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28" i="1"/>
  <c r="P1" i="1"/>
  <c r="C284" i="1"/>
  <c r="D284" i="1"/>
  <c r="E284" i="1"/>
  <c r="F284" i="1"/>
  <c r="F285" i="1" s="1"/>
  <c r="F286" i="1" s="1"/>
  <c r="F287" i="1" s="1"/>
  <c r="G284" i="1"/>
  <c r="G285" i="1" s="1"/>
  <c r="G286" i="1" s="1"/>
  <c r="G287" i="1" s="1"/>
  <c r="G288" i="1" s="1"/>
  <c r="H284" i="1"/>
  <c r="I284" i="1"/>
  <c r="C285" i="1"/>
  <c r="D285" i="1"/>
  <c r="E285" i="1"/>
  <c r="D286" i="1"/>
  <c r="E286" i="1"/>
  <c r="D287" i="1"/>
  <c r="E287" i="1"/>
  <c r="D288" i="1"/>
  <c r="E288" i="1"/>
  <c r="F288" i="1"/>
  <c r="D289" i="1"/>
  <c r="E289" i="1"/>
  <c r="F289" i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G289" i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E283" i="1"/>
  <c r="D283" i="1"/>
  <c r="C283" i="1"/>
  <c r="F283" i="1"/>
  <c r="G283" i="1"/>
  <c r="G282" i="1"/>
  <c r="H282" i="1" s="1"/>
  <c r="I282" i="1" s="1"/>
  <c r="F282" i="1"/>
  <c r="C282" i="1"/>
  <c r="E282" i="1"/>
  <c r="D282" i="1"/>
  <c r="B718" i="1"/>
  <c r="B719" i="1"/>
  <c r="B720" i="1" s="1"/>
  <c r="B721" i="1" s="1"/>
  <c r="B722" i="1" s="1"/>
  <c r="B723" i="1" s="1"/>
  <c r="B724" i="1" s="1"/>
  <c r="B725" i="1" s="1"/>
  <c r="B726" i="1" s="1"/>
  <c r="B727" i="1" s="1"/>
  <c r="B673" i="1"/>
  <c r="B674" i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64" i="1"/>
  <c r="B665" i="1" s="1"/>
  <c r="B666" i="1" s="1"/>
  <c r="B667" i="1" s="1"/>
  <c r="B668" i="1" s="1"/>
  <c r="B669" i="1" s="1"/>
  <c r="B670" i="1" s="1"/>
  <c r="B671" i="1" s="1"/>
  <c r="B672" i="1" s="1"/>
  <c r="B621" i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575" i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567" i="1"/>
  <c r="B568" i="1"/>
  <c r="B569" i="1" s="1"/>
  <c r="B570" i="1" s="1"/>
  <c r="B571" i="1" s="1"/>
  <c r="B572" i="1" s="1"/>
  <c r="B573" i="1" s="1"/>
  <c r="B574" i="1" s="1"/>
  <c r="B549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42" i="1"/>
  <c r="B543" i="1"/>
  <c r="B544" i="1" s="1"/>
  <c r="B545" i="1" s="1"/>
  <c r="B546" i="1" s="1"/>
  <c r="B547" i="1" s="1"/>
  <c r="B548" i="1" s="1"/>
  <c r="B531" i="1"/>
  <c r="B532" i="1"/>
  <c r="B533" i="1" s="1"/>
  <c r="B534" i="1" s="1"/>
  <c r="B535" i="1" s="1"/>
  <c r="B536" i="1" s="1"/>
  <c r="B537" i="1" s="1"/>
  <c r="B538" i="1" s="1"/>
  <c r="B539" i="1" s="1"/>
  <c r="B540" i="1" s="1"/>
  <c r="B541" i="1" s="1"/>
  <c r="B517" i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11" i="1"/>
  <c r="B512" i="1"/>
  <c r="B513" i="1" s="1"/>
  <c r="B514" i="1" s="1"/>
  <c r="B515" i="1" s="1"/>
  <c r="B516" i="1" s="1"/>
  <c r="B495" i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442" i="1"/>
  <c r="B443" i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365" i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342" i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L1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C256" i="1"/>
  <c r="D256" i="1"/>
  <c r="E256" i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F256" i="1"/>
  <c r="G256" i="1"/>
  <c r="H256" i="1"/>
  <c r="C257" i="1"/>
  <c r="H257" i="1" s="1"/>
  <c r="D257" i="1"/>
  <c r="F257" i="1"/>
  <c r="G257" i="1"/>
  <c r="D258" i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F258" i="1"/>
  <c r="G258" i="1"/>
  <c r="F259" i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H255" i="1"/>
  <c r="H246" i="1"/>
  <c r="H247" i="1"/>
  <c r="H248" i="1"/>
  <c r="H249" i="1"/>
  <c r="H250" i="1"/>
  <c r="H251" i="1"/>
  <c r="H252" i="1"/>
  <c r="H253" i="1"/>
  <c r="H254" i="1"/>
  <c r="C247" i="1"/>
  <c r="D247" i="1"/>
  <c r="E247" i="1"/>
  <c r="F247" i="1"/>
  <c r="C248" i="1"/>
  <c r="C249" i="1" s="1"/>
  <c r="C250" i="1" s="1"/>
  <c r="C251" i="1" s="1"/>
  <c r="C252" i="1" s="1"/>
  <c r="C253" i="1" s="1"/>
  <c r="C254" i="1" s="1"/>
  <c r="C255" i="1" s="1"/>
  <c r="D248" i="1"/>
  <c r="D249" i="1" s="1"/>
  <c r="D250" i="1" s="1"/>
  <c r="D251" i="1" s="1"/>
  <c r="D252" i="1" s="1"/>
  <c r="D253" i="1" s="1"/>
  <c r="D254" i="1" s="1"/>
  <c r="D255" i="1" s="1"/>
  <c r="E248" i="1"/>
  <c r="E249" i="1" s="1"/>
  <c r="E250" i="1" s="1"/>
  <c r="E251" i="1" s="1"/>
  <c r="E252" i="1" s="1"/>
  <c r="E253" i="1" s="1"/>
  <c r="E254" i="1" s="1"/>
  <c r="E255" i="1" s="1"/>
  <c r="F248" i="1"/>
  <c r="F249" i="1" s="1"/>
  <c r="F250" i="1" s="1"/>
  <c r="F251" i="1" s="1"/>
  <c r="F252" i="1" s="1"/>
  <c r="F253" i="1" s="1"/>
  <c r="F254" i="1" s="1"/>
  <c r="F255" i="1" s="1"/>
  <c r="G247" i="1"/>
  <c r="G248" i="1"/>
  <c r="G249" i="1"/>
  <c r="G250" i="1"/>
  <c r="G251" i="1"/>
  <c r="G252" i="1"/>
  <c r="G253" i="1"/>
  <c r="G254" i="1"/>
  <c r="G255" i="1"/>
  <c r="G246" i="1"/>
  <c r="F246" i="1"/>
  <c r="E246" i="1"/>
  <c r="D246" i="1"/>
  <c r="C246" i="1"/>
  <c r="J1" i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246" i="1"/>
  <c r="B247" i="1"/>
  <c r="B248" i="1" s="1"/>
  <c r="B249" i="1" s="1"/>
  <c r="B250" i="1" s="1"/>
  <c r="B251" i="1" s="1"/>
  <c r="B252" i="1" s="1"/>
  <c r="B253" i="1" s="1"/>
  <c r="B254" i="1" s="1"/>
  <c r="B255" i="1" s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E153" i="1"/>
  <c r="D153" i="1"/>
  <c r="I150" i="1"/>
  <c r="I151" i="1"/>
  <c r="I152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6" i="1"/>
  <c r="H285" i="1" l="1"/>
  <c r="I285" i="1" s="1"/>
  <c r="C286" i="1"/>
  <c r="H283" i="1"/>
  <c r="C258" i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F154" i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C154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F153" i="1"/>
  <c r="C153" i="1"/>
  <c r="G1" i="1"/>
  <c r="B244" i="1"/>
  <c r="B245" i="1" s="1"/>
  <c r="B241" i="1"/>
  <c r="B242" i="1" s="1"/>
  <c r="B243" i="1" s="1"/>
  <c r="B235" i="1"/>
  <c r="B236" i="1"/>
  <c r="B237" i="1" s="1"/>
  <c r="B238" i="1" s="1"/>
  <c r="B239" i="1" s="1"/>
  <c r="B240" i="1" s="1"/>
  <c r="B229" i="1"/>
  <c r="B230" i="1" s="1"/>
  <c r="B231" i="1" s="1"/>
  <c r="B232" i="1" s="1"/>
  <c r="B233" i="1" s="1"/>
  <c r="B234" i="1" s="1"/>
  <c r="B221" i="1"/>
  <c r="B222" i="1" s="1"/>
  <c r="B223" i="1" s="1"/>
  <c r="B224" i="1" s="1"/>
  <c r="B225" i="1" s="1"/>
  <c r="B226" i="1" s="1"/>
  <c r="B227" i="1" s="1"/>
  <c r="B228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03" i="1"/>
  <c r="B204" i="1" s="1"/>
  <c r="B205" i="1" s="1"/>
  <c r="B206" i="1" s="1"/>
  <c r="B207" i="1" s="1"/>
  <c r="B208" i="1" s="1"/>
  <c r="B209" i="1" s="1"/>
  <c r="B210" i="1" s="1"/>
  <c r="B189" i="1"/>
  <c r="B190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53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D1" i="1"/>
  <c r="E1" i="1" s="1"/>
  <c r="E6" i="1"/>
  <c r="E5" i="1"/>
  <c r="D5" i="1"/>
  <c r="H5" i="1" s="1"/>
  <c r="B6" i="1"/>
  <c r="D6" i="1" s="1"/>
  <c r="H6" i="1" s="1"/>
  <c r="H286" i="1" l="1"/>
  <c r="I286" i="1" s="1"/>
  <c r="C287" i="1"/>
  <c r="I283" i="1"/>
  <c r="H258" i="1"/>
  <c r="C259" i="1"/>
  <c r="B7" i="1"/>
  <c r="H287" i="1" l="1"/>
  <c r="I287" i="1" s="1"/>
  <c r="C288" i="1"/>
  <c r="C260" i="1"/>
  <c r="H259" i="1"/>
  <c r="E7" i="1"/>
  <c r="B8" i="1"/>
  <c r="D7" i="1"/>
  <c r="H288" i="1" l="1"/>
  <c r="I288" i="1" s="1"/>
  <c r="C289" i="1"/>
  <c r="C261" i="1"/>
  <c r="H260" i="1"/>
  <c r="E8" i="1"/>
  <c r="D8" i="1"/>
  <c r="H8" i="1" s="1"/>
  <c r="B9" i="1"/>
  <c r="H7" i="1"/>
  <c r="H289" i="1" l="1"/>
  <c r="I289" i="1" s="1"/>
  <c r="C290" i="1"/>
  <c r="H261" i="1"/>
  <c r="C262" i="1"/>
  <c r="B10" i="1"/>
  <c r="E9" i="1"/>
  <c r="D9" i="1"/>
  <c r="C291" i="1" l="1"/>
  <c r="H290" i="1"/>
  <c r="I290" i="1" s="1"/>
  <c r="C263" i="1"/>
  <c r="H262" i="1"/>
  <c r="H9" i="1"/>
  <c r="B11" i="1"/>
  <c r="E10" i="1"/>
  <c r="D10" i="1"/>
  <c r="H10" i="1" s="1"/>
  <c r="C292" i="1" l="1"/>
  <c r="H291" i="1"/>
  <c r="I291" i="1" s="1"/>
  <c r="C264" i="1"/>
  <c r="H263" i="1"/>
  <c r="B12" i="1"/>
  <c r="D11" i="1"/>
  <c r="H11" i="1" s="1"/>
  <c r="E11" i="1"/>
  <c r="H292" i="1" l="1"/>
  <c r="I292" i="1" s="1"/>
  <c r="C293" i="1"/>
  <c r="C265" i="1"/>
  <c r="H264" i="1"/>
  <c r="B13" i="1"/>
  <c r="D12" i="1"/>
  <c r="H12" i="1" s="1"/>
  <c r="E12" i="1"/>
  <c r="H293" i="1" l="1"/>
  <c r="I293" i="1" s="1"/>
  <c r="C294" i="1"/>
  <c r="H265" i="1"/>
  <c r="C266" i="1"/>
  <c r="B14" i="1"/>
  <c r="D13" i="1"/>
  <c r="H13" i="1" s="1"/>
  <c r="E13" i="1"/>
  <c r="H294" i="1" l="1"/>
  <c r="I294" i="1" s="1"/>
  <c r="C295" i="1"/>
  <c r="H266" i="1"/>
  <c r="C267" i="1"/>
  <c r="B15" i="1"/>
  <c r="E14" i="1"/>
  <c r="D14" i="1"/>
  <c r="H14" i="1" s="1"/>
  <c r="H295" i="1" l="1"/>
  <c r="I295" i="1" s="1"/>
  <c r="C296" i="1"/>
  <c r="C268" i="1"/>
  <c r="H267" i="1"/>
  <c r="B16" i="1"/>
  <c r="E15" i="1"/>
  <c r="D15" i="1"/>
  <c r="H15" i="1" s="1"/>
  <c r="H296" i="1" l="1"/>
  <c r="I296" i="1" s="1"/>
  <c r="C297" i="1"/>
  <c r="H268" i="1"/>
  <c r="C269" i="1"/>
  <c r="B17" i="1"/>
  <c r="E16" i="1"/>
  <c r="D16" i="1"/>
  <c r="H297" i="1" l="1"/>
  <c r="I297" i="1" s="1"/>
  <c r="C298" i="1"/>
  <c r="H269" i="1"/>
  <c r="C270" i="1"/>
  <c r="H16" i="1"/>
  <c r="B18" i="1"/>
  <c r="E17" i="1"/>
  <c r="D17" i="1"/>
  <c r="H17" i="1" s="1"/>
  <c r="C299" i="1" l="1"/>
  <c r="H298" i="1"/>
  <c r="I298" i="1" s="1"/>
  <c r="H270" i="1"/>
  <c r="C271" i="1"/>
  <c r="B19" i="1"/>
  <c r="D18" i="1"/>
  <c r="E18" i="1"/>
  <c r="C300" i="1" l="1"/>
  <c r="H299" i="1"/>
  <c r="I299" i="1" s="1"/>
  <c r="C272" i="1"/>
  <c r="H271" i="1"/>
  <c r="H18" i="1"/>
  <c r="B20" i="1"/>
  <c r="D19" i="1"/>
  <c r="E19" i="1"/>
  <c r="H300" i="1" l="1"/>
  <c r="I300" i="1" s="1"/>
  <c r="C301" i="1"/>
  <c r="C273" i="1"/>
  <c r="H272" i="1"/>
  <c r="B21" i="1"/>
  <c r="D20" i="1"/>
  <c r="H20" i="1" s="1"/>
  <c r="E20" i="1"/>
  <c r="H19" i="1"/>
  <c r="H301" i="1" l="1"/>
  <c r="I301" i="1" s="1"/>
  <c r="C302" i="1"/>
  <c r="H273" i="1"/>
  <c r="C274" i="1"/>
  <c r="B22" i="1"/>
  <c r="D21" i="1"/>
  <c r="H21" i="1" s="1"/>
  <c r="E21" i="1"/>
  <c r="H302" i="1" l="1"/>
  <c r="I302" i="1" s="1"/>
  <c r="C303" i="1"/>
  <c r="H274" i="1"/>
  <c r="C275" i="1"/>
  <c r="B23" i="1"/>
  <c r="D22" i="1"/>
  <c r="H22" i="1" s="1"/>
  <c r="E22" i="1"/>
  <c r="H303" i="1" l="1"/>
  <c r="I303" i="1" s="1"/>
  <c r="C304" i="1"/>
  <c r="C276" i="1"/>
  <c r="H275" i="1"/>
  <c r="B24" i="1"/>
  <c r="E23" i="1"/>
  <c r="D23" i="1"/>
  <c r="H23" i="1" s="1"/>
  <c r="H304" i="1" l="1"/>
  <c r="I304" i="1" s="1"/>
  <c r="C305" i="1"/>
  <c r="H276" i="1"/>
  <c r="C277" i="1"/>
  <c r="B25" i="1"/>
  <c r="D24" i="1"/>
  <c r="H24" i="1" s="1"/>
  <c r="E24" i="1"/>
  <c r="H305" i="1" l="1"/>
  <c r="I305" i="1" s="1"/>
  <c r="C306" i="1"/>
  <c r="H277" i="1"/>
  <c r="C278" i="1"/>
  <c r="B26" i="1"/>
  <c r="E25" i="1"/>
  <c r="D25" i="1"/>
  <c r="C307" i="1" l="1"/>
  <c r="H306" i="1"/>
  <c r="I306" i="1" s="1"/>
  <c r="C279" i="1"/>
  <c r="H278" i="1"/>
  <c r="B27" i="1"/>
  <c r="E26" i="1"/>
  <c r="D26" i="1"/>
  <c r="H25" i="1"/>
  <c r="C308" i="1" l="1"/>
  <c r="H307" i="1"/>
  <c r="I307" i="1" s="1"/>
  <c r="C280" i="1"/>
  <c r="H279" i="1"/>
  <c r="B28" i="1"/>
  <c r="E27" i="1"/>
  <c r="D27" i="1"/>
  <c r="H26" i="1"/>
  <c r="H308" i="1" l="1"/>
  <c r="I308" i="1" s="1"/>
  <c r="C309" i="1"/>
  <c r="H280" i="1"/>
  <c r="C281" i="1"/>
  <c r="H281" i="1" s="1"/>
  <c r="B29" i="1"/>
  <c r="D28" i="1"/>
  <c r="H28" i="1" s="1"/>
  <c r="E28" i="1"/>
  <c r="H27" i="1"/>
  <c r="H309" i="1" l="1"/>
  <c r="I309" i="1" s="1"/>
  <c r="C310" i="1"/>
  <c r="B30" i="1"/>
  <c r="D29" i="1"/>
  <c r="H29" i="1" s="1"/>
  <c r="E29" i="1"/>
  <c r="H310" i="1" l="1"/>
  <c r="I310" i="1" s="1"/>
  <c r="C311" i="1"/>
  <c r="B31" i="1"/>
  <c r="E30" i="1"/>
  <c r="D30" i="1"/>
  <c r="H311" i="1" l="1"/>
  <c r="I311" i="1" s="1"/>
  <c r="C312" i="1"/>
  <c r="B32" i="1"/>
  <c r="E31" i="1"/>
  <c r="D31" i="1"/>
  <c r="H30" i="1"/>
  <c r="H312" i="1" l="1"/>
  <c r="I312" i="1" s="1"/>
  <c r="C313" i="1"/>
  <c r="B33" i="1"/>
  <c r="E32" i="1"/>
  <c r="D32" i="1"/>
  <c r="H31" i="1"/>
  <c r="H313" i="1" l="1"/>
  <c r="I313" i="1" s="1"/>
  <c r="C314" i="1"/>
  <c r="B34" i="1"/>
  <c r="E33" i="1"/>
  <c r="D33" i="1"/>
  <c r="H32" i="1"/>
  <c r="C315" i="1" l="1"/>
  <c r="H314" i="1"/>
  <c r="I314" i="1" s="1"/>
  <c r="B35" i="1"/>
  <c r="D34" i="1"/>
  <c r="E34" i="1"/>
  <c r="H33" i="1"/>
  <c r="C316" i="1" l="1"/>
  <c r="H315" i="1"/>
  <c r="I315" i="1" s="1"/>
  <c r="H34" i="1"/>
  <c r="B36" i="1"/>
  <c r="D35" i="1"/>
  <c r="E35" i="1"/>
  <c r="H316" i="1" l="1"/>
  <c r="I316" i="1" s="1"/>
  <c r="C317" i="1"/>
  <c r="H35" i="1"/>
  <c r="B37" i="1"/>
  <c r="D36" i="1"/>
  <c r="E36" i="1"/>
  <c r="H317" i="1" l="1"/>
  <c r="I317" i="1" s="1"/>
  <c r="C318" i="1"/>
  <c r="H36" i="1"/>
  <c r="B38" i="1"/>
  <c r="D37" i="1"/>
  <c r="E37" i="1"/>
  <c r="H318" i="1" l="1"/>
  <c r="I318" i="1" s="1"/>
  <c r="C319" i="1"/>
  <c r="H37" i="1"/>
  <c r="B39" i="1"/>
  <c r="D38" i="1"/>
  <c r="E38" i="1"/>
  <c r="H319" i="1" l="1"/>
  <c r="I319" i="1" s="1"/>
  <c r="C320" i="1"/>
  <c r="H38" i="1"/>
  <c r="B40" i="1"/>
  <c r="E39" i="1"/>
  <c r="D39" i="1"/>
  <c r="H39" i="1" s="1"/>
  <c r="H320" i="1" l="1"/>
  <c r="I320" i="1" s="1"/>
  <c r="C321" i="1"/>
  <c r="B41" i="1"/>
  <c r="E40" i="1"/>
  <c r="D40" i="1"/>
  <c r="H40" i="1" s="1"/>
  <c r="H321" i="1" l="1"/>
  <c r="I321" i="1" s="1"/>
  <c r="C322" i="1"/>
  <c r="B42" i="1"/>
  <c r="E41" i="1"/>
  <c r="D41" i="1"/>
  <c r="H41" i="1" s="1"/>
  <c r="C323" i="1" l="1"/>
  <c r="H322" i="1"/>
  <c r="I322" i="1" s="1"/>
  <c r="B43" i="1"/>
  <c r="E42" i="1"/>
  <c r="D42" i="1"/>
  <c r="H42" i="1" s="1"/>
  <c r="C324" i="1" l="1"/>
  <c r="H323" i="1"/>
  <c r="I323" i="1" s="1"/>
  <c r="B44" i="1"/>
  <c r="D43" i="1"/>
  <c r="E43" i="1"/>
  <c r="H324" i="1" l="1"/>
  <c r="I324" i="1" s="1"/>
  <c r="C325" i="1"/>
  <c r="H43" i="1"/>
  <c r="B45" i="1"/>
  <c r="D44" i="1"/>
  <c r="H44" i="1" s="1"/>
  <c r="E44" i="1"/>
  <c r="H325" i="1" l="1"/>
  <c r="I325" i="1" s="1"/>
  <c r="C326" i="1"/>
  <c r="B46" i="1"/>
  <c r="D45" i="1"/>
  <c r="H45" i="1" s="1"/>
  <c r="E45" i="1"/>
  <c r="H326" i="1" l="1"/>
  <c r="I326" i="1" s="1"/>
  <c r="C327" i="1"/>
  <c r="B47" i="1"/>
  <c r="E46" i="1"/>
  <c r="D46" i="1"/>
  <c r="H46" i="1" s="1"/>
  <c r="H327" i="1" l="1"/>
  <c r="I327" i="1" s="1"/>
  <c r="C328" i="1"/>
  <c r="B48" i="1"/>
  <c r="E47" i="1"/>
  <c r="D47" i="1"/>
  <c r="H47" i="1" s="1"/>
  <c r="H328" i="1" l="1"/>
  <c r="I328" i="1" s="1"/>
  <c r="C329" i="1"/>
  <c r="B49" i="1"/>
  <c r="D48" i="1"/>
  <c r="E48" i="1"/>
  <c r="H329" i="1" l="1"/>
  <c r="I329" i="1" s="1"/>
  <c r="C330" i="1"/>
  <c r="H48" i="1"/>
  <c r="B50" i="1"/>
  <c r="E49" i="1"/>
  <c r="D49" i="1"/>
  <c r="H49" i="1" s="1"/>
  <c r="C331" i="1" l="1"/>
  <c r="H330" i="1"/>
  <c r="I330" i="1" s="1"/>
  <c r="B51" i="1"/>
  <c r="D50" i="1"/>
  <c r="E50" i="1"/>
  <c r="C332" i="1" l="1"/>
  <c r="H331" i="1"/>
  <c r="I331" i="1" s="1"/>
  <c r="B52" i="1"/>
  <c r="E51" i="1"/>
  <c r="D51" i="1"/>
  <c r="H51" i="1" s="1"/>
  <c r="H50" i="1"/>
  <c r="C333" i="1" l="1"/>
  <c r="H332" i="1"/>
  <c r="I332" i="1" s="1"/>
  <c r="B53" i="1"/>
  <c r="D52" i="1"/>
  <c r="H52" i="1" s="1"/>
  <c r="E52" i="1"/>
  <c r="H333" i="1" l="1"/>
  <c r="I333" i="1" s="1"/>
  <c r="C334" i="1"/>
  <c r="B54" i="1"/>
  <c r="D53" i="1"/>
  <c r="H53" i="1" s="1"/>
  <c r="E53" i="1"/>
  <c r="H334" i="1" l="1"/>
  <c r="I334" i="1" s="1"/>
  <c r="C335" i="1"/>
  <c r="B55" i="1"/>
  <c r="D54" i="1"/>
  <c r="E54" i="1"/>
  <c r="H335" i="1" l="1"/>
  <c r="I335" i="1" s="1"/>
  <c r="C336" i="1"/>
  <c r="H54" i="1"/>
  <c r="B56" i="1"/>
  <c r="E55" i="1"/>
  <c r="D55" i="1"/>
  <c r="H55" i="1" s="1"/>
  <c r="H336" i="1" l="1"/>
  <c r="I336" i="1" s="1"/>
  <c r="C337" i="1"/>
  <c r="B57" i="1"/>
  <c r="E56" i="1"/>
  <c r="D56" i="1"/>
  <c r="H56" i="1" s="1"/>
  <c r="H337" i="1" l="1"/>
  <c r="I337" i="1" s="1"/>
  <c r="C338" i="1"/>
  <c r="B58" i="1"/>
  <c r="E57" i="1"/>
  <c r="D57" i="1"/>
  <c r="H57" i="1" s="1"/>
  <c r="C339" i="1" l="1"/>
  <c r="H338" i="1"/>
  <c r="I338" i="1" s="1"/>
  <c r="B59" i="1"/>
  <c r="D58" i="1"/>
  <c r="E58" i="1"/>
  <c r="C340" i="1" l="1"/>
  <c r="H339" i="1"/>
  <c r="I339" i="1" s="1"/>
  <c r="B60" i="1"/>
  <c r="D59" i="1"/>
  <c r="E59" i="1"/>
  <c r="H58" i="1"/>
  <c r="C341" i="1" l="1"/>
  <c r="H340" i="1"/>
  <c r="I340" i="1" s="1"/>
  <c r="D60" i="1"/>
  <c r="H60" i="1" s="1"/>
  <c r="B61" i="1"/>
  <c r="E60" i="1"/>
  <c r="H59" i="1"/>
  <c r="H341" i="1" l="1"/>
  <c r="I341" i="1" s="1"/>
  <c r="C342" i="1"/>
  <c r="B62" i="1"/>
  <c r="E61" i="1"/>
  <c r="D61" i="1"/>
  <c r="H61" i="1" s="1"/>
  <c r="H342" i="1" l="1"/>
  <c r="I342" i="1" s="1"/>
  <c r="C343" i="1"/>
  <c r="B63" i="1"/>
  <c r="D62" i="1"/>
  <c r="H62" i="1" s="1"/>
  <c r="E62" i="1"/>
  <c r="H343" i="1" l="1"/>
  <c r="I343" i="1" s="1"/>
  <c r="C344" i="1"/>
  <c r="B64" i="1"/>
  <c r="E63" i="1"/>
  <c r="D63" i="1"/>
  <c r="H63" i="1" s="1"/>
  <c r="H344" i="1" l="1"/>
  <c r="I344" i="1" s="1"/>
  <c r="C345" i="1"/>
  <c r="B65" i="1"/>
  <c r="E64" i="1"/>
  <c r="D64" i="1"/>
  <c r="H64" i="1" s="1"/>
  <c r="H345" i="1" l="1"/>
  <c r="I345" i="1" s="1"/>
  <c r="C346" i="1"/>
  <c r="B66" i="1"/>
  <c r="E65" i="1"/>
  <c r="D65" i="1"/>
  <c r="C347" i="1" l="1"/>
  <c r="H346" i="1"/>
  <c r="I346" i="1" s="1"/>
  <c r="B67" i="1"/>
  <c r="E66" i="1"/>
  <c r="D66" i="1"/>
  <c r="H66" i="1" s="1"/>
  <c r="H65" i="1"/>
  <c r="C348" i="1" l="1"/>
  <c r="H347" i="1"/>
  <c r="I347" i="1" s="1"/>
  <c r="B68" i="1"/>
  <c r="D67" i="1"/>
  <c r="E67" i="1"/>
  <c r="H348" i="1" l="1"/>
  <c r="I348" i="1" s="1"/>
  <c r="C349" i="1"/>
  <c r="H67" i="1"/>
  <c r="B69" i="1"/>
  <c r="D68" i="1"/>
  <c r="E68" i="1"/>
  <c r="H349" i="1" l="1"/>
  <c r="I349" i="1" s="1"/>
  <c r="C350" i="1"/>
  <c r="H68" i="1"/>
  <c r="B70" i="1"/>
  <c r="D69" i="1"/>
  <c r="E69" i="1"/>
  <c r="H350" i="1" l="1"/>
  <c r="I350" i="1" s="1"/>
  <c r="C351" i="1"/>
  <c r="H69" i="1"/>
  <c r="B71" i="1"/>
  <c r="E70" i="1"/>
  <c r="D70" i="1"/>
  <c r="H70" i="1" s="1"/>
  <c r="H351" i="1" l="1"/>
  <c r="I351" i="1" s="1"/>
  <c r="C352" i="1"/>
  <c r="B72" i="1"/>
  <c r="E71" i="1"/>
  <c r="D71" i="1"/>
  <c r="H71" i="1" s="1"/>
  <c r="H352" i="1" l="1"/>
  <c r="I352" i="1" s="1"/>
  <c r="C353" i="1"/>
  <c r="B73" i="1"/>
  <c r="E72" i="1"/>
  <c r="D72" i="1"/>
  <c r="H72" i="1" s="1"/>
  <c r="H353" i="1" l="1"/>
  <c r="I353" i="1" s="1"/>
  <c r="C354" i="1"/>
  <c r="B74" i="1"/>
  <c r="E73" i="1"/>
  <c r="D73" i="1"/>
  <c r="H73" i="1" s="1"/>
  <c r="C355" i="1" l="1"/>
  <c r="H354" i="1"/>
  <c r="I354" i="1" s="1"/>
  <c r="B75" i="1"/>
  <c r="E74" i="1"/>
  <c r="D74" i="1"/>
  <c r="H74" i="1" s="1"/>
  <c r="C356" i="1" l="1"/>
  <c r="H355" i="1"/>
  <c r="I355" i="1" s="1"/>
  <c r="B76" i="1"/>
  <c r="E75" i="1"/>
  <c r="D75" i="1"/>
  <c r="H75" i="1" s="1"/>
  <c r="H356" i="1" l="1"/>
  <c r="I356" i="1" s="1"/>
  <c r="C357" i="1"/>
  <c r="B77" i="1"/>
  <c r="D76" i="1"/>
  <c r="E76" i="1"/>
  <c r="H357" i="1" l="1"/>
  <c r="I357" i="1" s="1"/>
  <c r="C358" i="1"/>
  <c r="B78" i="1"/>
  <c r="D77" i="1"/>
  <c r="E77" i="1"/>
  <c r="H76" i="1"/>
  <c r="H358" i="1" l="1"/>
  <c r="I358" i="1" s="1"/>
  <c r="C359" i="1"/>
  <c r="H77" i="1"/>
  <c r="B79" i="1"/>
  <c r="D78" i="1"/>
  <c r="E78" i="1"/>
  <c r="H359" i="1" l="1"/>
  <c r="I359" i="1" s="1"/>
  <c r="C360" i="1"/>
  <c r="H78" i="1"/>
  <c r="B80" i="1"/>
  <c r="E79" i="1"/>
  <c r="D79" i="1"/>
  <c r="H79" i="1" s="1"/>
  <c r="H360" i="1" l="1"/>
  <c r="I360" i="1" s="1"/>
  <c r="C361" i="1"/>
  <c r="B81" i="1"/>
  <c r="D80" i="1"/>
  <c r="E80" i="1"/>
  <c r="H361" i="1" l="1"/>
  <c r="I361" i="1" s="1"/>
  <c r="C362" i="1"/>
  <c r="H80" i="1"/>
  <c r="B82" i="1"/>
  <c r="E81" i="1"/>
  <c r="D81" i="1"/>
  <c r="H81" i="1" s="1"/>
  <c r="C363" i="1" l="1"/>
  <c r="H362" i="1"/>
  <c r="I362" i="1" s="1"/>
  <c r="B83" i="1"/>
  <c r="D82" i="1"/>
  <c r="E82" i="1"/>
  <c r="C364" i="1" l="1"/>
  <c r="H363" i="1"/>
  <c r="I363" i="1" s="1"/>
  <c r="H82" i="1"/>
  <c r="B84" i="1"/>
  <c r="D83" i="1"/>
  <c r="E83" i="1"/>
  <c r="H364" i="1" l="1"/>
  <c r="I364" i="1" s="1"/>
  <c r="C365" i="1"/>
  <c r="H83" i="1"/>
  <c r="B85" i="1"/>
  <c r="D84" i="1"/>
  <c r="E84" i="1"/>
  <c r="H365" i="1" l="1"/>
  <c r="I365" i="1" s="1"/>
  <c r="C366" i="1"/>
  <c r="H84" i="1"/>
  <c r="D85" i="1"/>
  <c r="B86" i="1"/>
  <c r="E85" i="1"/>
  <c r="H366" i="1" l="1"/>
  <c r="I366" i="1" s="1"/>
  <c r="C367" i="1"/>
  <c r="B87" i="1"/>
  <c r="D86" i="1"/>
  <c r="E86" i="1"/>
  <c r="H85" i="1"/>
  <c r="H367" i="1" l="1"/>
  <c r="I367" i="1" s="1"/>
  <c r="C368" i="1"/>
  <c r="H86" i="1"/>
  <c r="B88" i="1"/>
  <c r="E87" i="1"/>
  <c r="D87" i="1"/>
  <c r="H87" i="1" s="1"/>
  <c r="H368" i="1" l="1"/>
  <c r="I368" i="1" s="1"/>
  <c r="C369" i="1"/>
  <c r="B89" i="1"/>
  <c r="E88" i="1"/>
  <c r="D88" i="1"/>
  <c r="H88" i="1" s="1"/>
  <c r="H369" i="1" l="1"/>
  <c r="I369" i="1" s="1"/>
  <c r="C370" i="1"/>
  <c r="E89" i="1"/>
  <c r="D89" i="1"/>
  <c r="H89" i="1" s="1"/>
  <c r="B90" i="1"/>
  <c r="C371" i="1" l="1"/>
  <c r="H370" i="1"/>
  <c r="I370" i="1" s="1"/>
  <c r="B91" i="1"/>
  <c r="E90" i="1"/>
  <c r="D90" i="1"/>
  <c r="H90" i="1" s="1"/>
  <c r="C372" i="1" l="1"/>
  <c r="H371" i="1"/>
  <c r="I371" i="1" s="1"/>
  <c r="E91" i="1"/>
  <c r="B92" i="1"/>
  <c r="D91" i="1"/>
  <c r="H91" i="1" s="1"/>
  <c r="H372" i="1" l="1"/>
  <c r="I372" i="1" s="1"/>
  <c r="C373" i="1"/>
  <c r="B93" i="1"/>
  <c r="D92" i="1"/>
  <c r="E92" i="1"/>
  <c r="H373" i="1" l="1"/>
  <c r="I373" i="1" s="1"/>
  <c r="C374" i="1"/>
  <c r="H92" i="1"/>
  <c r="B94" i="1"/>
  <c r="D93" i="1"/>
  <c r="E93" i="1"/>
  <c r="H374" i="1" l="1"/>
  <c r="I374" i="1" s="1"/>
  <c r="C375" i="1"/>
  <c r="H93" i="1"/>
  <c r="B95" i="1"/>
  <c r="E94" i="1"/>
  <c r="D94" i="1"/>
  <c r="H94" i="1" s="1"/>
  <c r="H375" i="1" l="1"/>
  <c r="I375" i="1" s="1"/>
  <c r="C376" i="1"/>
  <c r="E95" i="1"/>
  <c r="D95" i="1"/>
  <c r="H95" i="1" s="1"/>
  <c r="B96" i="1"/>
  <c r="H376" i="1" l="1"/>
  <c r="I376" i="1" s="1"/>
  <c r="C377" i="1"/>
  <c r="B97" i="1"/>
  <c r="F96" i="1"/>
  <c r="C96" i="1"/>
  <c r="H96" i="1" s="1"/>
  <c r="F97" i="1"/>
  <c r="H377" i="1" l="1"/>
  <c r="I377" i="1" s="1"/>
  <c r="C378" i="1"/>
  <c r="B98" i="1"/>
  <c r="C97" i="1"/>
  <c r="H97" i="1" s="1"/>
  <c r="C379" i="1" l="1"/>
  <c r="H378" i="1"/>
  <c r="I378" i="1" s="1"/>
  <c r="B99" i="1"/>
  <c r="C98" i="1"/>
  <c r="F98" i="1"/>
  <c r="C380" i="1" l="1"/>
  <c r="H379" i="1"/>
  <c r="I379" i="1" s="1"/>
  <c r="H98" i="1"/>
  <c r="B100" i="1"/>
  <c r="C99" i="1"/>
  <c r="H99" i="1" s="1"/>
  <c r="H380" i="1" l="1"/>
  <c r="I380" i="1" s="1"/>
  <c r="C381" i="1"/>
  <c r="B101" i="1"/>
  <c r="C100" i="1"/>
  <c r="H100" i="1" s="1"/>
  <c r="H381" i="1" l="1"/>
  <c r="I381" i="1" s="1"/>
  <c r="C382" i="1"/>
  <c r="B102" i="1"/>
  <c r="C101" i="1"/>
  <c r="H101" i="1" s="1"/>
  <c r="H382" i="1" l="1"/>
  <c r="I382" i="1" s="1"/>
  <c r="C383" i="1"/>
  <c r="B103" i="1"/>
  <c r="C102" i="1"/>
  <c r="H102" i="1" s="1"/>
  <c r="H383" i="1" l="1"/>
  <c r="I383" i="1" s="1"/>
  <c r="C384" i="1"/>
  <c r="B104" i="1"/>
  <c r="C103" i="1"/>
  <c r="H103" i="1" s="1"/>
  <c r="H384" i="1" l="1"/>
  <c r="I384" i="1" s="1"/>
  <c r="C385" i="1"/>
  <c r="B105" i="1"/>
  <c r="C104" i="1"/>
  <c r="H104" i="1" s="1"/>
  <c r="H385" i="1" l="1"/>
  <c r="I385" i="1" s="1"/>
  <c r="C386" i="1"/>
  <c r="B106" i="1"/>
  <c r="C105" i="1"/>
  <c r="H105" i="1" s="1"/>
  <c r="C387" i="1" l="1"/>
  <c r="H386" i="1"/>
  <c r="I386" i="1" s="1"/>
  <c r="B107" i="1"/>
  <c r="C106" i="1"/>
  <c r="H106" i="1" s="1"/>
  <c r="C388" i="1" l="1"/>
  <c r="H387" i="1"/>
  <c r="I387" i="1" s="1"/>
  <c r="B108" i="1"/>
  <c r="C107" i="1"/>
  <c r="H107" i="1" s="1"/>
  <c r="H388" i="1" l="1"/>
  <c r="I388" i="1" s="1"/>
  <c r="C389" i="1"/>
  <c r="B109" i="1"/>
  <c r="C108" i="1"/>
  <c r="H108" i="1" s="1"/>
  <c r="H389" i="1" l="1"/>
  <c r="I389" i="1" s="1"/>
  <c r="C390" i="1"/>
  <c r="B110" i="1"/>
  <c r="C109" i="1"/>
  <c r="H109" i="1" s="1"/>
  <c r="H390" i="1" l="1"/>
  <c r="I390" i="1" s="1"/>
  <c r="C391" i="1"/>
  <c r="B111" i="1"/>
  <c r="C110" i="1"/>
  <c r="H110" i="1" s="1"/>
  <c r="H391" i="1" l="1"/>
  <c r="I391" i="1" s="1"/>
  <c r="C392" i="1"/>
  <c r="B112" i="1"/>
  <c r="C111" i="1"/>
  <c r="H111" i="1" s="1"/>
  <c r="H392" i="1" l="1"/>
  <c r="I392" i="1" s="1"/>
  <c r="C393" i="1"/>
  <c r="B113" i="1"/>
  <c r="C112" i="1"/>
  <c r="H112" i="1" s="1"/>
  <c r="H393" i="1" l="1"/>
  <c r="I393" i="1" s="1"/>
  <c r="C394" i="1"/>
  <c r="B114" i="1"/>
  <c r="C113" i="1"/>
  <c r="H113" i="1" s="1"/>
  <c r="C395" i="1" l="1"/>
  <c r="H394" i="1"/>
  <c r="I394" i="1" s="1"/>
  <c r="B115" i="1"/>
  <c r="C114" i="1"/>
  <c r="H114" i="1" s="1"/>
  <c r="C396" i="1" l="1"/>
  <c r="H395" i="1"/>
  <c r="I395" i="1" s="1"/>
  <c r="B116" i="1"/>
  <c r="C115" i="1"/>
  <c r="H115" i="1" s="1"/>
  <c r="C397" i="1" l="1"/>
  <c r="H396" i="1"/>
  <c r="I396" i="1" s="1"/>
  <c r="B117" i="1"/>
  <c r="C116" i="1"/>
  <c r="H116" i="1" s="1"/>
  <c r="H397" i="1" l="1"/>
  <c r="I397" i="1" s="1"/>
  <c r="C398" i="1"/>
  <c r="B118" i="1"/>
  <c r="C117" i="1"/>
  <c r="H117" i="1" s="1"/>
  <c r="H398" i="1" l="1"/>
  <c r="I398" i="1" s="1"/>
  <c r="C399" i="1"/>
  <c r="B119" i="1"/>
  <c r="C118" i="1"/>
  <c r="H118" i="1" s="1"/>
  <c r="H399" i="1" l="1"/>
  <c r="I399" i="1" s="1"/>
  <c r="C400" i="1"/>
  <c r="B120" i="1"/>
  <c r="C119" i="1"/>
  <c r="H119" i="1" s="1"/>
  <c r="H400" i="1" l="1"/>
  <c r="I400" i="1" s="1"/>
  <c r="C401" i="1"/>
  <c r="B121" i="1"/>
  <c r="C120" i="1"/>
  <c r="H120" i="1" s="1"/>
  <c r="H401" i="1" l="1"/>
  <c r="I401" i="1" s="1"/>
  <c r="C402" i="1"/>
  <c r="B122" i="1"/>
  <c r="C121" i="1"/>
  <c r="H121" i="1" s="1"/>
  <c r="C403" i="1" l="1"/>
  <c r="H402" i="1"/>
  <c r="I402" i="1" s="1"/>
  <c r="B123" i="1"/>
  <c r="C122" i="1"/>
  <c r="H122" i="1" s="1"/>
  <c r="C404" i="1" l="1"/>
  <c r="H403" i="1"/>
  <c r="I403" i="1" s="1"/>
  <c r="B124" i="1"/>
  <c r="C123" i="1"/>
  <c r="H123" i="1" s="1"/>
  <c r="C405" i="1" l="1"/>
  <c r="H404" i="1"/>
  <c r="I404" i="1" s="1"/>
  <c r="B125" i="1"/>
  <c r="C124" i="1"/>
  <c r="H124" i="1" s="1"/>
  <c r="H405" i="1" l="1"/>
  <c r="I405" i="1" s="1"/>
  <c r="C406" i="1"/>
  <c r="B126" i="1"/>
  <c r="C125" i="1"/>
  <c r="H125" i="1" s="1"/>
  <c r="H406" i="1" l="1"/>
  <c r="I406" i="1" s="1"/>
  <c r="C407" i="1"/>
  <c r="B127" i="1"/>
  <c r="C126" i="1"/>
  <c r="H126" i="1" s="1"/>
  <c r="H407" i="1" l="1"/>
  <c r="I407" i="1" s="1"/>
  <c r="C408" i="1"/>
  <c r="B128" i="1"/>
  <c r="C127" i="1"/>
  <c r="H127" i="1" s="1"/>
  <c r="H408" i="1" l="1"/>
  <c r="I408" i="1" s="1"/>
  <c r="C409" i="1"/>
  <c r="B129" i="1"/>
  <c r="C128" i="1"/>
  <c r="H128" i="1" s="1"/>
  <c r="H409" i="1" l="1"/>
  <c r="I409" i="1" s="1"/>
  <c r="C410" i="1"/>
  <c r="B130" i="1"/>
  <c r="C129" i="1"/>
  <c r="H129" i="1" s="1"/>
  <c r="C411" i="1" l="1"/>
  <c r="H410" i="1"/>
  <c r="I410" i="1" s="1"/>
  <c r="B131" i="1"/>
  <c r="C130" i="1"/>
  <c r="H130" i="1" s="1"/>
  <c r="C412" i="1" l="1"/>
  <c r="H411" i="1"/>
  <c r="I411" i="1" s="1"/>
  <c r="B132" i="1"/>
  <c r="C131" i="1"/>
  <c r="H131" i="1" s="1"/>
  <c r="H412" i="1" l="1"/>
  <c r="I412" i="1" s="1"/>
  <c r="C413" i="1"/>
  <c r="B133" i="1"/>
  <c r="C132" i="1"/>
  <c r="H132" i="1" s="1"/>
  <c r="H413" i="1" l="1"/>
  <c r="I413" i="1" s="1"/>
  <c r="C414" i="1"/>
  <c r="B134" i="1"/>
  <c r="C133" i="1"/>
  <c r="H133" i="1" s="1"/>
  <c r="H414" i="1" l="1"/>
  <c r="I414" i="1" s="1"/>
  <c r="C415" i="1"/>
  <c r="B135" i="1"/>
  <c r="C134" i="1"/>
  <c r="H134" i="1" s="1"/>
  <c r="H415" i="1" l="1"/>
  <c r="I415" i="1" s="1"/>
  <c r="C416" i="1"/>
  <c r="B136" i="1"/>
  <c r="C135" i="1"/>
  <c r="H135" i="1" s="1"/>
  <c r="H416" i="1" l="1"/>
  <c r="I416" i="1" s="1"/>
  <c r="C417" i="1"/>
  <c r="B137" i="1"/>
  <c r="C136" i="1"/>
  <c r="H136" i="1" s="1"/>
  <c r="H417" i="1" l="1"/>
  <c r="I417" i="1" s="1"/>
  <c r="C418" i="1"/>
  <c r="B138" i="1"/>
  <c r="C137" i="1"/>
  <c r="H137" i="1" s="1"/>
  <c r="C419" i="1" l="1"/>
  <c r="H418" i="1"/>
  <c r="I418" i="1" s="1"/>
  <c r="B139" i="1"/>
  <c r="C138" i="1"/>
  <c r="H138" i="1" s="1"/>
  <c r="C420" i="1" l="1"/>
  <c r="H419" i="1"/>
  <c r="I419" i="1" s="1"/>
  <c r="B140" i="1"/>
  <c r="C139" i="1"/>
  <c r="H139" i="1" s="1"/>
  <c r="H420" i="1" l="1"/>
  <c r="I420" i="1" s="1"/>
  <c r="C421" i="1"/>
  <c r="B141" i="1"/>
  <c r="C140" i="1"/>
  <c r="H140" i="1" s="1"/>
  <c r="H421" i="1" l="1"/>
  <c r="I421" i="1" s="1"/>
  <c r="C422" i="1"/>
  <c r="B142" i="1"/>
  <c r="C141" i="1"/>
  <c r="H141" i="1" s="1"/>
  <c r="H422" i="1" l="1"/>
  <c r="I422" i="1" s="1"/>
  <c r="C423" i="1"/>
  <c r="B143" i="1"/>
  <c r="C142" i="1"/>
  <c r="H142" i="1" s="1"/>
  <c r="H423" i="1" l="1"/>
  <c r="I423" i="1" s="1"/>
  <c r="C424" i="1"/>
  <c r="B144" i="1"/>
  <c r="C143" i="1"/>
  <c r="H143" i="1" s="1"/>
  <c r="H424" i="1" l="1"/>
  <c r="I424" i="1" s="1"/>
  <c r="C425" i="1"/>
  <c r="B145" i="1"/>
  <c r="C144" i="1"/>
  <c r="H144" i="1" s="1"/>
  <c r="H425" i="1" l="1"/>
  <c r="I425" i="1" s="1"/>
  <c r="C426" i="1"/>
  <c r="B146" i="1"/>
  <c r="C145" i="1"/>
  <c r="H145" i="1" s="1"/>
  <c r="C427" i="1" l="1"/>
  <c r="H426" i="1"/>
  <c r="I426" i="1" s="1"/>
  <c r="B147" i="1"/>
  <c r="C146" i="1"/>
  <c r="H146" i="1" s="1"/>
  <c r="C428" i="1" l="1"/>
  <c r="H427" i="1"/>
  <c r="I427" i="1" s="1"/>
  <c r="B148" i="1"/>
  <c r="C147" i="1"/>
  <c r="H147" i="1" s="1"/>
  <c r="H428" i="1" l="1"/>
  <c r="I428" i="1" s="1"/>
  <c r="C429" i="1"/>
  <c r="B149" i="1"/>
  <c r="C148" i="1"/>
  <c r="H148" i="1" s="1"/>
  <c r="H429" i="1" l="1"/>
  <c r="I429" i="1" s="1"/>
  <c r="C430" i="1"/>
  <c r="B150" i="1"/>
  <c r="C149" i="1"/>
  <c r="H149" i="1" s="1"/>
  <c r="H430" i="1" l="1"/>
  <c r="I430" i="1" s="1"/>
  <c r="C431" i="1"/>
  <c r="B151" i="1"/>
  <c r="C150" i="1"/>
  <c r="H150" i="1" s="1"/>
  <c r="H431" i="1" l="1"/>
  <c r="I431" i="1" s="1"/>
  <c r="C432" i="1"/>
  <c r="B152" i="1"/>
  <c r="C152" i="1" s="1"/>
  <c r="H152" i="1" s="1"/>
  <c r="C151" i="1"/>
  <c r="H151" i="1" s="1"/>
  <c r="H432" i="1" l="1"/>
  <c r="I432" i="1" s="1"/>
  <c r="C433" i="1"/>
  <c r="H433" i="1" l="1"/>
  <c r="I433" i="1" s="1"/>
  <c r="C434" i="1"/>
  <c r="C435" i="1" l="1"/>
  <c r="H434" i="1"/>
  <c r="I434" i="1" s="1"/>
  <c r="C436" i="1" l="1"/>
  <c r="H435" i="1"/>
  <c r="I435" i="1" s="1"/>
  <c r="H436" i="1" l="1"/>
  <c r="I436" i="1" s="1"/>
  <c r="C437" i="1"/>
  <c r="H437" i="1" l="1"/>
  <c r="I437" i="1" s="1"/>
  <c r="C438" i="1"/>
  <c r="H438" i="1" l="1"/>
  <c r="I438" i="1" s="1"/>
  <c r="C439" i="1"/>
  <c r="H439" i="1" l="1"/>
  <c r="I439" i="1" s="1"/>
  <c r="C440" i="1"/>
  <c r="H440" i="1" l="1"/>
  <c r="I440" i="1" s="1"/>
  <c r="C441" i="1"/>
  <c r="H441" i="1" l="1"/>
  <c r="I441" i="1" s="1"/>
  <c r="C442" i="1"/>
  <c r="C443" i="1" l="1"/>
  <c r="H442" i="1"/>
  <c r="I442" i="1" s="1"/>
  <c r="C444" i="1" l="1"/>
  <c r="H443" i="1"/>
  <c r="I443" i="1" s="1"/>
  <c r="H444" i="1" l="1"/>
  <c r="I444" i="1" s="1"/>
  <c r="C445" i="1"/>
  <c r="H445" i="1" l="1"/>
  <c r="I445" i="1" s="1"/>
  <c r="C446" i="1"/>
  <c r="H446" i="1" l="1"/>
  <c r="I446" i="1" s="1"/>
  <c r="C447" i="1"/>
  <c r="H447" i="1" l="1"/>
  <c r="I447" i="1" s="1"/>
  <c r="C448" i="1"/>
  <c r="H448" i="1" l="1"/>
  <c r="I448" i="1" s="1"/>
  <c r="C449" i="1"/>
  <c r="H449" i="1" l="1"/>
  <c r="I449" i="1" s="1"/>
  <c r="C450" i="1"/>
  <c r="C451" i="1" l="1"/>
  <c r="H450" i="1"/>
  <c r="I450" i="1" s="1"/>
  <c r="C452" i="1" l="1"/>
  <c r="H451" i="1"/>
  <c r="I451" i="1" s="1"/>
  <c r="H452" i="1" l="1"/>
  <c r="I452" i="1" s="1"/>
  <c r="C453" i="1"/>
  <c r="H453" i="1" l="1"/>
  <c r="I453" i="1" s="1"/>
  <c r="C454" i="1"/>
  <c r="H454" i="1" l="1"/>
  <c r="I454" i="1" s="1"/>
  <c r="C455" i="1"/>
  <c r="H455" i="1" l="1"/>
  <c r="I455" i="1" s="1"/>
  <c r="C456" i="1"/>
  <c r="H456" i="1" l="1"/>
  <c r="I456" i="1" s="1"/>
  <c r="C457" i="1"/>
  <c r="H457" i="1" l="1"/>
  <c r="I457" i="1" s="1"/>
  <c r="C458" i="1"/>
  <c r="C459" i="1" l="1"/>
  <c r="H458" i="1"/>
  <c r="I458" i="1" s="1"/>
  <c r="C460" i="1" l="1"/>
  <c r="H459" i="1"/>
  <c r="I459" i="1" s="1"/>
  <c r="H460" i="1" l="1"/>
  <c r="I460" i="1" s="1"/>
  <c r="C461" i="1"/>
  <c r="H461" i="1" l="1"/>
  <c r="I461" i="1" s="1"/>
  <c r="C462" i="1"/>
  <c r="H462" i="1" l="1"/>
  <c r="I462" i="1" s="1"/>
  <c r="C463" i="1"/>
  <c r="H463" i="1" l="1"/>
  <c r="I463" i="1" s="1"/>
  <c r="C464" i="1"/>
  <c r="H464" i="1" l="1"/>
  <c r="I464" i="1" s="1"/>
  <c r="C465" i="1"/>
  <c r="H465" i="1" l="1"/>
  <c r="I465" i="1" s="1"/>
  <c r="C466" i="1"/>
  <c r="C467" i="1" l="1"/>
  <c r="H466" i="1"/>
  <c r="I466" i="1" s="1"/>
  <c r="C468" i="1" l="1"/>
  <c r="H467" i="1"/>
  <c r="I467" i="1" s="1"/>
  <c r="H468" i="1" l="1"/>
  <c r="I468" i="1" s="1"/>
  <c r="C469" i="1"/>
  <c r="H469" i="1" l="1"/>
  <c r="I469" i="1" s="1"/>
  <c r="C470" i="1"/>
  <c r="H470" i="1" l="1"/>
  <c r="I470" i="1" s="1"/>
  <c r="C471" i="1"/>
  <c r="H471" i="1" l="1"/>
  <c r="I471" i="1" s="1"/>
  <c r="C472" i="1"/>
  <c r="H472" i="1" l="1"/>
  <c r="I472" i="1" s="1"/>
  <c r="C473" i="1"/>
  <c r="H473" i="1" l="1"/>
  <c r="I473" i="1" s="1"/>
  <c r="C474" i="1"/>
  <c r="C475" i="1" l="1"/>
  <c r="H474" i="1"/>
  <c r="I474" i="1" s="1"/>
  <c r="C476" i="1" l="1"/>
  <c r="H475" i="1"/>
  <c r="I475" i="1" s="1"/>
  <c r="H476" i="1" l="1"/>
  <c r="I476" i="1" s="1"/>
  <c r="C477" i="1"/>
  <c r="H477" i="1" l="1"/>
  <c r="I477" i="1" s="1"/>
  <c r="C478" i="1"/>
  <c r="H478" i="1" l="1"/>
  <c r="I478" i="1" s="1"/>
  <c r="C479" i="1"/>
  <c r="H479" i="1" l="1"/>
  <c r="I479" i="1" s="1"/>
  <c r="C480" i="1"/>
  <c r="H480" i="1" l="1"/>
  <c r="I480" i="1" s="1"/>
  <c r="C481" i="1"/>
  <c r="H481" i="1" l="1"/>
  <c r="I481" i="1" s="1"/>
  <c r="C482" i="1"/>
  <c r="C483" i="1" l="1"/>
  <c r="H482" i="1"/>
  <c r="I482" i="1" s="1"/>
  <c r="C484" i="1" l="1"/>
  <c r="H483" i="1"/>
  <c r="I483" i="1" s="1"/>
  <c r="H484" i="1" l="1"/>
  <c r="I484" i="1" s="1"/>
  <c r="C485" i="1"/>
  <c r="H485" i="1" l="1"/>
  <c r="I485" i="1" s="1"/>
  <c r="C486" i="1"/>
  <c r="H486" i="1" l="1"/>
  <c r="I486" i="1" s="1"/>
  <c r="C487" i="1"/>
  <c r="H487" i="1" l="1"/>
  <c r="I487" i="1" s="1"/>
  <c r="C488" i="1"/>
  <c r="H488" i="1" l="1"/>
  <c r="I488" i="1" s="1"/>
  <c r="C489" i="1"/>
  <c r="H489" i="1" l="1"/>
  <c r="I489" i="1" s="1"/>
  <c r="C490" i="1"/>
  <c r="C491" i="1" l="1"/>
  <c r="H490" i="1"/>
  <c r="I490" i="1" s="1"/>
  <c r="C492" i="1" l="1"/>
  <c r="H491" i="1"/>
  <c r="I491" i="1" s="1"/>
  <c r="H492" i="1" l="1"/>
  <c r="I492" i="1" s="1"/>
  <c r="C493" i="1"/>
  <c r="H493" i="1" l="1"/>
  <c r="I493" i="1" s="1"/>
  <c r="C494" i="1"/>
  <c r="H494" i="1" l="1"/>
  <c r="I494" i="1" s="1"/>
  <c r="C495" i="1"/>
  <c r="H495" i="1" l="1"/>
  <c r="I495" i="1" s="1"/>
  <c r="C496" i="1"/>
  <c r="H496" i="1" l="1"/>
  <c r="I496" i="1" s="1"/>
  <c r="C497" i="1"/>
  <c r="H497" i="1" l="1"/>
  <c r="I497" i="1" s="1"/>
  <c r="C498" i="1"/>
  <c r="C499" i="1" l="1"/>
  <c r="H498" i="1"/>
  <c r="I498" i="1" s="1"/>
  <c r="C500" i="1" l="1"/>
  <c r="H499" i="1"/>
  <c r="I499" i="1" s="1"/>
  <c r="H500" i="1" l="1"/>
  <c r="I500" i="1" s="1"/>
  <c r="C501" i="1"/>
  <c r="H501" i="1" l="1"/>
  <c r="I501" i="1" s="1"/>
  <c r="C502" i="1"/>
  <c r="H502" i="1" l="1"/>
  <c r="I502" i="1" s="1"/>
  <c r="C503" i="1"/>
  <c r="H503" i="1" l="1"/>
  <c r="I503" i="1" s="1"/>
  <c r="C504" i="1"/>
  <c r="H504" i="1" l="1"/>
  <c r="I504" i="1" s="1"/>
  <c r="C505" i="1"/>
  <c r="H505" i="1" l="1"/>
  <c r="I505" i="1" s="1"/>
  <c r="C506" i="1"/>
  <c r="C507" i="1" l="1"/>
  <c r="H506" i="1"/>
  <c r="I506" i="1" s="1"/>
  <c r="C508" i="1" l="1"/>
  <c r="H507" i="1"/>
  <c r="I507" i="1" s="1"/>
  <c r="C509" i="1" l="1"/>
  <c r="H508" i="1"/>
  <c r="I508" i="1" s="1"/>
  <c r="H509" i="1" l="1"/>
  <c r="I509" i="1" s="1"/>
  <c r="C510" i="1"/>
  <c r="H510" i="1" l="1"/>
  <c r="I510" i="1" s="1"/>
  <c r="C511" i="1"/>
  <c r="H511" i="1" l="1"/>
  <c r="I511" i="1" s="1"/>
  <c r="C512" i="1"/>
  <c r="H512" i="1" l="1"/>
  <c r="I512" i="1" s="1"/>
  <c r="C513" i="1"/>
  <c r="H513" i="1" l="1"/>
  <c r="I513" i="1" s="1"/>
  <c r="C514" i="1"/>
  <c r="C515" i="1" l="1"/>
  <c r="H514" i="1"/>
  <c r="I514" i="1" s="1"/>
  <c r="H515" i="1" l="1"/>
  <c r="I515" i="1" s="1"/>
  <c r="C516" i="1"/>
  <c r="H516" i="1" l="1"/>
  <c r="I516" i="1" s="1"/>
  <c r="C517" i="1"/>
  <c r="H517" i="1" l="1"/>
  <c r="I517" i="1" s="1"/>
  <c r="C518" i="1"/>
  <c r="H518" i="1" l="1"/>
  <c r="I518" i="1" s="1"/>
  <c r="C519" i="1"/>
  <c r="H519" i="1" l="1"/>
  <c r="I519" i="1" s="1"/>
  <c r="C520" i="1"/>
  <c r="H520" i="1" l="1"/>
  <c r="I520" i="1" s="1"/>
  <c r="C521" i="1"/>
  <c r="C522" i="1" l="1"/>
  <c r="H521" i="1"/>
  <c r="I521" i="1" s="1"/>
  <c r="C523" i="1" l="1"/>
  <c r="H522" i="1"/>
  <c r="I522" i="1" s="1"/>
  <c r="H523" i="1" l="1"/>
  <c r="I523" i="1" s="1"/>
  <c r="C524" i="1"/>
  <c r="H524" i="1" l="1"/>
  <c r="I524" i="1" s="1"/>
  <c r="C525" i="1"/>
  <c r="H525" i="1" l="1"/>
  <c r="I525" i="1" s="1"/>
  <c r="C526" i="1"/>
  <c r="H526" i="1" l="1"/>
  <c r="I526" i="1" s="1"/>
  <c r="C527" i="1"/>
  <c r="H527" i="1" l="1"/>
  <c r="I527" i="1" s="1"/>
  <c r="C528" i="1"/>
  <c r="H528" i="1" l="1"/>
  <c r="I528" i="1" s="1"/>
  <c r="C529" i="1"/>
  <c r="C530" i="1" l="1"/>
  <c r="H529" i="1"/>
  <c r="I529" i="1" s="1"/>
  <c r="C531" i="1" l="1"/>
  <c r="H530" i="1"/>
  <c r="I530" i="1" s="1"/>
  <c r="H531" i="1" l="1"/>
  <c r="I531" i="1" s="1"/>
  <c r="C532" i="1"/>
  <c r="H532" i="1" l="1"/>
  <c r="I532" i="1" s="1"/>
  <c r="C533" i="1"/>
  <c r="H533" i="1" l="1"/>
  <c r="I533" i="1" s="1"/>
  <c r="C534" i="1"/>
  <c r="H534" i="1" l="1"/>
  <c r="I534" i="1" s="1"/>
  <c r="C535" i="1"/>
  <c r="H535" i="1" l="1"/>
  <c r="I535" i="1" s="1"/>
  <c r="C536" i="1"/>
  <c r="H536" i="1" l="1"/>
  <c r="I536" i="1" s="1"/>
  <c r="C537" i="1"/>
  <c r="C538" i="1" l="1"/>
  <c r="H537" i="1"/>
  <c r="I537" i="1" s="1"/>
  <c r="C539" i="1" l="1"/>
  <c r="H538" i="1"/>
  <c r="I538" i="1" s="1"/>
  <c r="H539" i="1" l="1"/>
  <c r="I539" i="1" s="1"/>
  <c r="C540" i="1"/>
  <c r="H540" i="1" l="1"/>
  <c r="I540" i="1" s="1"/>
  <c r="C541" i="1"/>
  <c r="H541" i="1" l="1"/>
  <c r="I541" i="1" s="1"/>
  <c r="C542" i="1"/>
  <c r="H542" i="1" l="1"/>
  <c r="I542" i="1" s="1"/>
  <c r="C543" i="1"/>
  <c r="H543" i="1" l="1"/>
  <c r="I543" i="1" s="1"/>
  <c r="C544" i="1"/>
  <c r="H544" i="1" l="1"/>
  <c r="I544" i="1" s="1"/>
  <c r="C545" i="1"/>
  <c r="C546" i="1" l="1"/>
  <c r="H545" i="1"/>
  <c r="I545" i="1" s="1"/>
  <c r="C547" i="1" l="1"/>
  <c r="H546" i="1"/>
  <c r="I546" i="1" s="1"/>
  <c r="H547" i="1" l="1"/>
  <c r="I547" i="1" s="1"/>
  <c r="C548" i="1"/>
  <c r="H548" i="1" l="1"/>
  <c r="I548" i="1" s="1"/>
  <c r="C549" i="1"/>
  <c r="H549" i="1" l="1"/>
  <c r="I549" i="1" s="1"/>
  <c r="C550" i="1"/>
  <c r="H550" i="1" l="1"/>
  <c r="I550" i="1" s="1"/>
  <c r="C551" i="1"/>
  <c r="H551" i="1" l="1"/>
  <c r="I551" i="1" s="1"/>
  <c r="C552" i="1"/>
  <c r="H552" i="1" l="1"/>
  <c r="I552" i="1" s="1"/>
  <c r="C553" i="1"/>
  <c r="C554" i="1" l="1"/>
  <c r="H553" i="1"/>
  <c r="I553" i="1" s="1"/>
  <c r="C555" i="1" l="1"/>
  <c r="H554" i="1"/>
  <c r="I554" i="1" s="1"/>
  <c r="H555" i="1" l="1"/>
  <c r="I555" i="1" s="1"/>
  <c r="C556" i="1"/>
  <c r="H556" i="1" l="1"/>
  <c r="I556" i="1" s="1"/>
  <c r="C557" i="1"/>
  <c r="H557" i="1" l="1"/>
  <c r="I557" i="1" s="1"/>
  <c r="C558" i="1"/>
  <c r="H558" i="1" l="1"/>
  <c r="I558" i="1" s="1"/>
  <c r="C559" i="1"/>
  <c r="H559" i="1" l="1"/>
  <c r="I559" i="1" s="1"/>
  <c r="C560" i="1"/>
  <c r="H560" i="1" l="1"/>
  <c r="I560" i="1" s="1"/>
  <c r="C561" i="1"/>
  <c r="C562" i="1" l="1"/>
  <c r="H561" i="1"/>
  <c r="I561" i="1" s="1"/>
  <c r="C563" i="1" l="1"/>
  <c r="H562" i="1"/>
  <c r="I562" i="1" s="1"/>
  <c r="H563" i="1" l="1"/>
  <c r="I563" i="1" s="1"/>
  <c r="C564" i="1"/>
  <c r="C565" i="1" l="1"/>
  <c r="H564" i="1"/>
  <c r="I564" i="1" s="1"/>
  <c r="H565" i="1" l="1"/>
  <c r="I565" i="1" s="1"/>
  <c r="C566" i="1"/>
  <c r="H566" i="1" l="1"/>
  <c r="I566" i="1" s="1"/>
  <c r="C567" i="1"/>
  <c r="H567" i="1" l="1"/>
  <c r="I567" i="1" s="1"/>
  <c r="C568" i="1"/>
  <c r="H568" i="1" l="1"/>
  <c r="I568" i="1" s="1"/>
  <c r="C569" i="1"/>
  <c r="C570" i="1" l="1"/>
  <c r="H569" i="1"/>
  <c r="I569" i="1" s="1"/>
  <c r="C571" i="1" l="1"/>
  <c r="H570" i="1"/>
  <c r="I570" i="1" s="1"/>
  <c r="H571" i="1" l="1"/>
  <c r="I571" i="1" s="1"/>
  <c r="C572" i="1"/>
  <c r="H572" i="1" l="1"/>
  <c r="I572" i="1" s="1"/>
  <c r="C573" i="1"/>
  <c r="H573" i="1" l="1"/>
  <c r="I573" i="1" s="1"/>
  <c r="C574" i="1"/>
  <c r="H574" i="1" l="1"/>
  <c r="I574" i="1" s="1"/>
  <c r="C575" i="1"/>
  <c r="H575" i="1" l="1"/>
  <c r="I575" i="1" s="1"/>
  <c r="C576" i="1"/>
  <c r="H576" i="1" l="1"/>
  <c r="I576" i="1" s="1"/>
  <c r="C577" i="1"/>
  <c r="C578" i="1" l="1"/>
  <c r="H577" i="1"/>
  <c r="I577" i="1" s="1"/>
  <c r="C579" i="1" l="1"/>
  <c r="H578" i="1"/>
  <c r="I578" i="1" s="1"/>
  <c r="H579" i="1" l="1"/>
  <c r="I579" i="1" s="1"/>
  <c r="C580" i="1"/>
  <c r="H580" i="1" l="1"/>
  <c r="I580" i="1" s="1"/>
  <c r="C581" i="1"/>
  <c r="H581" i="1" l="1"/>
  <c r="I581" i="1" s="1"/>
  <c r="C582" i="1"/>
  <c r="H582" i="1" l="1"/>
  <c r="I582" i="1" s="1"/>
  <c r="C583" i="1"/>
  <c r="H583" i="1" l="1"/>
  <c r="I583" i="1" s="1"/>
  <c r="C584" i="1"/>
  <c r="H584" i="1" l="1"/>
  <c r="I584" i="1" s="1"/>
  <c r="C585" i="1"/>
  <c r="C586" i="1" l="1"/>
  <c r="H585" i="1"/>
  <c r="I585" i="1" s="1"/>
  <c r="C587" i="1" l="1"/>
  <c r="H586" i="1"/>
  <c r="I586" i="1" s="1"/>
  <c r="H587" i="1" l="1"/>
  <c r="I587" i="1" s="1"/>
  <c r="C588" i="1"/>
  <c r="C589" i="1" l="1"/>
  <c r="H588" i="1"/>
  <c r="I588" i="1" s="1"/>
  <c r="H589" i="1" l="1"/>
  <c r="I589" i="1" s="1"/>
  <c r="C590" i="1"/>
  <c r="H590" i="1" l="1"/>
  <c r="I590" i="1" s="1"/>
  <c r="C591" i="1"/>
  <c r="H591" i="1" l="1"/>
  <c r="I591" i="1" s="1"/>
  <c r="C592" i="1"/>
  <c r="H592" i="1" l="1"/>
  <c r="I592" i="1" s="1"/>
  <c r="C593" i="1"/>
  <c r="C594" i="1" l="1"/>
  <c r="H593" i="1"/>
  <c r="I593" i="1" s="1"/>
  <c r="C595" i="1" l="1"/>
  <c r="H594" i="1"/>
  <c r="I594" i="1" s="1"/>
  <c r="H595" i="1" l="1"/>
  <c r="I595" i="1" s="1"/>
  <c r="C596" i="1"/>
  <c r="H596" i="1" l="1"/>
  <c r="I596" i="1" s="1"/>
  <c r="C597" i="1"/>
  <c r="H597" i="1" l="1"/>
  <c r="I597" i="1" s="1"/>
  <c r="C598" i="1"/>
  <c r="H598" i="1" l="1"/>
  <c r="I598" i="1" s="1"/>
  <c r="C599" i="1"/>
  <c r="H599" i="1" l="1"/>
  <c r="I599" i="1" s="1"/>
  <c r="C600" i="1"/>
  <c r="H600" i="1" l="1"/>
  <c r="I600" i="1" s="1"/>
  <c r="C601" i="1"/>
  <c r="C602" i="1" l="1"/>
  <c r="H601" i="1"/>
  <c r="I601" i="1" s="1"/>
  <c r="C603" i="1" l="1"/>
  <c r="H602" i="1"/>
  <c r="I602" i="1" s="1"/>
  <c r="H603" i="1" l="1"/>
  <c r="I603" i="1" s="1"/>
  <c r="C604" i="1"/>
  <c r="H604" i="1" l="1"/>
  <c r="I604" i="1" s="1"/>
  <c r="C605" i="1"/>
  <c r="H605" i="1" l="1"/>
  <c r="I605" i="1" s="1"/>
  <c r="C606" i="1"/>
  <c r="H606" i="1" l="1"/>
  <c r="I606" i="1" s="1"/>
  <c r="C607" i="1"/>
  <c r="H607" i="1" l="1"/>
  <c r="I607" i="1" s="1"/>
  <c r="C608" i="1"/>
  <c r="H608" i="1" l="1"/>
  <c r="I608" i="1" s="1"/>
  <c r="C609" i="1"/>
  <c r="C610" i="1" l="1"/>
  <c r="H609" i="1"/>
  <c r="I609" i="1" s="1"/>
  <c r="C611" i="1" l="1"/>
  <c r="H610" i="1"/>
  <c r="I610" i="1" s="1"/>
  <c r="H611" i="1" l="1"/>
  <c r="I611" i="1" s="1"/>
  <c r="C612" i="1"/>
  <c r="H612" i="1" l="1"/>
  <c r="I612" i="1" s="1"/>
  <c r="C613" i="1"/>
  <c r="H613" i="1" l="1"/>
  <c r="I613" i="1" s="1"/>
  <c r="C614" i="1"/>
  <c r="H614" i="1" l="1"/>
  <c r="I614" i="1" s="1"/>
  <c r="C615" i="1"/>
  <c r="H615" i="1" l="1"/>
  <c r="I615" i="1" s="1"/>
  <c r="C616" i="1"/>
  <c r="H616" i="1" l="1"/>
  <c r="I616" i="1" s="1"/>
  <c r="C617" i="1"/>
  <c r="C618" i="1" l="1"/>
  <c r="H617" i="1"/>
  <c r="I617" i="1" s="1"/>
  <c r="C619" i="1" l="1"/>
  <c r="H618" i="1"/>
  <c r="I618" i="1" s="1"/>
  <c r="H619" i="1" l="1"/>
  <c r="I619" i="1" s="1"/>
  <c r="C620" i="1"/>
  <c r="H620" i="1" l="1"/>
  <c r="I620" i="1" s="1"/>
  <c r="C621" i="1"/>
  <c r="H621" i="1" l="1"/>
  <c r="I621" i="1" s="1"/>
  <c r="C622" i="1"/>
  <c r="H622" i="1" l="1"/>
  <c r="I622" i="1" s="1"/>
  <c r="C623" i="1"/>
  <c r="H623" i="1" l="1"/>
  <c r="I623" i="1" s="1"/>
  <c r="C624" i="1"/>
  <c r="H624" i="1" l="1"/>
  <c r="I624" i="1" s="1"/>
  <c r="C625" i="1"/>
  <c r="C626" i="1" l="1"/>
  <c r="H625" i="1"/>
  <c r="I625" i="1" s="1"/>
  <c r="C627" i="1" l="1"/>
  <c r="H626" i="1"/>
  <c r="I626" i="1" s="1"/>
  <c r="C628" i="1" l="1"/>
  <c r="H627" i="1"/>
  <c r="I627" i="1" s="1"/>
  <c r="C629" i="1" l="1"/>
  <c r="H628" i="1"/>
  <c r="I628" i="1" s="1"/>
  <c r="H629" i="1" l="1"/>
  <c r="I629" i="1" s="1"/>
  <c r="C630" i="1"/>
  <c r="H630" i="1" l="1"/>
  <c r="I630" i="1" s="1"/>
  <c r="C631" i="1"/>
  <c r="H631" i="1" l="1"/>
  <c r="I631" i="1" s="1"/>
  <c r="C632" i="1"/>
  <c r="H632" i="1" l="1"/>
  <c r="I632" i="1" s="1"/>
  <c r="C633" i="1"/>
  <c r="C634" i="1" l="1"/>
  <c r="H633" i="1"/>
  <c r="I633" i="1" s="1"/>
  <c r="C635" i="1" l="1"/>
  <c r="H634" i="1"/>
  <c r="I634" i="1" s="1"/>
  <c r="C636" i="1" l="1"/>
  <c r="H635" i="1"/>
  <c r="I635" i="1" s="1"/>
  <c r="H636" i="1" l="1"/>
  <c r="I636" i="1" s="1"/>
  <c r="C637" i="1"/>
  <c r="H637" i="1" l="1"/>
  <c r="I637" i="1" s="1"/>
  <c r="C638" i="1"/>
  <c r="H638" i="1" l="1"/>
  <c r="I638" i="1" s="1"/>
  <c r="C639" i="1"/>
  <c r="H639" i="1" l="1"/>
  <c r="I639" i="1" s="1"/>
  <c r="C640" i="1"/>
  <c r="H640" i="1" l="1"/>
  <c r="I640" i="1" s="1"/>
  <c r="C641" i="1"/>
  <c r="C642" i="1" l="1"/>
  <c r="H641" i="1"/>
  <c r="I641" i="1" s="1"/>
  <c r="C643" i="1" l="1"/>
  <c r="H642" i="1"/>
  <c r="I642" i="1" s="1"/>
  <c r="C644" i="1" l="1"/>
  <c r="H643" i="1"/>
  <c r="I643" i="1" s="1"/>
  <c r="C645" i="1" l="1"/>
  <c r="H644" i="1"/>
  <c r="I644" i="1" s="1"/>
  <c r="H645" i="1" l="1"/>
  <c r="I645" i="1" s="1"/>
  <c r="C646" i="1"/>
  <c r="H646" i="1" l="1"/>
  <c r="I646" i="1" s="1"/>
  <c r="C647" i="1"/>
  <c r="H647" i="1" l="1"/>
  <c r="I647" i="1" s="1"/>
  <c r="C648" i="1"/>
  <c r="H648" i="1" l="1"/>
  <c r="I648" i="1" s="1"/>
  <c r="C649" i="1"/>
  <c r="C650" i="1" l="1"/>
  <c r="H649" i="1"/>
  <c r="I649" i="1" s="1"/>
  <c r="C651" i="1" l="1"/>
  <c r="H650" i="1"/>
  <c r="I650" i="1" s="1"/>
  <c r="H651" i="1" l="1"/>
  <c r="I651" i="1" s="1"/>
  <c r="C652" i="1"/>
  <c r="H652" i="1" l="1"/>
  <c r="I652" i="1" s="1"/>
  <c r="C653" i="1"/>
  <c r="H653" i="1" l="1"/>
  <c r="I653" i="1" s="1"/>
  <c r="C654" i="1"/>
  <c r="H654" i="1" l="1"/>
  <c r="I654" i="1" s="1"/>
  <c r="C655" i="1"/>
  <c r="H655" i="1" l="1"/>
  <c r="I655" i="1" s="1"/>
  <c r="C656" i="1"/>
  <c r="H656" i="1" l="1"/>
  <c r="I656" i="1" s="1"/>
  <c r="C657" i="1"/>
  <c r="C658" i="1" l="1"/>
  <c r="H657" i="1"/>
  <c r="I657" i="1" s="1"/>
  <c r="C659" i="1" l="1"/>
  <c r="H658" i="1"/>
  <c r="I658" i="1" s="1"/>
  <c r="C660" i="1" l="1"/>
  <c r="H659" i="1"/>
  <c r="I659" i="1" s="1"/>
  <c r="C661" i="1" l="1"/>
  <c r="H660" i="1"/>
  <c r="I660" i="1" s="1"/>
  <c r="H661" i="1" l="1"/>
  <c r="I661" i="1" s="1"/>
  <c r="C662" i="1"/>
  <c r="H662" i="1" l="1"/>
  <c r="I662" i="1" s="1"/>
  <c r="C663" i="1"/>
  <c r="H663" i="1" l="1"/>
  <c r="I663" i="1" s="1"/>
  <c r="C664" i="1"/>
  <c r="H664" i="1" l="1"/>
  <c r="I664" i="1" s="1"/>
  <c r="C665" i="1"/>
  <c r="C666" i="1" l="1"/>
  <c r="H665" i="1"/>
  <c r="I665" i="1" s="1"/>
  <c r="C667" i="1" l="1"/>
  <c r="H666" i="1"/>
  <c r="I666" i="1" s="1"/>
  <c r="C668" i="1" l="1"/>
  <c r="H667" i="1"/>
  <c r="I667" i="1" s="1"/>
  <c r="H668" i="1" l="1"/>
  <c r="I668" i="1" s="1"/>
  <c r="C669" i="1"/>
  <c r="H669" i="1" l="1"/>
  <c r="I669" i="1" s="1"/>
  <c r="C670" i="1"/>
  <c r="H670" i="1" l="1"/>
  <c r="I670" i="1" s="1"/>
  <c r="C671" i="1"/>
  <c r="H671" i="1" l="1"/>
  <c r="I671" i="1" s="1"/>
  <c r="C672" i="1"/>
  <c r="H672" i="1" l="1"/>
  <c r="I672" i="1" s="1"/>
  <c r="C673" i="1"/>
  <c r="C674" i="1" l="1"/>
  <c r="H673" i="1"/>
  <c r="I673" i="1" s="1"/>
  <c r="C675" i="1" l="1"/>
  <c r="H674" i="1"/>
  <c r="I674" i="1" s="1"/>
  <c r="C676" i="1" l="1"/>
  <c r="H675" i="1"/>
  <c r="I675" i="1" s="1"/>
  <c r="C677" i="1" l="1"/>
  <c r="H676" i="1"/>
  <c r="I676" i="1" s="1"/>
  <c r="H677" i="1" l="1"/>
  <c r="I677" i="1" s="1"/>
  <c r="C678" i="1"/>
  <c r="H678" i="1" l="1"/>
  <c r="I678" i="1" s="1"/>
  <c r="C679" i="1"/>
  <c r="H679" i="1" l="1"/>
  <c r="I679" i="1" s="1"/>
  <c r="C680" i="1"/>
  <c r="H680" i="1" l="1"/>
  <c r="I680" i="1" s="1"/>
  <c r="C681" i="1"/>
  <c r="C682" i="1" l="1"/>
  <c r="H681" i="1"/>
  <c r="I681" i="1" s="1"/>
  <c r="C683" i="1" l="1"/>
  <c r="H682" i="1"/>
  <c r="I682" i="1" s="1"/>
  <c r="H683" i="1" l="1"/>
  <c r="I683" i="1" s="1"/>
  <c r="C684" i="1"/>
  <c r="H684" i="1" l="1"/>
  <c r="I684" i="1" s="1"/>
  <c r="C685" i="1"/>
  <c r="H685" i="1" l="1"/>
  <c r="I685" i="1" s="1"/>
  <c r="C686" i="1"/>
  <c r="H686" i="1" l="1"/>
  <c r="I686" i="1" s="1"/>
  <c r="C687" i="1"/>
  <c r="H687" i="1" l="1"/>
  <c r="I687" i="1" s="1"/>
  <c r="C688" i="1"/>
  <c r="H688" i="1" l="1"/>
  <c r="I688" i="1" s="1"/>
  <c r="C689" i="1"/>
  <c r="C690" i="1" l="1"/>
  <c r="H689" i="1"/>
  <c r="I689" i="1" s="1"/>
  <c r="C691" i="1" l="1"/>
  <c r="H690" i="1"/>
  <c r="I690" i="1" s="1"/>
  <c r="C692" i="1" l="1"/>
  <c r="H691" i="1"/>
  <c r="I691" i="1" s="1"/>
  <c r="H692" i="1" l="1"/>
  <c r="I692" i="1" s="1"/>
  <c r="C693" i="1"/>
  <c r="H693" i="1" l="1"/>
  <c r="I693" i="1" s="1"/>
  <c r="C694" i="1"/>
  <c r="H694" i="1" l="1"/>
  <c r="I694" i="1" s="1"/>
  <c r="C695" i="1"/>
  <c r="H695" i="1" l="1"/>
  <c r="I695" i="1" s="1"/>
  <c r="C696" i="1"/>
  <c r="H696" i="1" l="1"/>
  <c r="I696" i="1" s="1"/>
  <c r="C697" i="1"/>
  <c r="C698" i="1" l="1"/>
  <c r="H697" i="1"/>
  <c r="I697" i="1" s="1"/>
  <c r="C699" i="1" l="1"/>
  <c r="H698" i="1"/>
  <c r="I698" i="1" s="1"/>
  <c r="H699" i="1" l="1"/>
  <c r="I699" i="1" s="1"/>
  <c r="C700" i="1"/>
  <c r="H700" i="1" l="1"/>
  <c r="I700" i="1" s="1"/>
  <c r="C701" i="1"/>
  <c r="H701" i="1" l="1"/>
  <c r="I701" i="1" s="1"/>
  <c r="C702" i="1"/>
  <c r="H702" i="1" l="1"/>
  <c r="I702" i="1" s="1"/>
  <c r="C703" i="1"/>
  <c r="H703" i="1" l="1"/>
  <c r="I703" i="1" s="1"/>
  <c r="C704" i="1"/>
  <c r="H704" i="1" l="1"/>
  <c r="I704" i="1" s="1"/>
  <c r="C705" i="1"/>
  <c r="C706" i="1" l="1"/>
  <c r="H705" i="1"/>
  <c r="I705" i="1" s="1"/>
  <c r="C707" i="1" l="1"/>
  <c r="H706" i="1"/>
  <c r="I706" i="1" s="1"/>
  <c r="C708" i="1" l="1"/>
  <c r="H707" i="1"/>
  <c r="I707" i="1" s="1"/>
  <c r="H708" i="1" l="1"/>
  <c r="I708" i="1" s="1"/>
  <c r="C709" i="1"/>
  <c r="H709" i="1" l="1"/>
  <c r="I709" i="1" s="1"/>
  <c r="C710" i="1"/>
  <c r="H710" i="1" l="1"/>
  <c r="I710" i="1" s="1"/>
  <c r="C711" i="1"/>
  <c r="H711" i="1" l="1"/>
  <c r="I711" i="1" s="1"/>
  <c r="C712" i="1"/>
  <c r="H712" i="1" l="1"/>
  <c r="I712" i="1" s="1"/>
  <c r="C713" i="1"/>
  <c r="C714" i="1" l="1"/>
  <c r="H713" i="1"/>
  <c r="I713" i="1" s="1"/>
  <c r="C715" i="1" l="1"/>
  <c r="H714" i="1"/>
  <c r="I714" i="1" s="1"/>
  <c r="H715" i="1" l="1"/>
  <c r="I715" i="1" s="1"/>
  <c r="C716" i="1"/>
  <c r="H716" i="1" l="1"/>
  <c r="I716" i="1" s="1"/>
  <c r="C717" i="1"/>
  <c r="H717" i="1" l="1"/>
  <c r="I717" i="1" s="1"/>
  <c r="C718" i="1"/>
  <c r="H718" i="1" l="1"/>
  <c r="I718" i="1" s="1"/>
  <c r="C719" i="1"/>
  <c r="H719" i="1" l="1"/>
  <c r="I719" i="1" s="1"/>
  <c r="C720" i="1"/>
  <c r="H720" i="1" l="1"/>
  <c r="I720" i="1" s="1"/>
  <c r="C721" i="1"/>
  <c r="C722" i="1" l="1"/>
  <c r="H721" i="1"/>
  <c r="I721" i="1" s="1"/>
  <c r="C723" i="1" l="1"/>
  <c r="H722" i="1"/>
  <c r="I722" i="1" s="1"/>
  <c r="H723" i="1" l="1"/>
  <c r="I723" i="1" s="1"/>
  <c r="C724" i="1"/>
  <c r="C725" i="1" l="1"/>
  <c r="H724" i="1"/>
  <c r="I724" i="1" s="1"/>
  <c r="H725" i="1" l="1"/>
  <c r="I725" i="1" s="1"/>
  <c r="C726" i="1"/>
  <c r="H726" i="1" l="1"/>
  <c r="I726" i="1" s="1"/>
  <c r="C727" i="1"/>
  <c r="H727" i="1" s="1"/>
  <c r="I727" i="1" s="1"/>
</calcChain>
</file>

<file path=xl/sharedStrings.xml><?xml version="1.0" encoding="utf-8"?>
<sst xmlns="http://schemas.openxmlformats.org/spreadsheetml/2006/main" count="1546" uniqueCount="33">
  <si>
    <t>d</t>
  </si>
  <si>
    <t>kg/l</t>
  </si>
  <si>
    <t>Caso</t>
  </si>
  <si>
    <t>Kg</t>
  </si>
  <si>
    <t>Inner LH</t>
  </si>
  <si>
    <t>Outer LH</t>
  </si>
  <si>
    <t>Inner RH</t>
  </si>
  <si>
    <t>Outer RH</t>
  </si>
  <si>
    <t xml:space="preserve">Trim </t>
  </si>
  <si>
    <t>A</t>
  </si>
  <si>
    <t>B</t>
  </si>
  <si>
    <t>Total</t>
  </si>
  <si>
    <t>C</t>
  </si>
  <si>
    <t>D</t>
  </si>
  <si>
    <t>E</t>
  </si>
  <si>
    <t>F</t>
  </si>
  <si>
    <t>97 530 x d</t>
  </si>
  <si>
    <t>Fuel Quantity (kg)</t>
  </si>
  <si>
    <t>H-ARM (m)</t>
  </si>
  <si>
    <t>Y-ARM (m)</t>
  </si>
  <si>
    <t>Outer LH Y-arm</t>
  </si>
  <si>
    <t>Outer LH X-Arm</t>
  </si>
  <si>
    <t>Inner LH X-Arm</t>
  </si>
  <si>
    <t>Inner LH Y-Arm</t>
  </si>
  <si>
    <t>Outer RH X-Arm</t>
  </si>
  <si>
    <t>Outer RH Y-Arm</t>
  </si>
  <si>
    <t>Trim X-Arm</t>
  </si>
  <si>
    <t>Inner RH X-Arm</t>
  </si>
  <si>
    <t>Inner RH Y-Arm</t>
  </si>
  <si>
    <t>Momento X</t>
  </si>
  <si>
    <t>Momento Y</t>
  </si>
  <si>
    <t>%MAC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</si>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</sst>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  <xf numFmtId="0" fontId="16" fillId="0" borderId="0" xfId="0" applyFont="1" applyAlignment="1">
      <alignment horizontal="center"/>
    </xf>
    <xf numFmtId="164" fontId="0" fillId="0" borderId="0" xfId="0" applyNumberFormat="1"/>
    <xf numFmtId="0" fontId="16" fillId="0" borderId="0" xfId="0" applyFon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8B39-F7CF-4252-8908-1E494AC41852}">
  <dimension ref="A1:P770"/>
  <sheetViews>
    <sheetView workbookViewId="0">
      <selection activeCell="P7" sqref="P7"/>
    </sheetView>
  </sheetViews>
  <sheetFormatPr baseColWidth="10" defaultRowHeight="15" x14ac:dyDescent="0.25"/>
  <sheetData>
    <row r="1" spans="1:16" x14ac:dyDescent="0.25">
      <c r="A1" t="s">
        <v>0</v>
      </c>
      <c r="B1">
        <v>0.78500000000000003</v>
      </c>
      <c r="C1" t="s">
        <v>1</v>
      </c>
      <c r="D1">
        <f>+B1*7300</f>
        <v>5730.5</v>
      </c>
      <c r="E1">
        <f>+D1+9000</f>
        <v>14730.5</v>
      </c>
      <c r="G1">
        <f>3650*B1</f>
        <v>2865.25</v>
      </c>
      <c r="J1">
        <f>+(24000-B1*7300)*0.5</f>
        <v>9134.75</v>
      </c>
      <c r="L1">
        <f>3600+(91300*B1)</f>
        <v>75270.5</v>
      </c>
      <c r="O1" t="s">
        <v>16</v>
      </c>
      <c r="P1">
        <f>97530*B1</f>
        <v>76561.05</v>
      </c>
    </row>
    <row r="4" spans="1:16" x14ac:dyDescent="0.25">
      <c r="A4" t="s">
        <v>2</v>
      </c>
      <c r="B4" t="s">
        <v>3</v>
      </c>
      <c r="C4" t="s">
        <v>5</v>
      </c>
      <c r="D4" t="s">
        <v>4</v>
      </c>
      <c r="E4" t="s">
        <v>6</v>
      </c>
      <c r="F4" t="s">
        <v>7</v>
      </c>
      <c r="G4" t="s">
        <v>8</v>
      </c>
      <c r="H4" t="s">
        <v>11</v>
      </c>
    </row>
    <row r="5" spans="1:16" x14ac:dyDescent="0.25">
      <c r="A5" t="s">
        <v>9</v>
      </c>
      <c r="B5">
        <v>0</v>
      </c>
      <c r="C5">
        <v>0</v>
      </c>
      <c r="D5">
        <f>+B5*0.5</f>
        <v>0</v>
      </c>
      <c r="E5">
        <f>+B5*0.5</f>
        <v>0</v>
      </c>
      <c r="F5">
        <v>0</v>
      </c>
      <c r="G5">
        <v>0</v>
      </c>
      <c r="H5">
        <f>+SUM(C5:G5)</f>
        <v>0</v>
      </c>
    </row>
    <row r="6" spans="1:16" x14ac:dyDescent="0.25">
      <c r="A6" s="1" t="s">
        <v>9</v>
      </c>
      <c r="B6">
        <f>+B5+100</f>
        <v>100</v>
      </c>
      <c r="C6">
        <v>0</v>
      </c>
      <c r="D6">
        <f t="shared" ref="D6:D69" si="0">+B6*0.5</f>
        <v>50</v>
      </c>
      <c r="E6">
        <f t="shared" ref="E6:E69" si="1">+B6*0.5</f>
        <v>50</v>
      </c>
      <c r="F6">
        <v>0</v>
      </c>
      <c r="G6">
        <v>0</v>
      </c>
      <c r="H6">
        <f t="shared" ref="H6:H69" si="2">+SUM(C6:G6)</f>
        <v>100</v>
      </c>
      <c r="O6">
        <v>11200</v>
      </c>
      <c r="P6">
        <f>+O6*B1</f>
        <v>8792</v>
      </c>
    </row>
    <row r="7" spans="1:16" x14ac:dyDescent="0.25">
      <c r="A7" s="1" t="s">
        <v>9</v>
      </c>
      <c r="B7">
        <f t="shared" ref="B7:B70" si="3">+B6+100</f>
        <v>200</v>
      </c>
      <c r="C7">
        <v>0</v>
      </c>
      <c r="D7">
        <f t="shared" si="0"/>
        <v>100</v>
      </c>
      <c r="E7">
        <f t="shared" si="1"/>
        <v>100</v>
      </c>
      <c r="F7">
        <v>0</v>
      </c>
      <c r="G7">
        <v>0</v>
      </c>
      <c r="H7">
        <f t="shared" si="2"/>
        <v>200</v>
      </c>
    </row>
    <row r="8" spans="1:16" x14ac:dyDescent="0.25">
      <c r="A8" s="1" t="s">
        <v>9</v>
      </c>
      <c r="B8">
        <f t="shared" si="3"/>
        <v>300</v>
      </c>
      <c r="C8">
        <v>0</v>
      </c>
      <c r="D8">
        <f t="shared" si="0"/>
        <v>150</v>
      </c>
      <c r="E8">
        <f t="shared" si="1"/>
        <v>150</v>
      </c>
      <c r="F8">
        <v>0</v>
      </c>
      <c r="G8">
        <v>0</v>
      </c>
      <c r="H8">
        <f t="shared" si="2"/>
        <v>300</v>
      </c>
    </row>
    <row r="9" spans="1:16" x14ac:dyDescent="0.25">
      <c r="A9" s="1" t="s">
        <v>9</v>
      </c>
      <c r="B9">
        <f t="shared" si="3"/>
        <v>400</v>
      </c>
      <c r="C9">
        <v>0</v>
      </c>
      <c r="D9">
        <f t="shared" si="0"/>
        <v>200</v>
      </c>
      <c r="E9">
        <f t="shared" si="1"/>
        <v>200</v>
      </c>
      <c r="F9">
        <v>0</v>
      </c>
      <c r="G9">
        <v>0</v>
      </c>
      <c r="H9">
        <f t="shared" si="2"/>
        <v>400</v>
      </c>
    </row>
    <row r="10" spans="1:16" x14ac:dyDescent="0.25">
      <c r="A10" s="1" t="s">
        <v>9</v>
      </c>
      <c r="B10">
        <f t="shared" si="3"/>
        <v>500</v>
      </c>
      <c r="C10">
        <v>0</v>
      </c>
      <c r="D10">
        <f t="shared" si="0"/>
        <v>250</v>
      </c>
      <c r="E10">
        <f t="shared" si="1"/>
        <v>250</v>
      </c>
      <c r="F10">
        <v>0</v>
      </c>
      <c r="G10">
        <v>0</v>
      </c>
      <c r="H10">
        <f t="shared" si="2"/>
        <v>500</v>
      </c>
    </row>
    <row r="11" spans="1:16" x14ac:dyDescent="0.25">
      <c r="A11" s="1" t="s">
        <v>9</v>
      </c>
      <c r="B11">
        <f t="shared" si="3"/>
        <v>600</v>
      </c>
      <c r="C11">
        <v>0</v>
      </c>
      <c r="D11">
        <f t="shared" si="0"/>
        <v>300</v>
      </c>
      <c r="E11">
        <f t="shared" si="1"/>
        <v>300</v>
      </c>
      <c r="F11">
        <v>0</v>
      </c>
      <c r="G11">
        <v>0</v>
      </c>
      <c r="H11">
        <f t="shared" si="2"/>
        <v>600</v>
      </c>
    </row>
    <row r="12" spans="1:16" x14ac:dyDescent="0.25">
      <c r="A12" s="1" t="s">
        <v>9</v>
      </c>
      <c r="B12">
        <f t="shared" si="3"/>
        <v>700</v>
      </c>
      <c r="C12">
        <v>0</v>
      </c>
      <c r="D12">
        <f t="shared" si="0"/>
        <v>350</v>
      </c>
      <c r="E12">
        <f t="shared" si="1"/>
        <v>350</v>
      </c>
      <c r="F12">
        <v>0</v>
      </c>
      <c r="G12">
        <v>0</v>
      </c>
      <c r="H12">
        <f t="shared" si="2"/>
        <v>700</v>
      </c>
    </row>
    <row r="13" spans="1:16" x14ac:dyDescent="0.25">
      <c r="A13" s="1" t="s">
        <v>9</v>
      </c>
      <c r="B13">
        <f t="shared" si="3"/>
        <v>800</v>
      </c>
      <c r="C13">
        <v>0</v>
      </c>
      <c r="D13">
        <f t="shared" si="0"/>
        <v>400</v>
      </c>
      <c r="E13">
        <f t="shared" si="1"/>
        <v>400</v>
      </c>
      <c r="F13">
        <v>0</v>
      </c>
      <c r="G13">
        <v>0</v>
      </c>
      <c r="H13">
        <f t="shared" si="2"/>
        <v>800</v>
      </c>
    </row>
    <row r="14" spans="1:16" x14ac:dyDescent="0.25">
      <c r="A14" s="1" t="s">
        <v>9</v>
      </c>
      <c r="B14">
        <f t="shared" si="3"/>
        <v>900</v>
      </c>
      <c r="C14">
        <v>0</v>
      </c>
      <c r="D14">
        <f t="shared" si="0"/>
        <v>450</v>
      </c>
      <c r="E14">
        <f t="shared" si="1"/>
        <v>450</v>
      </c>
      <c r="F14">
        <v>0</v>
      </c>
      <c r="G14">
        <v>0</v>
      </c>
      <c r="H14">
        <f t="shared" si="2"/>
        <v>900</v>
      </c>
    </row>
    <row r="15" spans="1:16" x14ac:dyDescent="0.25">
      <c r="A15" s="1" t="s">
        <v>9</v>
      </c>
      <c r="B15">
        <f t="shared" si="3"/>
        <v>1000</v>
      </c>
      <c r="C15">
        <v>0</v>
      </c>
      <c r="D15">
        <f t="shared" si="0"/>
        <v>500</v>
      </c>
      <c r="E15">
        <f t="shared" si="1"/>
        <v>500</v>
      </c>
      <c r="F15">
        <v>0</v>
      </c>
      <c r="G15">
        <v>0</v>
      </c>
      <c r="H15">
        <f t="shared" si="2"/>
        <v>1000</v>
      </c>
    </row>
    <row r="16" spans="1:16" x14ac:dyDescent="0.25">
      <c r="A16" s="1" t="s">
        <v>9</v>
      </c>
      <c r="B16">
        <f t="shared" si="3"/>
        <v>1100</v>
      </c>
      <c r="C16">
        <v>0</v>
      </c>
      <c r="D16">
        <f t="shared" si="0"/>
        <v>550</v>
      </c>
      <c r="E16">
        <f t="shared" si="1"/>
        <v>550</v>
      </c>
      <c r="F16">
        <v>0</v>
      </c>
      <c r="G16">
        <v>0</v>
      </c>
      <c r="H16">
        <f t="shared" si="2"/>
        <v>1100</v>
      </c>
    </row>
    <row r="17" spans="1:8" x14ac:dyDescent="0.25">
      <c r="A17" s="1" t="s">
        <v>9</v>
      </c>
      <c r="B17">
        <f t="shared" si="3"/>
        <v>1200</v>
      </c>
      <c r="C17">
        <v>0</v>
      </c>
      <c r="D17">
        <f t="shared" si="0"/>
        <v>600</v>
      </c>
      <c r="E17">
        <f t="shared" si="1"/>
        <v>600</v>
      </c>
      <c r="F17">
        <v>0</v>
      </c>
      <c r="G17">
        <v>0</v>
      </c>
      <c r="H17">
        <f t="shared" si="2"/>
        <v>1200</v>
      </c>
    </row>
    <row r="18" spans="1:8" x14ac:dyDescent="0.25">
      <c r="A18" s="1" t="s">
        <v>9</v>
      </c>
      <c r="B18">
        <f t="shared" si="3"/>
        <v>1300</v>
      </c>
      <c r="C18">
        <v>0</v>
      </c>
      <c r="D18">
        <f t="shared" si="0"/>
        <v>650</v>
      </c>
      <c r="E18">
        <f t="shared" si="1"/>
        <v>650</v>
      </c>
      <c r="F18">
        <v>0</v>
      </c>
      <c r="G18">
        <v>0</v>
      </c>
      <c r="H18">
        <f t="shared" si="2"/>
        <v>1300</v>
      </c>
    </row>
    <row r="19" spans="1:8" x14ac:dyDescent="0.25">
      <c r="A19" s="1" t="s">
        <v>9</v>
      </c>
      <c r="B19">
        <f t="shared" si="3"/>
        <v>1400</v>
      </c>
      <c r="C19">
        <v>0</v>
      </c>
      <c r="D19">
        <f t="shared" si="0"/>
        <v>700</v>
      </c>
      <c r="E19">
        <f t="shared" si="1"/>
        <v>700</v>
      </c>
      <c r="F19">
        <v>0</v>
      </c>
      <c r="G19">
        <v>0</v>
      </c>
      <c r="H19">
        <f t="shared" si="2"/>
        <v>1400</v>
      </c>
    </row>
    <row r="20" spans="1:8" x14ac:dyDescent="0.25">
      <c r="A20" s="1" t="s">
        <v>9</v>
      </c>
      <c r="B20">
        <f t="shared" si="3"/>
        <v>1500</v>
      </c>
      <c r="C20">
        <v>0</v>
      </c>
      <c r="D20">
        <f t="shared" si="0"/>
        <v>750</v>
      </c>
      <c r="E20">
        <f t="shared" si="1"/>
        <v>750</v>
      </c>
      <c r="F20">
        <v>0</v>
      </c>
      <c r="G20">
        <v>0</v>
      </c>
      <c r="H20">
        <f t="shared" si="2"/>
        <v>1500</v>
      </c>
    </row>
    <row r="21" spans="1:8" x14ac:dyDescent="0.25">
      <c r="A21" s="1" t="s">
        <v>9</v>
      </c>
      <c r="B21">
        <f t="shared" si="3"/>
        <v>1600</v>
      </c>
      <c r="C21">
        <v>0</v>
      </c>
      <c r="D21">
        <f t="shared" si="0"/>
        <v>800</v>
      </c>
      <c r="E21">
        <f t="shared" si="1"/>
        <v>800</v>
      </c>
      <c r="F21">
        <v>0</v>
      </c>
      <c r="G21">
        <v>0</v>
      </c>
      <c r="H21">
        <f t="shared" si="2"/>
        <v>1600</v>
      </c>
    </row>
    <row r="22" spans="1:8" x14ac:dyDescent="0.25">
      <c r="A22" s="1" t="s">
        <v>9</v>
      </c>
      <c r="B22">
        <f t="shared" si="3"/>
        <v>1700</v>
      </c>
      <c r="C22">
        <v>0</v>
      </c>
      <c r="D22">
        <f t="shared" si="0"/>
        <v>850</v>
      </c>
      <c r="E22">
        <f t="shared" si="1"/>
        <v>850</v>
      </c>
      <c r="F22">
        <v>0</v>
      </c>
      <c r="G22">
        <v>0</v>
      </c>
      <c r="H22">
        <f t="shared" si="2"/>
        <v>1700</v>
      </c>
    </row>
    <row r="23" spans="1:8" x14ac:dyDescent="0.25">
      <c r="A23" s="1" t="s">
        <v>9</v>
      </c>
      <c r="B23">
        <f t="shared" si="3"/>
        <v>1800</v>
      </c>
      <c r="C23">
        <v>0</v>
      </c>
      <c r="D23">
        <f t="shared" si="0"/>
        <v>900</v>
      </c>
      <c r="E23">
        <f t="shared" si="1"/>
        <v>900</v>
      </c>
      <c r="F23">
        <v>0</v>
      </c>
      <c r="G23">
        <v>0</v>
      </c>
      <c r="H23">
        <f t="shared" si="2"/>
        <v>1800</v>
      </c>
    </row>
    <row r="24" spans="1:8" x14ac:dyDescent="0.25">
      <c r="A24" s="1" t="s">
        <v>9</v>
      </c>
      <c r="B24">
        <f t="shared" si="3"/>
        <v>1900</v>
      </c>
      <c r="C24">
        <v>0</v>
      </c>
      <c r="D24">
        <f t="shared" si="0"/>
        <v>950</v>
      </c>
      <c r="E24">
        <f t="shared" si="1"/>
        <v>950</v>
      </c>
      <c r="F24">
        <v>0</v>
      </c>
      <c r="G24">
        <v>0</v>
      </c>
      <c r="H24">
        <f t="shared" si="2"/>
        <v>1900</v>
      </c>
    </row>
    <row r="25" spans="1:8" x14ac:dyDescent="0.25">
      <c r="A25" s="1" t="s">
        <v>9</v>
      </c>
      <c r="B25">
        <f t="shared" si="3"/>
        <v>2000</v>
      </c>
      <c r="C25">
        <v>0</v>
      </c>
      <c r="D25">
        <f t="shared" si="0"/>
        <v>1000</v>
      </c>
      <c r="E25">
        <f t="shared" si="1"/>
        <v>1000</v>
      </c>
      <c r="F25">
        <v>0</v>
      </c>
      <c r="G25">
        <v>0</v>
      </c>
      <c r="H25">
        <f t="shared" si="2"/>
        <v>2000</v>
      </c>
    </row>
    <row r="26" spans="1:8" x14ac:dyDescent="0.25">
      <c r="A26" s="1" t="s">
        <v>9</v>
      </c>
      <c r="B26">
        <f t="shared" si="3"/>
        <v>2100</v>
      </c>
      <c r="C26">
        <v>0</v>
      </c>
      <c r="D26">
        <f t="shared" si="0"/>
        <v>1050</v>
      </c>
      <c r="E26">
        <f t="shared" si="1"/>
        <v>1050</v>
      </c>
      <c r="F26">
        <v>0</v>
      </c>
      <c r="G26">
        <v>0</v>
      </c>
      <c r="H26">
        <f t="shared" si="2"/>
        <v>2100</v>
      </c>
    </row>
    <row r="27" spans="1:8" x14ac:dyDescent="0.25">
      <c r="A27" s="1" t="s">
        <v>9</v>
      </c>
      <c r="B27">
        <f t="shared" si="3"/>
        <v>2200</v>
      </c>
      <c r="C27">
        <v>0</v>
      </c>
      <c r="D27">
        <f t="shared" si="0"/>
        <v>1100</v>
      </c>
      <c r="E27">
        <f t="shared" si="1"/>
        <v>1100</v>
      </c>
      <c r="F27">
        <v>0</v>
      </c>
      <c r="G27">
        <v>0</v>
      </c>
      <c r="H27">
        <f t="shared" si="2"/>
        <v>2200</v>
      </c>
    </row>
    <row r="28" spans="1:8" x14ac:dyDescent="0.25">
      <c r="A28" s="1" t="s">
        <v>9</v>
      </c>
      <c r="B28">
        <f t="shared" si="3"/>
        <v>2300</v>
      </c>
      <c r="C28">
        <v>0</v>
      </c>
      <c r="D28">
        <f t="shared" si="0"/>
        <v>1150</v>
      </c>
      <c r="E28">
        <f t="shared" si="1"/>
        <v>1150</v>
      </c>
      <c r="F28">
        <v>0</v>
      </c>
      <c r="G28">
        <v>0</v>
      </c>
      <c r="H28">
        <f t="shared" si="2"/>
        <v>2300</v>
      </c>
    </row>
    <row r="29" spans="1:8" x14ac:dyDescent="0.25">
      <c r="A29" s="1" t="s">
        <v>9</v>
      </c>
      <c r="B29">
        <f t="shared" si="3"/>
        <v>2400</v>
      </c>
      <c r="C29">
        <v>0</v>
      </c>
      <c r="D29">
        <f t="shared" si="0"/>
        <v>1200</v>
      </c>
      <c r="E29">
        <f t="shared" si="1"/>
        <v>1200</v>
      </c>
      <c r="F29">
        <v>0</v>
      </c>
      <c r="G29">
        <v>0</v>
      </c>
      <c r="H29">
        <f t="shared" si="2"/>
        <v>2400</v>
      </c>
    </row>
    <row r="30" spans="1:8" x14ac:dyDescent="0.25">
      <c r="A30" s="1" t="s">
        <v>9</v>
      </c>
      <c r="B30">
        <f t="shared" si="3"/>
        <v>2500</v>
      </c>
      <c r="C30">
        <v>0</v>
      </c>
      <c r="D30">
        <f t="shared" si="0"/>
        <v>1250</v>
      </c>
      <c r="E30">
        <f t="shared" si="1"/>
        <v>1250</v>
      </c>
      <c r="F30">
        <v>0</v>
      </c>
      <c r="G30">
        <v>0</v>
      </c>
      <c r="H30">
        <f t="shared" si="2"/>
        <v>2500</v>
      </c>
    </row>
    <row r="31" spans="1:8" x14ac:dyDescent="0.25">
      <c r="A31" s="1" t="s">
        <v>9</v>
      </c>
      <c r="B31">
        <f t="shared" si="3"/>
        <v>2600</v>
      </c>
      <c r="C31">
        <v>0</v>
      </c>
      <c r="D31">
        <f t="shared" si="0"/>
        <v>1300</v>
      </c>
      <c r="E31">
        <f t="shared" si="1"/>
        <v>1300</v>
      </c>
      <c r="F31">
        <v>0</v>
      </c>
      <c r="G31">
        <v>0</v>
      </c>
      <c r="H31">
        <f t="shared" si="2"/>
        <v>2600</v>
      </c>
    </row>
    <row r="32" spans="1:8" x14ac:dyDescent="0.25">
      <c r="A32" s="1" t="s">
        <v>9</v>
      </c>
      <c r="B32">
        <f t="shared" si="3"/>
        <v>2700</v>
      </c>
      <c r="C32">
        <v>0</v>
      </c>
      <c r="D32">
        <f t="shared" si="0"/>
        <v>1350</v>
      </c>
      <c r="E32">
        <f t="shared" si="1"/>
        <v>1350</v>
      </c>
      <c r="F32">
        <v>0</v>
      </c>
      <c r="G32">
        <v>0</v>
      </c>
      <c r="H32">
        <f t="shared" si="2"/>
        <v>2700</v>
      </c>
    </row>
    <row r="33" spans="1:8" x14ac:dyDescent="0.25">
      <c r="A33" s="1" t="s">
        <v>9</v>
      </c>
      <c r="B33">
        <f t="shared" si="3"/>
        <v>2800</v>
      </c>
      <c r="C33">
        <v>0</v>
      </c>
      <c r="D33">
        <f t="shared" si="0"/>
        <v>1400</v>
      </c>
      <c r="E33">
        <f t="shared" si="1"/>
        <v>1400</v>
      </c>
      <c r="F33">
        <v>0</v>
      </c>
      <c r="G33">
        <v>0</v>
      </c>
      <c r="H33">
        <f t="shared" si="2"/>
        <v>2800</v>
      </c>
    </row>
    <row r="34" spans="1:8" x14ac:dyDescent="0.25">
      <c r="A34" s="1" t="s">
        <v>9</v>
      </c>
      <c r="B34">
        <f t="shared" si="3"/>
        <v>2900</v>
      </c>
      <c r="C34">
        <v>0</v>
      </c>
      <c r="D34">
        <f t="shared" si="0"/>
        <v>1450</v>
      </c>
      <c r="E34">
        <f t="shared" si="1"/>
        <v>1450</v>
      </c>
      <c r="F34">
        <v>0</v>
      </c>
      <c r="G34">
        <v>0</v>
      </c>
      <c r="H34">
        <f t="shared" si="2"/>
        <v>2900</v>
      </c>
    </row>
    <row r="35" spans="1:8" x14ac:dyDescent="0.25">
      <c r="A35" s="1" t="s">
        <v>9</v>
      </c>
      <c r="B35">
        <f t="shared" si="3"/>
        <v>3000</v>
      </c>
      <c r="C35">
        <v>0</v>
      </c>
      <c r="D35">
        <f t="shared" si="0"/>
        <v>1500</v>
      </c>
      <c r="E35">
        <f t="shared" si="1"/>
        <v>1500</v>
      </c>
      <c r="F35">
        <v>0</v>
      </c>
      <c r="G35">
        <v>0</v>
      </c>
      <c r="H35">
        <f t="shared" si="2"/>
        <v>3000</v>
      </c>
    </row>
    <row r="36" spans="1:8" x14ac:dyDescent="0.25">
      <c r="A36" s="1" t="s">
        <v>9</v>
      </c>
      <c r="B36">
        <f t="shared" si="3"/>
        <v>3100</v>
      </c>
      <c r="C36">
        <v>0</v>
      </c>
      <c r="D36">
        <f t="shared" si="0"/>
        <v>1550</v>
      </c>
      <c r="E36">
        <f t="shared" si="1"/>
        <v>1550</v>
      </c>
      <c r="F36">
        <v>0</v>
      </c>
      <c r="G36">
        <v>0</v>
      </c>
      <c r="H36">
        <f t="shared" si="2"/>
        <v>3100</v>
      </c>
    </row>
    <row r="37" spans="1:8" x14ac:dyDescent="0.25">
      <c r="A37" s="1" t="s">
        <v>9</v>
      </c>
      <c r="B37">
        <f t="shared" si="3"/>
        <v>3200</v>
      </c>
      <c r="C37">
        <v>0</v>
      </c>
      <c r="D37">
        <f t="shared" si="0"/>
        <v>1600</v>
      </c>
      <c r="E37">
        <f t="shared" si="1"/>
        <v>1600</v>
      </c>
      <c r="F37">
        <v>0</v>
      </c>
      <c r="G37">
        <v>0</v>
      </c>
      <c r="H37">
        <f t="shared" si="2"/>
        <v>3200</v>
      </c>
    </row>
    <row r="38" spans="1:8" x14ac:dyDescent="0.25">
      <c r="A38" s="1" t="s">
        <v>9</v>
      </c>
      <c r="B38">
        <f t="shared" si="3"/>
        <v>3300</v>
      </c>
      <c r="C38">
        <v>0</v>
      </c>
      <c r="D38">
        <f t="shared" si="0"/>
        <v>1650</v>
      </c>
      <c r="E38">
        <f t="shared" si="1"/>
        <v>1650</v>
      </c>
      <c r="F38">
        <v>0</v>
      </c>
      <c r="G38">
        <v>0</v>
      </c>
      <c r="H38">
        <f t="shared" si="2"/>
        <v>3300</v>
      </c>
    </row>
    <row r="39" spans="1:8" x14ac:dyDescent="0.25">
      <c r="A39" s="1" t="s">
        <v>9</v>
      </c>
      <c r="B39">
        <f t="shared" si="3"/>
        <v>3400</v>
      </c>
      <c r="C39">
        <v>0</v>
      </c>
      <c r="D39">
        <f t="shared" si="0"/>
        <v>1700</v>
      </c>
      <c r="E39">
        <f t="shared" si="1"/>
        <v>1700</v>
      </c>
      <c r="F39">
        <v>0</v>
      </c>
      <c r="G39">
        <v>0</v>
      </c>
      <c r="H39">
        <f t="shared" si="2"/>
        <v>3400</v>
      </c>
    </row>
    <row r="40" spans="1:8" x14ac:dyDescent="0.25">
      <c r="A40" s="1" t="s">
        <v>9</v>
      </c>
      <c r="B40">
        <f t="shared" si="3"/>
        <v>3500</v>
      </c>
      <c r="C40">
        <v>0</v>
      </c>
      <c r="D40">
        <f t="shared" si="0"/>
        <v>1750</v>
      </c>
      <c r="E40">
        <f t="shared" si="1"/>
        <v>1750</v>
      </c>
      <c r="F40">
        <v>0</v>
      </c>
      <c r="G40">
        <v>0</v>
      </c>
      <c r="H40">
        <f t="shared" si="2"/>
        <v>3500</v>
      </c>
    </row>
    <row r="41" spans="1:8" x14ac:dyDescent="0.25">
      <c r="A41" s="1" t="s">
        <v>9</v>
      </c>
      <c r="B41">
        <f t="shared" si="3"/>
        <v>3600</v>
      </c>
      <c r="C41">
        <v>0</v>
      </c>
      <c r="D41">
        <f t="shared" si="0"/>
        <v>1800</v>
      </c>
      <c r="E41">
        <f t="shared" si="1"/>
        <v>1800</v>
      </c>
      <c r="F41">
        <v>0</v>
      </c>
      <c r="G41">
        <v>0</v>
      </c>
      <c r="H41">
        <f t="shared" si="2"/>
        <v>3600</v>
      </c>
    </row>
    <row r="42" spans="1:8" x14ac:dyDescent="0.25">
      <c r="A42" s="1" t="s">
        <v>9</v>
      </c>
      <c r="B42">
        <f t="shared" si="3"/>
        <v>3700</v>
      </c>
      <c r="C42">
        <v>0</v>
      </c>
      <c r="D42">
        <f t="shared" si="0"/>
        <v>1850</v>
      </c>
      <c r="E42">
        <f t="shared" si="1"/>
        <v>1850</v>
      </c>
      <c r="F42">
        <v>0</v>
      </c>
      <c r="G42">
        <v>0</v>
      </c>
      <c r="H42">
        <f t="shared" si="2"/>
        <v>3700</v>
      </c>
    </row>
    <row r="43" spans="1:8" x14ac:dyDescent="0.25">
      <c r="A43" s="1" t="s">
        <v>9</v>
      </c>
      <c r="B43">
        <f t="shared" si="3"/>
        <v>3800</v>
      </c>
      <c r="C43">
        <v>0</v>
      </c>
      <c r="D43">
        <f t="shared" si="0"/>
        <v>1900</v>
      </c>
      <c r="E43">
        <f t="shared" si="1"/>
        <v>1900</v>
      </c>
      <c r="F43">
        <v>0</v>
      </c>
      <c r="G43">
        <v>0</v>
      </c>
      <c r="H43">
        <f t="shared" si="2"/>
        <v>3800</v>
      </c>
    </row>
    <row r="44" spans="1:8" x14ac:dyDescent="0.25">
      <c r="A44" s="1" t="s">
        <v>9</v>
      </c>
      <c r="B44">
        <f t="shared" si="3"/>
        <v>3900</v>
      </c>
      <c r="C44">
        <v>0</v>
      </c>
      <c r="D44">
        <f t="shared" si="0"/>
        <v>1950</v>
      </c>
      <c r="E44">
        <f t="shared" si="1"/>
        <v>1950</v>
      </c>
      <c r="F44">
        <v>0</v>
      </c>
      <c r="G44">
        <v>0</v>
      </c>
      <c r="H44">
        <f t="shared" si="2"/>
        <v>3900</v>
      </c>
    </row>
    <row r="45" spans="1:8" x14ac:dyDescent="0.25">
      <c r="A45" s="1" t="s">
        <v>9</v>
      </c>
      <c r="B45">
        <f t="shared" si="3"/>
        <v>4000</v>
      </c>
      <c r="C45">
        <v>0</v>
      </c>
      <c r="D45">
        <f t="shared" si="0"/>
        <v>2000</v>
      </c>
      <c r="E45">
        <f t="shared" si="1"/>
        <v>2000</v>
      </c>
      <c r="F45">
        <v>0</v>
      </c>
      <c r="G45">
        <v>0</v>
      </c>
      <c r="H45">
        <f t="shared" si="2"/>
        <v>4000</v>
      </c>
    </row>
    <row r="46" spans="1:8" x14ac:dyDescent="0.25">
      <c r="A46" s="1" t="s">
        <v>9</v>
      </c>
      <c r="B46">
        <f t="shared" si="3"/>
        <v>4100</v>
      </c>
      <c r="C46">
        <v>0</v>
      </c>
      <c r="D46">
        <f t="shared" si="0"/>
        <v>2050</v>
      </c>
      <c r="E46">
        <f t="shared" si="1"/>
        <v>2050</v>
      </c>
      <c r="F46">
        <v>0</v>
      </c>
      <c r="G46">
        <v>0</v>
      </c>
      <c r="H46">
        <f t="shared" si="2"/>
        <v>4100</v>
      </c>
    </row>
    <row r="47" spans="1:8" x14ac:dyDescent="0.25">
      <c r="A47" s="1" t="s">
        <v>9</v>
      </c>
      <c r="B47">
        <f t="shared" si="3"/>
        <v>4200</v>
      </c>
      <c r="C47">
        <v>0</v>
      </c>
      <c r="D47">
        <f t="shared" si="0"/>
        <v>2100</v>
      </c>
      <c r="E47">
        <f t="shared" si="1"/>
        <v>2100</v>
      </c>
      <c r="F47">
        <v>0</v>
      </c>
      <c r="G47">
        <v>0</v>
      </c>
      <c r="H47">
        <f t="shared" si="2"/>
        <v>4200</v>
      </c>
    </row>
    <row r="48" spans="1:8" x14ac:dyDescent="0.25">
      <c r="A48" s="1" t="s">
        <v>9</v>
      </c>
      <c r="B48">
        <f t="shared" si="3"/>
        <v>4300</v>
      </c>
      <c r="C48">
        <v>0</v>
      </c>
      <c r="D48">
        <f t="shared" si="0"/>
        <v>2150</v>
      </c>
      <c r="E48">
        <f t="shared" si="1"/>
        <v>2150</v>
      </c>
      <c r="F48">
        <v>0</v>
      </c>
      <c r="G48">
        <v>0</v>
      </c>
      <c r="H48">
        <f t="shared" si="2"/>
        <v>4300</v>
      </c>
    </row>
    <row r="49" spans="1:8" x14ac:dyDescent="0.25">
      <c r="A49" s="1" t="s">
        <v>9</v>
      </c>
      <c r="B49">
        <f t="shared" si="3"/>
        <v>4400</v>
      </c>
      <c r="C49">
        <v>0</v>
      </c>
      <c r="D49">
        <f t="shared" si="0"/>
        <v>2200</v>
      </c>
      <c r="E49">
        <f t="shared" si="1"/>
        <v>2200</v>
      </c>
      <c r="F49">
        <v>0</v>
      </c>
      <c r="G49">
        <v>0</v>
      </c>
      <c r="H49">
        <f t="shared" si="2"/>
        <v>4400</v>
      </c>
    </row>
    <row r="50" spans="1:8" x14ac:dyDescent="0.25">
      <c r="A50" s="1" t="s">
        <v>9</v>
      </c>
      <c r="B50">
        <f t="shared" si="3"/>
        <v>4500</v>
      </c>
      <c r="C50">
        <v>0</v>
      </c>
      <c r="D50">
        <f t="shared" si="0"/>
        <v>2250</v>
      </c>
      <c r="E50">
        <f t="shared" si="1"/>
        <v>2250</v>
      </c>
      <c r="F50">
        <v>0</v>
      </c>
      <c r="G50">
        <v>0</v>
      </c>
      <c r="H50">
        <f t="shared" si="2"/>
        <v>4500</v>
      </c>
    </row>
    <row r="51" spans="1:8" x14ac:dyDescent="0.25">
      <c r="A51" s="1" t="s">
        <v>9</v>
      </c>
      <c r="B51">
        <f t="shared" si="3"/>
        <v>4600</v>
      </c>
      <c r="C51">
        <v>0</v>
      </c>
      <c r="D51">
        <f t="shared" si="0"/>
        <v>2300</v>
      </c>
      <c r="E51">
        <f t="shared" si="1"/>
        <v>2300</v>
      </c>
      <c r="F51">
        <v>0</v>
      </c>
      <c r="G51">
        <v>0</v>
      </c>
      <c r="H51">
        <f t="shared" si="2"/>
        <v>4600</v>
      </c>
    </row>
    <row r="52" spans="1:8" x14ac:dyDescent="0.25">
      <c r="A52" s="1" t="s">
        <v>9</v>
      </c>
      <c r="B52">
        <f t="shared" si="3"/>
        <v>4700</v>
      </c>
      <c r="C52">
        <v>0</v>
      </c>
      <c r="D52">
        <f t="shared" si="0"/>
        <v>2350</v>
      </c>
      <c r="E52">
        <f t="shared" si="1"/>
        <v>2350</v>
      </c>
      <c r="F52">
        <v>0</v>
      </c>
      <c r="G52">
        <v>0</v>
      </c>
      <c r="H52">
        <f t="shared" si="2"/>
        <v>4700</v>
      </c>
    </row>
    <row r="53" spans="1:8" x14ac:dyDescent="0.25">
      <c r="A53" s="1" t="s">
        <v>9</v>
      </c>
      <c r="B53">
        <f t="shared" si="3"/>
        <v>4800</v>
      </c>
      <c r="C53">
        <v>0</v>
      </c>
      <c r="D53">
        <f t="shared" si="0"/>
        <v>2400</v>
      </c>
      <c r="E53">
        <f t="shared" si="1"/>
        <v>2400</v>
      </c>
      <c r="F53">
        <v>0</v>
      </c>
      <c r="G53">
        <v>0</v>
      </c>
      <c r="H53">
        <f t="shared" si="2"/>
        <v>4800</v>
      </c>
    </row>
    <row r="54" spans="1:8" x14ac:dyDescent="0.25">
      <c r="A54" s="1" t="s">
        <v>9</v>
      </c>
      <c r="B54">
        <f t="shared" si="3"/>
        <v>4900</v>
      </c>
      <c r="C54">
        <v>0</v>
      </c>
      <c r="D54">
        <f t="shared" si="0"/>
        <v>2450</v>
      </c>
      <c r="E54">
        <f t="shared" si="1"/>
        <v>2450</v>
      </c>
      <c r="F54">
        <v>0</v>
      </c>
      <c r="G54">
        <v>0</v>
      </c>
      <c r="H54">
        <f t="shared" si="2"/>
        <v>4900</v>
      </c>
    </row>
    <row r="55" spans="1:8" x14ac:dyDescent="0.25">
      <c r="A55" s="1" t="s">
        <v>9</v>
      </c>
      <c r="B55">
        <f t="shared" si="3"/>
        <v>5000</v>
      </c>
      <c r="C55">
        <v>0</v>
      </c>
      <c r="D55">
        <f t="shared" si="0"/>
        <v>2500</v>
      </c>
      <c r="E55">
        <f t="shared" si="1"/>
        <v>2500</v>
      </c>
      <c r="F55">
        <v>0</v>
      </c>
      <c r="G55">
        <v>0</v>
      </c>
      <c r="H55">
        <f t="shared" si="2"/>
        <v>5000</v>
      </c>
    </row>
    <row r="56" spans="1:8" x14ac:dyDescent="0.25">
      <c r="A56" s="1" t="s">
        <v>9</v>
      </c>
      <c r="B56">
        <f t="shared" si="3"/>
        <v>5100</v>
      </c>
      <c r="C56">
        <v>0</v>
      </c>
      <c r="D56">
        <f t="shared" si="0"/>
        <v>2550</v>
      </c>
      <c r="E56">
        <f t="shared" si="1"/>
        <v>2550</v>
      </c>
      <c r="F56">
        <v>0</v>
      </c>
      <c r="G56">
        <v>0</v>
      </c>
      <c r="H56">
        <f t="shared" si="2"/>
        <v>5100</v>
      </c>
    </row>
    <row r="57" spans="1:8" x14ac:dyDescent="0.25">
      <c r="A57" s="1" t="s">
        <v>9</v>
      </c>
      <c r="B57">
        <f t="shared" si="3"/>
        <v>5200</v>
      </c>
      <c r="C57">
        <v>0</v>
      </c>
      <c r="D57">
        <f t="shared" si="0"/>
        <v>2600</v>
      </c>
      <c r="E57">
        <f t="shared" si="1"/>
        <v>2600</v>
      </c>
      <c r="F57">
        <v>0</v>
      </c>
      <c r="G57">
        <v>0</v>
      </c>
      <c r="H57">
        <f t="shared" si="2"/>
        <v>5200</v>
      </c>
    </row>
    <row r="58" spans="1:8" x14ac:dyDescent="0.25">
      <c r="A58" s="1" t="s">
        <v>9</v>
      </c>
      <c r="B58">
        <f t="shared" si="3"/>
        <v>5300</v>
      </c>
      <c r="C58">
        <v>0</v>
      </c>
      <c r="D58">
        <f t="shared" si="0"/>
        <v>2650</v>
      </c>
      <c r="E58">
        <f t="shared" si="1"/>
        <v>2650</v>
      </c>
      <c r="F58">
        <v>0</v>
      </c>
      <c r="G58">
        <v>0</v>
      </c>
      <c r="H58">
        <f t="shared" si="2"/>
        <v>5300</v>
      </c>
    </row>
    <row r="59" spans="1:8" x14ac:dyDescent="0.25">
      <c r="A59" s="1" t="s">
        <v>9</v>
      </c>
      <c r="B59">
        <f t="shared" si="3"/>
        <v>5400</v>
      </c>
      <c r="C59">
        <v>0</v>
      </c>
      <c r="D59">
        <f t="shared" si="0"/>
        <v>2700</v>
      </c>
      <c r="E59">
        <f t="shared" si="1"/>
        <v>2700</v>
      </c>
      <c r="F59">
        <v>0</v>
      </c>
      <c r="G59">
        <v>0</v>
      </c>
      <c r="H59">
        <f t="shared" si="2"/>
        <v>5400</v>
      </c>
    </row>
    <row r="60" spans="1:8" x14ac:dyDescent="0.25">
      <c r="A60" s="1" t="s">
        <v>9</v>
      </c>
      <c r="B60">
        <f t="shared" si="3"/>
        <v>5500</v>
      </c>
      <c r="C60">
        <v>0</v>
      </c>
      <c r="D60">
        <f t="shared" si="0"/>
        <v>2750</v>
      </c>
      <c r="E60">
        <f t="shared" si="1"/>
        <v>2750</v>
      </c>
      <c r="F60">
        <v>0</v>
      </c>
      <c r="G60">
        <v>0</v>
      </c>
      <c r="H60">
        <f t="shared" si="2"/>
        <v>5500</v>
      </c>
    </row>
    <row r="61" spans="1:8" x14ac:dyDescent="0.25">
      <c r="A61" s="1" t="s">
        <v>9</v>
      </c>
      <c r="B61">
        <f>+B60+100</f>
        <v>5600</v>
      </c>
      <c r="C61">
        <v>0</v>
      </c>
      <c r="D61">
        <f t="shared" si="0"/>
        <v>2800</v>
      </c>
      <c r="E61">
        <f t="shared" si="1"/>
        <v>2800</v>
      </c>
      <c r="F61">
        <v>0</v>
      </c>
      <c r="G61">
        <v>0</v>
      </c>
      <c r="H61">
        <f t="shared" si="2"/>
        <v>5600</v>
      </c>
    </row>
    <row r="62" spans="1:8" x14ac:dyDescent="0.25">
      <c r="A62" s="1" t="s">
        <v>9</v>
      </c>
      <c r="B62">
        <f t="shared" si="3"/>
        <v>5700</v>
      </c>
      <c r="C62">
        <v>0</v>
      </c>
      <c r="D62">
        <f t="shared" si="0"/>
        <v>2850</v>
      </c>
      <c r="E62">
        <f t="shared" si="1"/>
        <v>2850</v>
      </c>
      <c r="F62">
        <v>0</v>
      </c>
      <c r="G62">
        <v>0</v>
      </c>
      <c r="H62">
        <f t="shared" si="2"/>
        <v>5700</v>
      </c>
    </row>
    <row r="63" spans="1:8" x14ac:dyDescent="0.25">
      <c r="A63" s="1" t="s">
        <v>9</v>
      </c>
      <c r="B63">
        <f t="shared" si="3"/>
        <v>5800</v>
      </c>
      <c r="C63">
        <v>0</v>
      </c>
      <c r="D63">
        <f t="shared" si="0"/>
        <v>2900</v>
      </c>
      <c r="E63">
        <f t="shared" si="1"/>
        <v>2900</v>
      </c>
      <c r="F63">
        <v>0</v>
      </c>
      <c r="G63">
        <v>0</v>
      </c>
      <c r="H63">
        <f t="shared" si="2"/>
        <v>5800</v>
      </c>
    </row>
    <row r="64" spans="1:8" x14ac:dyDescent="0.25">
      <c r="A64" s="1" t="s">
        <v>9</v>
      </c>
      <c r="B64">
        <f t="shared" si="3"/>
        <v>5900</v>
      </c>
      <c r="C64">
        <v>0</v>
      </c>
      <c r="D64">
        <f t="shared" si="0"/>
        <v>2950</v>
      </c>
      <c r="E64">
        <f t="shared" si="1"/>
        <v>2950</v>
      </c>
      <c r="F64">
        <v>0</v>
      </c>
      <c r="G64">
        <v>0</v>
      </c>
      <c r="H64">
        <f t="shared" si="2"/>
        <v>5900</v>
      </c>
    </row>
    <row r="65" spans="1:8" x14ac:dyDescent="0.25">
      <c r="A65" s="1" t="s">
        <v>9</v>
      </c>
      <c r="B65">
        <f t="shared" si="3"/>
        <v>6000</v>
      </c>
      <c r="C65">
        <v>0</v>
      </c>
      <c r="D65">
        <f t="shared" si="0"/>
        <v>3000</v>
      </c>
      <c r="E65">
        <f t="shared" si="1"/>
        <v>3000</v>
      </c>
      <c r="F65">
        <v>0</v>
      </c>
      <c r="G65">
        <v>0</v>
      </c>
      <c r="H65">
        <f t="shared" si="2"/>
        <v>6000</v>
      </c>
    </row>
    <row r="66" spans="1:8" x14ac:dyDescent="0.25">
      <c r="A66" s="1" t="s">
        <v>9</v>
      </c>
      <c r="B66">
        <f t="shared" si="3"/>
        <v>6100</v>
      </c>
      <c r="C66">
        <v>0</v>
      </c>
      <c r="D66">
        <f t="shared" si="0"/>
        <v>3050</v>
      </c>
      <c r="E66">
        <f t="shared" si="1"/>
        <v>3050</v>
      </c>
      <c r="F66">
        <v>0</v>
      </c>
      <c r="G66">
        <v>0</v>
      </c>
      <c r="H66">
        <f t="shared" si="2"/>
        <v>6100</v>
      </c>
    </row>
    <row r="67" spans="1:8" x14ac:dyDescent="0.25">
      <c r="A67" s="1" t="s">
        <v>9</v>
      </c>
      <c r="B67">
        <f t="shared" si="3"/>
        <v>6200</v>
      </c>
      <c r="C67">
        <v>0</v>
      </c>
      <c r="D67">
        <f t="shared" si="0"/>
        <v>3100</v>
      </c>
      <c r="E67">
        <f t="shared" si="1"/>
        <v>3100</v>
      </c>
      <c r="F67">
        <v>0</v>
      </c>
      <c r="G67">
        <v>0</v>
      </c>
      <c r="H67">
        <f t="shared" si="2"/>
        <v>6200</v>
      </c>
    </row>
    <row r="68" spans="1:8" x14ac:dyDescent="0.25">
      <c r="A68" s="1" t="s">
        <v>9</v>
      </c>
      <c r="B68">
        <f t="shared" si="3"/>
        <v>6300</v>
      </c>
      <c r="C68">
        <v>0</v>
      </c>
      <c r="D68">
        <f t="shared" si="0"/>
        <v>3150</v>
      </c>
      <c r="E68">
        <f t="shared" si="1"/>
        <v>3150</v>
      </c>
      <c r="F68">
        <v>0</v>
      </c>
      <c r="G68">
        <v>0</v>
      </c>
      <c r="H68">
        <f t="shared" si="2"/>
        <v>6300</v>
      </c>
    </row>
    <row r="69" spans="1:8" x14ac:dyDescent="0.25">
      <c r="A69" s="1" t="s">
        <v>9</v>
      </c>
      <c r="B69">
        <f t="shared" si="3"/>
        <v>6400</v>
      </c>
      <c r="C69">
        <v>0</v>
      </c>
      <c r="D69">
        <f t="shared" si="0"/>
        <v>3200</v>
      </c>
      <c r="E69">
        <f t="shared" si="1"/>
        <v>3200</v>
      </c>
      <c r="F69">
        <v>0</v>
      </c>
      <c r="G69">
        <v>0</v>
      </c>
      <c r="H69">
        <f t="shared" si="2"/>
        <v>6400</v>
      </c>
    </row>
    <row r="70" spans="1:8" x14ac:dyDescent="0.25">
      <c r="A70" s="1" t="s">
        <v>9</v>
      </c>
      <c r="B70">
        <f t="shared" si="3"/>
        <v>6500</v>
      </c>
      <c r="C70">
        <v>0</v>
      </c>
      <c r="D70">
        <f t="shared" ref="D70:D95" si="4">+B70*0.5</f>
        <v>3250</v>
      </c>
      <c r="E70">
        <f t="shared" ref="E70:E95" si="5">+B70*0.5</f>
        <v>3250</v>
      </c>
      <c r="F70">
        <v>0</v>
      </c>
      <c r="G70">
        <v>0</v>
      </c>
      <c r="H70">
        <f t="shared" ref="H70:H133" si="6">+SUM(C70:G70)</f>
        <v>6500</v>
      </c>
    </row>
    <row r="71" spans="1:8" x14ac:dyDescent="0.25">
      <c r="A71" s="1" t="s">
        <v>9</v>
      </c>
      <c r="B71">
        <f t="shared" ref="B71:B74" si="7">+B70+100</f>
        <v>6600</v>
      </c>
      <c r="C71">
        <v>0</v>
      </c>
      <c r="D71">
        <f t="shared" si="4"/>
        <v>3300</v>
      </c>
      <c r="E71">
        <f t="shared" si="5"/>
        <v>3300</v>
      </c>
      <c r="F71">
        <v>0</v>
      </c>
      <c r="G71">
        <v>0</v>
      </c>
      <c r="H71">
        <f t="shared" si="6"/>
        <v>6600</v>
      </c>
    </row>
    <row r="72" spans="1:8" x14ac:dyDescent="0.25">
      <c r="A72" s="1" t="s">
        <v>9</v>
      </c>
      <c r="B72">
        <f t="shared" si="7"/>
        <v>6700</v>
      </c>
      <c r="C72">
        <v>0</v>
      </c>
      <c r="D72">
        <f t="shared" si="4"/>
        <v>3350</v>
      </c>
      <c r="E72">
        <f t="shared" si="5"/>
        <v>3350</v>
      </c>
      <c r="F72">
        <v>0</v>
      </c>
      <c r="G72">
        <v>0</v>
      </c>
      <c r="H72">
        <f t="shared" si="6"/>
        <v>6700</v>
      </c>
    </row>
    <row r="73" spans="1:8" x14ac:dyDescent="0.25">
      <c r="A73" s="1" t="s">
        <v>9</v>
      </c>
      <c r="B73">
        <f t="shared" si="7"/>
        <v>6800</v>
      </c>
      <c r="C73">
        <v>0</v>
      </c>
      <c r="D73">
        <f t="shared" si="4"/>
        <v>3400</v>
      </c>
      <c r="E73">
        <f t="shared" si="5"/>
        <v>3400</v>
      </c>
      <c r="F73">
        <v>0</v>
      </c>
      <c r="G73">
        <v>0</v>
      </c>
      <c r="H73">
        <f t="shared" si="6"/>
        <v>6800</v>
      </c>
    </row>
    <row r="74" spans="1:8" x14ac:dyDescent="0.25">
      <c r="A74" s="1" t="s">
        <v>9</v>
      </c>
      <c r="B74">
        <f t="shared" si="7"/>
        <v>6900</v>
      </c>
      <c r="C74">
        <v>0</v>
      </c>
      <c r="D74">
        <f t="shared" si="4"/>
        <v>3450</v>
      </c>
      <c r="E74">
        <f t="shared" si="5"/>
        <v>3450</v>
      </c>
      <c r="F74">
        <v>0</v>
      </c>
      <c r="G74">
        <v>0</v>
      </c>
      <c r="H74">
        <f t="shared" si="6"/>
        <v>6900</v>
      </c>
    </row>
    <row r="75" spans="1:8" x14ac:dyDescent="0.25">
      <c r="A75" s="1" t="s">
        <v>9</v>
      </c>
      <c r="B75">
        <f>+B74+100</f>
        <v>7000</v>
      </c>
      <c r="C75">
        <v>0</v>
      </c>
      <c r="D75">
        <f t="shared" si="4"/>
        <v>3500</v>
      </c>
      <c r="E75">
        <f t="shared" si="5"/>
        <v>3500</v>
      </c>
      <c r="F75">
        <v>0</v>
      </c>
      <c r="G75">
        <v>0</v>
      </c>
      <c r="H75">
        <f t="shared" si="6"/>
        <v>7000</v>
      </c>
    </row>
    <row r="76" spans="1:8" x14ac:dyDescent="0.25">
      <c r="A76" s="1" t="s">
        <v>9</v>
      </c>
      <c r="B76">
        <f t="shared" ref="B76:B85" si="8">+B75+100</f>
        <v>7100</v>
      </c>
      <c r="C76">
        <v>0</v>
      </c>
      <c r="D76">
        <f t="shared" si="4"/>
        <v>3550</v>
      </c>
      <c r="E76">
        <f t="shared" si="5"/>
        <v>3550</v>
      </c>
      <c r="F76">
        <v>0</v>
      </c>
      <c r="G76">
        <v>0</v>
      </c>
      <c r="H76">
        <f t="shared" si="6"/>
        <v>7100</v>
      </c>
    </row>
    <row r="77" spans="1:8" x14ac:dyDescent="0.25">
      <c r="A77" s="1" t="s">
        <v>9</v>
      </c>
      <c r="B77">
        <f t="shared" si="8"/>
        <v>7200</v>
      </c>
      <c r="C77">
        <v>0</v>
      </c>
      <c r="D77">
        <f t="shared" si="4"/>
        <v>3600</v>
      </c>
      <c r="E77">
        <f t="shared" si="5"/>
        <v>3600</v>
      </c>
      <c r="F77">
        <v>0</v>
      </c>
      <c r="G77">
        <v>0</v>
      </c>
      <c r="H77">
        <f t="shared" si="6"/>
        <v>7200</v>
      </c>
    </row>
    <row r="78" spans="1:8" x14ac:dyDescent="0.25">
      <c r="A78" s="1" t="s">
        <v>9</v>
      </c>
      <c r="B78">
        <f t="shared" si="8"/>
        <v>7300</v>
      </c>
      <c r="C78">
        <v>0</v>
      </c>
      <c r="D78">
        <f t="shared" si="4"/>
        <v>3650</v>
      </c>
      <c r="E78">
        <f t="shared" si="5"/>
        <v>3650</v>
      </c>
      <c r="F78">
        <v>0</v>
      </c>
      <c r="G78">
        <v>0</v>
      </c>
      <c r="H78">
        <f t="shared" si="6"/>
        <v>7300</v>
      </c>
    </row>
    <row r="79" spans="1:8" x14ac:dyDescent="0.25">
      <c r="A79" s="1" t="s">
        <v>9</v>
      </c>
      <c r="B79">
        <f t="shared" si="8"/>
        <v>7400</v>
      </c>
      <c r="C79">
        <v>0</v>
      </c>
      <c r="D79">
        <f t="shared" si="4"/>
        <v>3700</v>
      </c>
      <c r="E79">
        <f t="shared" si="5"/>
        <v>3700</v>
      </c>
      <c r="F79">
        <v>0</v>
      </c>
      <c r="G79">
        <v>0</v>
      </c>
      <c r="H79">
        <f t="shared" si="6"/>
        <v>7400</v>
      </c>
    </row>
    <row r="80" spans="1:8" x14ac:dyDescent="0.25">
      <c r="A80" s="1" t="s">
        <v>9</v>
      </c>
      <c r="B80">
        <f t="shared" si="8"/>
        <v>7500</v>
      </c>
      <c r="C80">
        <v>0</v>
      </c>
      <c r="D80">
        <f t="shared" si="4"/>
        <v>3750</v>
      </c>
      <c r="E80">
        <f t="shared" si="5"/>
        <v>3750</v>
      </c>
      <c r="F80">
        <v>0</v>
      </c>
      <c r="G80">
        <v>0</v>
      </c>
      <c r="H80">
        <f t="shared" si="6"/>
        <v>7500</v>
      </c>
    </row>
    <row r="81" spans="1:9" x14ac:dyDescent="0.25">
      <c r="A81" s="1" t="s">
        <v>9</v>
      </c>
      <c r="B81">
        <f t="shared" si="8"/>
        <v>7600</v>
      </c>
      <c r="C81">
        <v>0</v>
      </c>
      <c r="D81">
        <f t="shared" si="4"/>
        <v>3800</v>
      </c>
      <c r="E81">
        <f t="shared" si="5"/>
        <v>3800</v>
      </c>
      <c r="F81">
        <v>0</v>
      </c>
      <c r="G81">
        <v>0</v>
      </c>
      <c r="H81">
        <f t="shared" si="6"/>
        <v>7600</v>
      </c>
    </row>
    <row r="82" spans="1:9" x14ac:dyDescent="0.25">
      <c r="A82" s="1" t="s">
        <v>9</v>
      </c>
      <c r="B82">
        <f t="shared" si="8"/>
        <v>7700</v>
      </c>
      <c r="C82">
        <v>0</v>
      </c>
      <c r="D82">
        <f t="shared" si="4"/>
        <v>3850</v>
      </c>
      <c r="E82">
        <f t="shared" si="5"/>
        <v>3850</v>
      </c>
      <c r="F82">
        <v>0</v>
      </c>
      <c r="G82">
        <v>0</v>
      </c>
      <c r="H82">
        <f t="shared" si="6"/>
        <v>7700</v>
      </c>
    </row>
    <row r="83" spans="1:9" x14ac:dyDescent="0.25">
      <c r="A83" s="1" t="s">
        <v>9</v>
      </c>
      <c r="B83">
        <f t="shared" si="8"/>
        <v>7800</v>
      </c>
      <c r="C83">
        <v>0</v>
      </c>
      <c r="D83">
        <f t="shared" si="4"/>
        <v>3900</v>
      </c>
      <c r="E83">
        <f t="shared" si="5"/>
        <v>3900</v>
      </c>
      <c r="F83">
        <v>0</v>
      </c>
      <c r="G83">
        <v>0</v>
      </c>
      <c r="H83">
        <f t="shared" si="6"/>
        <v>7800</v>
      </c>
    </row>
    <row r="84" spans="1:9" x14ac:dyDescent="0.25">
      <c r="A84" s="1" t="s">
        <v>9</v>
      </c>
      <c r="B84">
        <f t="shared" si="8"/>
        <v>7900</v>
      </c>
      <c r="C84">
        <v>0</v>
      </c>
      <c r="D84">
        <f t="shared" si="4"/>
        <v>3950</v>
      </c>
      <c r="E84">
        <f t="shared" si="5"/>
        <v>3950</v>
      </c>
      <c r="F84">
        <v>0</v>
      </c>
      <c r="G84">
        <v>0</v>
      </c>
      <c r="H84">
        <f t="shared" si="6"/>
        <v>7900</v>
      </c>
    </row>
    <row r="85" spans="1:9" x14ac:dyDescent="0.25">
      <c r="A85" s="1" t="s">
        <v>9</v>
      </c>
      <c r="B85">
        <f t="shared" si="8"/>
        <v>8000</v>
      </c>
      <c r="C85">
        <v>0</v>
      </c>
      <c r="D85">
        <f t="shared" si="4"/>
        <v>4000</v>
      </c>
      <c r="E85">
        <f t="shared" si="5"/>
        <v>4000</v>
      </c>
      <c r="F85">
        <v>0</v>
      </c>
      <c r="G85">
        <v>0</v>
      </c>
      <c r="H85">
        <f t="shared" si="6"/>
        <v>8000</v>
      </c>
    </row>
    <row r="86" spans="1:9" x14ac:dyDescent="0.25">
      <c r="A86" s="1" t="s">
        <v>9</v>
      </c>
      <c r="B86">
        <f>+B85+100</f>
        <v>8100</v>
      </c>
      <c r="C86">
        <v>0</v>
      </c>
      <c r="D86">
        <f t="shared" si="4"/>
        <v>4050</v>
      </c>
      <c r="E86">
        <f t="shared" si="5"/>
        <v>4050</v>
      </c>
      <c r="F86">
        <v>0</v>
      </c>
      <c r="G86">
        <v>0</v>
      </c>
      <c r="H86">
        <f t="shared" si="6"/>
        <v>8100</v>
      </c>
    </row>
    <row r="87" spans="1:9" x14ac:dyDescent="0.25">
      <c r="A87" s="1" t="s">
        <v>9</v>
      </c>
      <c r="B87">
        <f t="shared" ref="B87:B89" si="9">+B86+100</f>
        <v>8200</v>
      </c>
      <c r="C87">
        <v>0</v>
      </c>
      <c r="D87">
        <f t="shared" si="4"/>
        <v>4100</v>
      </c>
      <c r="E87">
        <f t="shared" si="5"/>
        <v>4100</v>
      </c>
      <c r="F87">
        <v>0</v>
      </c>
      <c r="G87">
        <v>0</v>
      </c>
      <c r="H87">
        <f t="shared" si="6"/>
        <v>8200</v>
      </c>
    </row>
    <row r="88" spans="1:9" x14ac:dyDescent="0.25">
      <c r="A88" s="1" t="s">
        <v>9</v>
      </c>
      <c r="B88">
        <f t="shared" si="9"/>
        <v>8300</v>
      </c>
      <c r="C88">
        <v>0</v>
      </c>
      <c r="D88">
        <f t="shared" si="4"/>
        <v>4150</v>
      </c>
      <c r="E88">
        <f t="shared" si="5"/>
        <v>4150</v>
      </c>
      <c r="F88">
        <v>0</v>
      </c>
      <c r="G88">
        <v>0</v>
      </c>
      <c r="H88">
        <f t="shared" si="6"/>
        <v>8300</v>
      </c>
    </row>
    <row r="89" spans="1:9" x14ac:dyDescent="0.25">
      <c r="A89" s="1" t="s">
        <v>9</v>
      </c>
      <c r="B89">
        <f t="shared" si="9"/>
        <v>8400</v>
      </c>
      <c r="C89">
        <v>0</v>
      </c>
      <c r="D89">
        <f t="shared" si="4"/>
        <v>4200</v>
      </c>
      <c r="E89">
        <f t="shared" si="5"/>
        <v>4200</v>
      </c>
      <c r="F89">
        <v>0</v>
      </c>
      <c r="G89">
        <v>0</v>
      </c>
      <c r="H89">
        <f t="shared" si="6"/>
        <v>8400</v>
      </c>
    </row>
    <row r="90" spans="1:9" x14ac:dyDescent="0.25">
      <c r="A90" s="1" t="s">
        <v>9</v>
      </c>
      <c r="B90">
        <f>+B89+100</f>
        <v>8500</v>
      </c>
      <c r="C90">
        <v>0</v>
      </c>
      <c r="D90">
        <f t="shared" si="4"/>
        <v>4250</v>
      </c>
      <c r="E90">
        <f t="shared" si="5"/>
        <v>4250</v>
      </c>
      <c r="F90">
        <v>0</v>
      </c>
      <c r="G90">
        <v>0</v>
      </c>
      <c r="H90">
        <f t="shared" si="6"/>
        <v>8500</v>
      </c>
    </row>
    <row r="91" spans="1:9" x14ac:dyDescent="0.25">
      <c r="A91" s="1" t="s">
        <v>9</v>
      </c>
      <c r="B91">
        <f t="shared" ref="B91" si="10">+B90+100</f>
        <v>8600</v>
      </c>
      <c r="C91">
        <v>0</v>
      </c>
      <c r="D91">
        <f t="shared" si="4"/>
        <v>4300</v>
      </c>
      <c r="E91">
        <f t="shared" si="5"/>
        <v>4300</v>
      </c>
      <c r="F91">
        <v>0</v>
      </c>
      <c r="G91">
        <v>0</v>
      </c>
      <c r="H91">
        <f t="shared" si="6"/>
        <v>8600</v>
      </c>
    </row>
    <row r="92" spans="1:9" x14ac:dyDescent="0.25">
      <c r="A92" s="1" t="s">
        <v>9</v>
      </c>
      <c r="B92">
        <f>+B91+100</f>
        <v>8700</v>
      </c>
      <c r="C92">
        <v>0</v>
      </c>
      <c r="D92">
        <f t="shared" si="4"/>
        <v>4350</v>
      </c>
      <c r="E92">
        <f t="shared" si="5"/>
        <v>4350</v>
      </c>
      <c r="F92">
        <v>0</v>
      </c>
      <c r="G92">
        <v>0</v>
      </c>
      <c r="H92">
        <f t="shared" si="6"/>
        <v>8700</v>
      </c>
    </row>
    <row r="93" spans="1:9" x14ac:dyDescent="0.25">
      <c r="A93" s="1" t="s">
        <v>9</v>
      </c>
      <c r="B93">
        <f t="shared" ref="B93:B156" si="11">+B92+100</f>
        <v>8800</v>
      </c>
      <c r="C93">
        <v>0</v>
      </c>
      <c r="D93">
        <f t="shared" si="4"/>
        <v>4400</v>
      </c>
      <c r="E93">
        <f t="shared" si="5"/>
        <v>4400</v>
      </c>
      <c r="F93">
        <v>0</v>
      </c>
      <c r="G93">
        <v>0</v>
      </c>
      <c r="H93">
        <f t="shared" si="6"/>
        <v>8800</v>
      </c>
    </row>
    <row r="94" spans="1:9" x14ac:dyDescent="0.25">
      <c r="A94" s="1" t="s">
        <v>9</v>
      </c>
      <c r="B94">
        <f t="shared" si="11"/>
        <v>8900</v>
      </c>
      <c r="C94">
        <v>0</v>
      </c>
      <c r="D94">
        <f t="shared" si="4"/>
        <v>4450</v>
      </c>
      <c r="E94">
        <f t="shared" si="5"/>
        <v>4450</v>
      </c>
      <c r="F94">
        <v>0</v>
      </c>
      <c r="G94">
        <v>0</v>
      </c>
      <c r="H94">
        <f t="shared" si="6"/>
        <v>8900</v>
      </c>
    </row>
    <row r="95" spans="1:9" x14ac:dyDescent="0.25">
      <c r="A95" s="1" t="s">
        <v>9</v>
      </c>
      <c r="B95">
        <f t="shared" si="11"/>
        <v>9000</v>
      </c>
      <c r="C95">
        <v>0</v>
      </c>
      <c r="D95">
        <f t="shared" si="4"/>
        <v>4500</v>
      </c>
      <c r="E95">
        <f t="shared" si="5"/>
        <v>4500</v>
      </c>
      <c r="F95">
        <v>0</v>
      </c>
      <c r="G95">
        <v>0</v>
      </c>
      <c r="H95">
        <f t="shared" si="6"/>
        <v>9000</v>
      </c>
    </row>
    <row r="96" spans="1:9" x14ac:dyDescent="0.25">
      <c r="A96" s="1" t="s">
        <v>10</v>
      </c>
      <c r="B96">
        <f t="shared" si="11"/>
        <v>9100</v>
      </c>
      <c r="C96">
        <f>+(B96-$H$95)/2</f>
        <v>50</v>
      </c>
      <c r="D96">
        <v>4500</v>
      </c>
      <c r="E96">
        <v>4500</v>
      </c>
      <c r="F96">
        <f>+(B96-$H$95)/2</f>
        <v>50</v>
      </c>
      <c r="G96">
        <v>0</v>
      </c>
      <c r="H96">
        <f>+SUM(C96:G96)</f>
        <v>9100</v>
      </c>
      <c r="I96">
        <f>+H96-B96</f>
        <v>0</v>
      </c>
    </row>
    <row r="97" spans="1:9" x14ac:dyDescent="0.25">
      <c r="A97" s="1" t="s">
        <v>10</v>
      </c>
      <c r="B97">
        <f t="shared" si="11"/>
        <v>9200</v>
      </c>
      <c r="C97">
        <f t="shared" ref="C97:C152" si="12">+(B97-$H$95)/2</f>
        <v>100</v>
      </c>
      <c r="D97">
        <v>4500</v>
      </c>
      <c r="E97">
        <v>4500</v>
      </c>
      <c r="F97">
        <f>+(B97-$H$95)/2</f>
        <v>100</v>
      </c>
      <c r="G97">
        <v>0</v>
      </c>
      <c r="H97">
        <f>+SUM(C97:G97)</f>
        <v>9200</v>
      </c>
      <c r="I97">
        <f t="shared" ref="I97:I160" si="13">+H97-B97</f>
        <v>0</v>
      </c>
    </row>
    <row r="98" spans="1:9" x14ac:dyDescent="0.25">
      <c r="A98" s="1" t="s">
        <v>10</v>
      </c>
      <c r="B98">
        <f t="shared" si="11"/>
        <v>9300</v>
      </c>
      <c r="C98">
        <f t="shared" si="12"/>
        <v>150</v>
      </c>
      <c r="D98">
        <v>4500</v>
      </c>
      <c r="E98">
        <v>4500</v>
      </c>
      <c r="F98">
        <f>+(B98-$H$95)/2</f>
        <v>150</v>
      </c>
      <c r="G98">
        <v>0</v>
      </c>
      <c r="H98">
        <f>+SUM(C98:G98)</f>
        <v>9300</v>
      </c>
      <c r="I98">
        <f t="shared" si="13"/>
        <v>0</v>
      </c>
    </row>
    <row r="99" spans="1:9" x14ac:dyDescent="0.25">
      <c r="A99" s="1" t="s">
        <v>10</v>
      </c>
      <c r="B99">
        <f t="shared" si="11"/>
        <v>9400</v>
      </c>
      <c r="C99">
        <f t="shared" si="12"/>
        <v>200</v>
      </c>
      <c r="D99">
        <v>4500</v>
      </c>
      <c r="E99">
        <v>4500</v>
      </c>
      <c r="F99">
        <f t="shared" ref="F99:F152" si="14">+(B99-$H$95)/2</f>
        <v>200</v>
      </c>
      <c r="G99">
        <v>0</v>
      </c>
      <c r="H99">
        <f t="shared" si="6"/>
        <v>9400</v>
      </c>
      <c r="I99">
        <f t="shared" si="13"/>
        <v>0</v>
      </c>
    </row>
    <row r="100" spans="1:9" x14ac:dyDescent="0.25">
      <c r="A100" s="1" t="s">
        <v>10</v>
      </c>
      <c r="B100">
        <f t="shared" si="11"/>
        <v>9500</v>
      </c>
      <c r="C100">
        <f t="shared" si="12"/>
        <v>250</v>
      </c>
      <c r="D100">
        <v>4500</v>
      </c>
      <c r="E100">
        <v>4500</v>
      </c>
      <c r="F100">
        <f t="shared" si="14"/>
        <v>250</v>
      </c>
      <c r="G100">
        <v>0</v>
      </c>
      <c r="H100">
        <f t="shared" si="6"/>
        <v>9500</v>
      </c>
      <c r="I100">
        <f t="shared" si="13"/>
        <v>0</v>
      </c>
    </row>
    <row r="101" spans="1:9" x14ac:dyDescent="0.25">
      <c r="A101" s="1" t="s">
        <v>10</v>
      </c>
      <c r="B101">
        <f t="shared" si="11"/>
        <v>9600</v>
      </c>
      <c r="C101">
        <f t="shared" si="12"/>
        <v>300</v>
      </c>
      <c r="D101">
        <v>4500</v>
      </c>
      <c r="E101">
        <v>4500</v>
      </c>
      <c r="F101">
        <f t="shared" si="14"/>
        <v>300</v>
      </c>
      <c r="G101">
        <v>0</v>
      </c>
      <c r="H101">
        <f t="shared" si="6"/>
        <v>9600</v>
      </c>
      <c r="I101">
        <f t="shared" si="13"/>
        <v>0</v>
      </c>
    </row>
    <row r="102" spans="1:9" x14ac:dyDescent="0.25">
      <c r="A102" s="1" t="s">
        <v>10</v>
      </c>
      <c r="B102">
        <f t="shared" si="11"/>
        <v>9700</v>
      </c>
      <c r="C102">
        <f t="shared" si="12"/>
        <v>350</v>
      </c>
      <c r="D102">
        <v>4500</v>
      </c>
      <c r="E102">
        <v>4500</v>
      </c>
      <c r="F102">
        <f t="shared" si="14"/>
        <v>350</v>
      </c>
      <c r="G102">
        <v>0</v>
      </c>
      <c r="H102">
        <f t="shared" si="6"/>
        <v>9700</v>
      </c>
      <c r="I102">
        <f t="shared" si="13"/>
        <v>0</v>
      </c>
    </row>
    <row r="103" spans="1:9" x14ac:dyDescent="0.25">
      <c r="A103" s="1" t="s">
        <v>10</v>
      </c>
      <c r="B103">
        <f t="shared" si="11"/>
        <v>9800</v>
      </c>
      <c r="C103">
        <f t="shared" si="12"/>
        <v>400</v>
      </c>
      <c r="D103">
        <v>4500</v>
      </c>
      <c r="E103">
        <v>4500</v>
      </c>
      <c r="F103">
        <f t="shared" si="14"/>
        <v>400</v>
      </c>
      <c r="G103">
        <v>0</v>
      </c>
      <c r="H103">
        <f t="shared" si="6"/>
        <v>9800</v>
      </c>
      <c r="I103">
        <f t="shared" si="13"/>
        <v>0</v>
      </c>
    </row>
    <row r="104" spans="1:9" x14ac:dyDescent="0.25">
      <c r="A104" s="1" t="s">
        <v>10</v>
      </c>
      <c r="B104">
        <f t="shared" si="11"/>
        <v>9900</v>
      </c>
      <c r="C104">
        <f t="shared" si="12"/>
        <v>450</v>
      </c>
      <c r="D104">
        <v>4500</v>
      </c>
      <c r="E104">
        <v>4500</v>
      </c>
      <c r="F104">
        <f t="shared" si="14"/>
        <v>450</v>
      </c>
      <c r="G104">
        <v>0</v>
      </c>
      <c r="H104">
        <f t="shared" si="6"/>
        <v>9900</v>
      </c>
      <c r="I104">
        <f t="shared" si="13"/>
        <v>0</v>
      </c>
    </row>
    <row r="105" spans="1:9" x14ac:dyDescent="0.25">
      <c r="A105" s="1" t="s">
        <v>10</v>
      </c>
      <c r="B105">
        <f t="shared" si="11"/>
        <v>10000</v>
      </c>
      <c r="C105">
        <f t="shared" si="12"/>
        <v>500</v>
      </c>
      <c r="D105">
        <v>4500</v>
      </c>
      <c r="E105">
        <v>4500</v>
      </c>
      <c r="F105">
        <f t="shared" si="14"/>
        <v>500</v>
      </c>
      <c r="G105">
        <v>0</v>
      </c>
      <c r="H105">
        <f t="shared" si="6"/>
        <v>10000</v>
      </c>
      <c r="I105">
        <f t="shared" si="13"/>
        <v>0</v>
      </c>
    </row>
    <row r="106" spans="1:9" x14ac:dyDescent="0.25">
      <c r="A106" s="1" t="s">
        <v>10</v>
      </c>
      <c r="B106">
        <f t="shared" si="11"/>
        <v>10100</v>
      </c>
      <c r="C106">
        <f t="shared" si="12"/>
        <v>550</v>
      </c>
      <c r="D106">
        <v>4500</v>
      </c>
      <c r="E106">
        <v>4500</v>
      </c>
      <c r="F106">
        <f t="shared" si="14"/>
        <v>550</v>
      </c>
      <c r="G106">
        <v>0</v>
      </c>
      <c r="H106">
        <f t="shared" si="6"/>
        <v>10100</v>
      </c>
      <c r="I106">
        <f t="shared" si="13"/>
        <v>0</v>
      </c>
    </row>
    <row r="107" spans="1:9" x14ac:dyDescent="0.25">
      <c r="A107" s="1" t="s">
        <v>10</v>
      </c>
      <c r="B107">
        <f t="shared" si="11"/>
        <v>10200</v>
      </c>
      <c r="C107">
        <f t="shared" si="12"/>
        <v>600</v>
      </c>
      <c r="D107">
        <v>4500</v>
      </c>
      <c r="E107">
        <v>4500</v>
      </c>
      <c r="F107">
        <f t="shared" si="14"/>
        <v>600</v>
      </c>
      <c r="G107">
        <v>0</v>
      </c>
      <c r="H107">
        <f t="shared" si="6"/>
        <v>10200</v>
      </c>
      <c r="I107">
        <f t="shared" si="13"/>
        <v>0</v>
      </c>
    </row>
    <row r="108" spans="1:9" x14ac:dyDescent="0.25">
      <c r="A108" s="1" t="s">
        <v>10</v>
      </c>
      <c r="B108">
        <f t="shared" si="11"/>
        <v>10300</v>
      </c>
      <c r="C108">
        <f t="shared" si="12"/>
        <v>650</v>
      </c>
      <c r="D108">
        <v>4500</v>
      </c>
      <c r="E108">
        <v>4500</v>
      </c>
      <c r="F108">
        <f t="shared" si="14"/>
        <v>650</v>
      </c>
      <c r="G108">
        <v>0</v>
      </c>
      <c r="H108">
        <f t="shared" si="6"/>
        <v>10300</v>
      </c>
      <c r="I108">
        <f t="shared" si="13"/>
        <v>0</v>
      </c>
    </row>
    <row r="109" spans="1:9" x14ac:dyDescent="0.25">
      <c r="A109" s="1" t="s">
        <v>10</v>
      </c>
      <c r="B109">
        <f t="shared" si="11"/>
        <v>10400</v>
      </c>
      <c r="C109">
        <f t="shared" si="12"/>
        <v>700</v>
      </c>
      <c r="D109">
        <v>4500</v>
      </c>
      <c r="E109">
        <v>4500</v>
      </c>
      <c r="F109">
        <f t="shared" si="14"/>
        <v>700</v>
      </c>
      <c r="G109">
        <v>0</v>
      </c>
      <c r="H109">
        <f t="shared" si="6"/>
        <v>10400</v>
      </c>
      <c r="I109">
        <f t="shared" si="13"/>
        <v>0</v>
      </c>
    </row>
    <row r="110" spans="1:9" x14ac:dyDescent="0.25">
      <c r="A110" s="1" t="s">
        <v>10</v>
      </c>
      <c r="B110">
        <f t="shared" si="11"/>
        <v>10500</v>
      </c>
      <c r="C110">
        <f t="shared" si="12"/>
        <v>750</v>
      </c>
      <c r="D110">
        <v>4500</v>
      </c>
      <c r="E110">
        <v>4500</v>
      </c>
      <c r="F110">
        <f t="shared" si="14"/>
        <v>750</v>
      </c>
      <c r="G110">
        <v>0</v>
      </c>
      <c r="H110">
        <f t="shared" si="6"/>
        <v>10500</v>
      </c>
      <c r="I110">
        <f t="shared" si="13"/>
        <v>0</v>
      </c>
    </row>
    <row r="111" spans="1:9" x14ac:dyDescent="0.25">
      <c r="A111" s="1" t="s">
        <v>10</v>
      </c>
      <c r="B111">
        <f t="shared" si="11"/>
        <v>10600</v>
      </c>
      <c r="C111">
        <f t="shared" si="12"/>
        <v>800</v>
      </c>
      <c r="D111">
        <v>4500</v>
      </c>
      <c r="E111">
        <v>4500</v>
      </c>
      <c r="F111">
        <f t="shared" si="14"/>
        <v>800</v>
      </c>
      <c r="G111">
        <v>0</v>
      </c>
      <c r="H111">
        <f t="shared" si="6"/>
        <v>10600</v>
      </c>
      <c r="I111">
        <f t="shared" si="13"/>
        <v>0</v>
      </c>
    </row>
    <row r="112" spans="1:9" x14ac:dyDescent="0.25">
      <c r="A112" s="1" t="s">
        <v>10</v>
      </c>
      <c r="B112">
        <f t="shared" si="11"/>
        <v>10700</v>
      </c>
      <c r="C112">
        <f t="shared" si="12"/>
        <v>850</v>
      </c>
      <c r="D112">
        <v>4500</v>
      </c>
      <c r="E112">
        <v>4500</v>
      </c>
      <c r="F112">
        <f t="shared" si="14"/>
        <v>850</v>
      </c>
      <c r="G112">
        <v>0</v>
      </c>
      <c r="H112">
        <f t="shared" si="6"/>
        <v>10700</v>
      </c>
      <c r="I112">
        <f t="shared" si="13"/>
        <v>0</v>
      </c>
    </row>
    <row r="113" spans="1:9" x14ac:dyDescent="0.25">
      <c r="A113" s="1" t="s">
        <v>10</v>
      </c>
      <c r="B113">
        <f t="shared" si="11"/>
        <v>10800</v>
      </c>
      <c r="C113">
        <f t="shared" si="12"/>
        <v>900</v>
      </c>
      <c r="D113">
        <v>4500</v>
      </c>
      <c r="E113">
        <v>4500</v>
      </c>
      <c r="F113">
        <f t="shared" si="14"/>
        <v>900</v>
      </c>
      <c r="G113">
        <v>0</v>
      </c>
      <c r="H113">
        <f t="shared" si="6"/>
        <v>10800</v>
      </c>
      <c r="I113">
        <f t="shared" si="13"/>
        <v>0</v>
      </c>
    </row>
    <row r="114" spans="1:9" x14ac:dyDescent="0.25">
      <c r="A114" s="1" t="s">
        <v>10</v>
      </c>
      <c r="B114">
        <f t="shared" si="11"/>
        <v>10900</v>
      </c>
      <c r="C114">
        <f t="shared" si="12"/>
        <v>950</v>
      </c>
      <c r="D114">
        <v>4500</v>
      </c>
      <c r="E114">
        <v>4500</v>
      </c>
      <c r="F114">
        <f t="shared" si="14"/>
        <v>950</v>
      </c>
      <c r="G114">
        <v>0</v>
      </c>
      <c r="H114">
        <f t="shared" si="6"/>
        <v>10900</v>
      </c>
      <c r="I114">
        <f t="shared" si="13"/>
        <v>0</v>
      </c>
    </row>
    <row r="115" spans="1:9" x14ac:dyDescent="0.25">
      <c r="A115" s="1" t="s">
        <v>10</v>
      </c>
      <c r="B115">
        <f t="shared" si="11"/>
        <v>11000</v>
      </c>
      <c r="C115">
        <f t="shared" si="12"/>
        <v>1000</v>
      </c>
      <c r="D115">
        <v>4500</v>
      </c>
      <c r="E115">
        <v>4500</v>
      </c>
      <c r="F115">
        <f t="shared" si="14"/>
        <v>1000</v>
      </c>
      <c r="G115">
        <v>0</v>
      </c>
      <c r="H115">
        <f t="shared" si="6"/>
        <v>11000</v>
      </c>
      <c r="I115">
        <f t="shared" si="13"/>
        <v>0</v>
      </c>
    </row>
    <row r="116" spans="1:9" x14ac:dyDescent="0.25">
      <c r="A116" s="1" t="s">
        <v>10</v>
      </c>
      <c r="B116">
        <f t="shared" si="11"/>
        <v>11100</v>
      </c>
      <c r="C116">
        <f t="shared" si="12"/>
        <v>1050</v>
      </c>
      <c r="D116">
        <v>4500</v>
      </c>
      <c r="E116">
        <v>4500</v>
      </c>
      <c r="F116">
        <f t="shared" si="14"/>
        <v>1050</v>
      </c>
      <c r="G116">
        <v>0</v>
      </c>
      <c r="H116">
        <f t="shared" si="6"/>
        <v>11100</v>
      </c>
      <c r="I116">
        <f t="shared" si="13"/>
        <v>0</v>
      </c>
    </row>
    <row r="117" spans="1:9" x14ac:dyDescent="0.25">
      <c r="A117" s="1" t="s">
        <v>10</v>
      </c>
      <c r="B117">
        <f t="shared" si="11"/>
        <v>11200</v>
      </c>
      <c r="C117">
        <f t="shared" si="12"/>
        <v>1100</v>
      </c>
      <c r="D117">
        <v>4500</v>
      </c>
      <c r="E117">
        <v>4500</v>
      </c>
      <c r="F117">
        <f t="shared" si="14"/>
        <v>1100</v>
      </c>
      <c r="G117">
        <v>0</v>
      </c>
      <c r="H117">
        <f t="shared" si="6"/>
        <v>11200</v>
      </c>
      <c r="I117">
        <f t="shared" si="13"/>
        <v>0</v>
      </c>
    </row>
    <row r="118" spans="1:9" x14ac:dyDescent="0.25">
      <c r="A118" s="1" t="s">
        <v>10</v>
      </c>
      <c r="B118">
        <f t="shared" si="11"/>
        <v>11300</v>
      </c>
      <c r="C118">
        <f t="shared" si="12"/>
        <v>1150</v>
      </c>
      <c r="D118">
        <v>4500</v>
      </c>
      <c r="E118">
        <v>4500</v>
      </c>
      <c r="F118">
        <f t="shared" si="14"/>
        <v>1150</v>
      </c>
      <c r="G118">
        <v>0</v>
      </c>
      <c r="H118">
        <f t="shared" si="6"/>
        <v>11300</v>
      </c>
      <c r="I118">
        <f t="shared" si="13"/>
        <v>0</v>
      </c>
    </row>
    <row r="119" spans="1:9" x14ac:dyDescent="0.25">
      <c r="A119" s="1" t="s">
        <v>10</v>
      </c>
      <c r="B119">
        <f t="shared" si="11"/>
        <v>11400</v>
      </c>
      <c r="C119">
        <f t="shared" si="12"/>
        <v>1200</v>
      </c>
      <c r="D119">
        <v>4500</v>
      </c>
      <c r="E119">
        <v>4500</v>
      </c>
      <c r="F119">
        <f t="shared" si="14"/>
        <v>1200</v>
      </c>
      <c r="G119">
        <v>0</v>
      </c>
      <c r="H119">
        <f t="shared" si="6"/>
        <v>11400</v>
      </c>
      <c r="I119">
        <f t="shared" si="13"/>
        <v>0</v>
      </c>
    </row>
    <row r="120" spans="1:9" x14ac:dyDescent="0.25">
      <c r="A120" s="1" t="s">
        <v>10</v>
      </c>
      <c r="B120">
        <f t="shared" si="11"/>
        <v>11500</v>
      </c>
      <c r="C120">
        <f t="shared" si="12"/>
        <v>1250</v>
      </c>
      <c r="D120">
        <v>4500</v>
      </c>
      <c r="E120">
        <v>4500</v>
      </c>
      <c r="F120">
        <f t="shared" si="14"/>
        <v>1250</v>
      </c>
      <c r="G120">
        <v>0</v>
      </c>
      <c r="H120">
        <f t="shared" si="6"/>
        <v>11500</v>
      </c>
      <c r="I120">
        <f t="shared" si="13"/>
        <v>0</v>
      </c>
    </row>
    <row r="121" spans="1:9" x14ac:dyDescent="0.25">
      <c r="A121" s="1" t="s">
        <v>10</v>
      </c>
      <c r="B121">
        <f t="shared" si="11"/>
        <v>11600</v>
      </c>
      <c r="C121">
        <f t="shared" si="12"/>
        <v>1300</v>
      </c>
      <c r="D121">
        <v>4500</v>
      </c>
      <c r="E121">
        <v>4500</v>
      </c>
      <c r="F121">
        <f t="shared" si="14"/>
        <v>1300</v>
      </c>
      <c r="G121">
        <v>0</v>
      </c>
      <c r="H121">
        <f t="shared" si="6"/>
        <v>11600</v>
      </c>
      <c r="I121">
        <f t="shared" si="13"/>
        <v>0</v>
      </c>
    </row>
    <row r="122" spans="1:9" x14ac:dyDescent="0.25">
      <c r="A122" s="1" t="s">
        <v>10</v>
      </c>
      <c r="B122">
        <f t="shared" si="11"/>
        <v>11700</v>
      </c>
      <c r="C122">
        <f t="shared" si="12"/>
        <v>1350</v>
      </c>
      <c r="D122">
        <v>4500</v>
      </c>
      <c r="E122">
        <v>4500</v>
      </c>
      <c r="F122">
        <f t="shared" si="14"/>
        <v>1350</v>
      </c>
      <c r="G122">
        <v>0</v>
      </c>
      <c r="H122">
        <f t="shared" si="6"/>
        <v>11700</v>
      </c>
      <c r="I122">
        <f t="shared" si="13"/>
        <v>0</v>
      </c>
    </row>
    <row r="123" spans="1:9" x14ac:dyDescent="0.25">
      <c r="A123" s="1" t="s">
        <v>10</v>
      </c>
      <c r="B123">
        <f t="shared" si="11"/>
        <v>11800</v>
      </c>
      <c r="C123">
        <f t="shared" si="12"/>
        <v>1400</v>
      </c>
      <c r="D123">
        <v>4500</v>
      </c>
      <c r="E123">
        <v>4500</v>
      </c>
      <c r="F123">
        <f t="shared" si="14"/>
        <v>1400</v>
      </c>
      <c r="G123">
        <v>0</v>
      </c>
      <c r="H123">
        <f t="shared" si="6"/>
        <v>11800</v>
      </c>
      <c r="I123">
        <f t="shared" si="13"/>
        <v>0</v>
      </c>
    </row>
    <row r="124" spans="1:9" x14ac:dyDescent="0.25">
      <c r="A124" s="1" t="s">
        <v>10</v>
      </c>
      <c r="B124">
        <f t="shared" si="11"/>
        <v>11900</v>
      </c>
      <c r="C124">
        <f t="shared" si="12"/>
        <v>1450</v>
      </c>
      <c r="D124">
        <v>4500</v>
      </c>
      <c r="E124">
        <v>4500</v>
      </c>
      <c r="F124">
        <f t="shared" si="14"/>
        <v>1450</v>
      </c>
      <c r="G124">
        <v>0</v>
      </c>
      <c r="H124">
        <f t="shared" si="6"/>
        <v>11900</v>
      </c>
      <c r="I124">
        <f t="shared" si="13"/>
        <v>0</v>
      </c>
    </row>
    <row r="125" spans="1:9" x14ac:dyDescent="0.25">
      <c r="A125" s="1" t="s">
        <v>10</v>
      </c>
      <c r="B125">
        <f t="shared" si="11"/>
        <v>12000</v>
      </c>
      <c r="C125">
        <f t="shared" si="12"/>
        <v>1500</v>
      </c>
      <c r="D125">
        <v>4500</v>
      </c>
      <c r="E125">
        <v>4500</v>
      </c>
      <c r="F125">
        <f t="shared" si="14"/>
        <v>1500</v>
      </c>
      <c r="G125">
        <v>0</v>
      </c>
      <c r="H125">
        <f t="shared" si="6"/>
        <v>12000</v>
      </c>
      <c r="I125">
        <f t="shared" si="13"/>
        <v>0</v>
      </c>
    </row>
    <row r="126" spans="1:9" x14ac:dyDescent="0.25">
      <c r="A126" s="1" t="s">
        <v>10</v>
      </c>
      <c r="B126">
        <f t="shared" si="11"/>
        <v>12100</v>
      </c>
      <c r="C126">
        <f t="shared" si="12"/>
        <v>1550</v>
      </c>
      <c r="D126">
        <v>4500</v>
      </c>
      <c r="E126">
        <v>4500</v>
      </c>
      <c r="F126">
        <f t="shared" si="14"/>
        <v>1550</v>
      </c>
      <c r="G126">
        <v>0</v>
      </c>
      <c r="H126">
        <f t="shared" si="6"/>
        <v>12100</v>
      </c>
      <c r="I126">
        <f t="shared" si="13"/>
        <v>0</v>
      </c>
    </row>
    <row r="127" spans="1:9" x14ac:dyDescent="0.25">
      <c r="A127" s="1" t="s">
        <v>10</v>
      </c>
      <c r="B127">
        <f t="shared" si="11"/>
        <v>12200</v>
      </c>
      <c r="C127">
        <f t="shared" si="12"/>
        <v>1600</v>
      </c>
      <c r="D127">
        <v>4500</v>
      </c>
      <c r="E127">
        <v>4500</v>
      </c>
      <c r="F127">
        <f t="shared" si="14"/>
        <v>1600</v>
      </c>
      <c r="G127">
        <v>0</v>
      </c>
      <c r="H127">
        <f t="shared" si="6"/>
        <v>12200</v>
      </c>
      <c r="I127">
        <f t="shared" si="13"/>
        <v>0</v>
      </c>
    </row>
    <row r="128" spans="1:9" x14ac:dyDescent="0.25">
      <c r="A128" s="1" t="s">
        <v>10</v>
      </c>
      <c r="B128">
        <f t="shared" si="11"/>
        <v>12300</v>
      </c>
      <c r="C128">
        <f t="shared" si="12"/>
        <v>1650</v>
      </c>
      <c r="D128">
        <v>4500</v>
      </c>
      <c r="E128">
        <v>4500</v>
      </c>
      <c r="F128">
        <f t="shared" si="14"/>
        <v>1650</v>
      </c>
      <c r="G128">
        <v>0</v>
      </c>
      <c r="H128">
        <f t="shared" si="6"/>
        <v>12300</v>
      </c>
      <c r="I128">
        <f t="shared" si="13"/>
        <v>0</v>
      </c>
    </row>
    <row r="129" spans="1:9" x14ac:dyDescent="0.25">
      <c r="A129" s="1" t="s">
        <v>10</v>
      </c>
      <c r="B129">
        <f t="shared" si="11"/>
        <v>12400</v>
      </c>
      <c r="C129">
        <f t="shared" si="12"/>
        <v>1700</v>
      </c>
      <c r="D129">
        <v>4500</v>
      </c>
      <c r="E129">
        <v>4500</v>
      </c>
      <c r="F129">
        <f t="shared" si="14"/>
        <v>1700</v>
      </c>
      <c r="G129">
        <v>0</v>
      </c>
      <c r="H129">
        <f t="shared" si="6"/>
        <v>12400</v>
      </c>
      <c r="I129">
        <f t="shared" si="13"/>
        <v>0</v>
      </c>
    </row>
    <row r="130" spans="1:9" x14ac:dyDescent="0.25">
      <c r="A130" s="1" t="s">
        <v>10</v>
      </c>
      <c r="B130">
        <f t="shared" si="11"/>
        <v>12500</v>
      </c>
      <c r="C130">
        <f t="shared" si="12"/>
        <v>1750</v>
      </c>
      <c r="D130">
        <v>4500</v>
      </c>
      <c r="E130">
        <v>4500</v>
      </c>
      <c r="F130">
        <f t="shared" si="14"/>
        <v>1750</v>
      </c>
      <c r="G130">
        <v>0</v>
      </c>
      <c r="H130">
        <f t="shared" si="6"/>
        <v>12500</v>
      </c>
      <c r="I130">
        <f t="shared" si="13"/>
        <v>0</v>
      </c>
    </row>
    <row r="131" spans="1:9" x14ac:dyDescent="0.25">
      <c r="A131" s="1" t="s">
        <v>10</v>
      </c>
      <c r="B131">
        <f t="shared" si="11"/>
        <v>12600</v>
      </c>
      <c r="C131">
        <f t="shared" si="12"/>
        <v>1800</v>
      </c>
      <c r="D131">
        <v>4500</v>
      </c>
      <c r="E131">
        <v>4500</v>
      </c>
      <c r="F131">
        <f t="shared" si="14"/>
        <v>1800</v>
      </c>
      <c r="G131">
        <v>0</v>
      </c>
      <c r="H131">
        <f t="shared" si="6"/>
        <v>12600</v>
      </c>
      <c r="I131">
        <f t="shared" si="13"/>
        <v>0</v>
      </c>
    </row>
    <row r="132" spans="1:9" x14ac:dyDescent="0.25">
      <c r="A132" s="1" t="s">
        <v>10</v>
      </c>
      <c r="B132">
        <f t="shared" si="11"/>
        <v>12700</v>
      </c>
      <c r="C132">
        <f t="shared" si="12"/>
        <v>1850</v>
      </c>
      <c r="D132">
        <v>4500</v>
      </c>
      <c r="E132">
        <v>4500</v>
      </c>
      <c r="F132">
        <f t="shared" si="14"/>
        <v>1850</v>
      </c>
      <c r="G132">
        <v>0</v>
      </c>
      <c r="H132">
        <f t="shared" si="6"/>
        <v>12700</v>
      </c>
      <c r="I132">
        <f t="shared" si="13"/>
        <v>0</v>
      </c>
    </row>
    <row r="133" spans="1:9" x14ac:dyDescent="0.25">
      <c r="A133" s="1" t="s">
        <v>10</v>
      </c>
      <c r="B133">
        <f t="shared" si="11"/>
        <v>12800</v>
      </c>
      <c r="C133">
        <f t="shared" si="12"/>
        <v>1900</v>
      </c>
      <c r="D133">
        <v>4500</v>
      </c>
      <c r="E133">
        <v>4500</v>
      </c>
      <c r="F133">
        <f t="shared" si="14"/>
        <v>1900</v>
      </c>
      <c r="G133">
        <v>0</v>
      </c>
      <c r="H133">
        <f t="shared" si="6"/>
        <v>12800</v>
      </c>
      <c r="I133">
        <f t="shared" si="13"/>
        <v>0</v>
      </c>
    </row>
    <row r="134" spans="1:9" x14ac:dyDescent="0.25">
      <c r="A134" s="1" t="s">
        <v>10</v>
      </c>
      <c r="B134">
        <f t="shared" si="11"/>
        <v>12900</v>
      </c>
      <c r="C134">
        <f t="shared" si="12"/>
        <v>1950</v>
      </c>
      <c r="D134">
        <v>4500</v>
      </c>
      <c r="E134">
        <v>4500</v>
      </c>
      <c r="F134">
        <f t="shared" si="14"/>
        <v>1950</v>
      </c>
      <c r="G134">
        <v>0</v>
      </c>
      <c r="H134">
        <f t="shared" ref="H134:H152" si="15">+SUM(C134:G134)</f>
        <v>12900</v>
      </c>
      <c r="I134">
        <f t="shared" si="13"/>
        <v>0</v>
      </c>
    </row>
    <row r="135" spans="1:9" x14ac:dyDescent="0.25">
      <c r="A135" s="1" t="s">
        <v>10</v>
      </c>
      <c r="B135">
        <f t="shared" si="11"/>
        <v>13000</v>
      </c>
      <c r="C135">
        <f t="shared" si="12"/>
        <v>2000</v>
      </c>
      <c r="D135">
        <v>4500</v>
      </c>
      <c r="E135">
        <v>4500</v>
      </c>
      <c r="F135">
        <f t="shared" si="14"/>
        <v>2000</v>
      </c>
      <c r="G135">
        <v>0</v>
      </c>
      <c r="H135">
        <f t="shared" si="15"/>
        <v>13000</v>
      </c>
      <c r="I135">
        <f t="shared" si="13"/>
        <v>0</v>
      </c>
    </row>
    <row r="136" spans="1:9" x14ac:dyDescent="0.25">
      <c r="A136" s="1" t="s">
        <v>10</v>
      </c>
      <c r="B136">
        <f t="shared" si="11"/>
        <v>13100</v>
      </c>
      <c r="C136">
        <f t="shared" si="12"/>
        <v>2050</v>
      </c>
      <c r="D136">
        <v>4500</v>
      </c>
      <c r="E136">
        <v>4500</v>
      </c>
      <c r="F136">
        <f t="shared" si="14"/>
        <v>2050</v>
      </c>
      <c r="G136">
        <v>0</v>
      </c>
      <c r="H136">
        <f t="shared" si="15"/>
        <v>13100</v>
      </c>
      <c r="I136">
        <f t="shared" si="13"/>
        <v>0</v>
      </c>
    </row>
    <row r="137" spans="1:9" x14ac:dyDescent="0.25">
      <c r="A137" s="1" t="s">
        <v>10</v>
      </c>
      <c r="B137">
        <f t="shared" si="11"/>
        <v>13200</v>
      </c>
      <c r="C137">
        <f t="shared" si="12"/>
        <v>2100</v>
      </c>
      <c r="D137">
        <v>4500</v>
      </c>
      <c r="E137">
        <v>4500</v>
      </c>
      <c r="F137">
        <f t="shared" si="14"/>
        <v>2100</v>
      </c>
      <c r="G137">
        <v>0</v>
      </c>
      <c r="H137">
        <f t="shared" si="15"/>
        <v>13200</v>
      </c>
      <c r="I137">
        <f t="shared" si="13"/>
        <v>0</v>
      </c>
    </row>
    <row r="138" spans="1:9" x14ac:dyDescent="0.25">
      <c r="A138" s="1" t="s">
        <v>10</v>
      </c>
      <c r="B138">
        <f t="shared" si="11"/>
        <v>13300</v>
      </c>
      <c r="C138">
        <f t="shared" si="12"/>
        <v>2150</v>
      </c>
      <c r="D138">
        <v>4500</v>
      </c>
      <c r="E138">
        <v>4500</v>
      </c>
      <c r="F138">
        <f t="shared" si="14"/>
        <v>2150</v>
      </c>
      <c r="G138">
        <v>0</v>
      </c>
      <c r="H138">
        <f t="shared" si="15"/>
        <v>13300</v>
      </c>
      <c r="I138">
        <f t="shared" si="13"/>
        <v>0</v>
      </c>
    </row>
    <row r="139" spans="1:9" x14ac:dyDescent="0.25">
      <c r="A139" s="1" t="s">
        <v>10</v>
      </c>
      <c r="B139">
        <f t="shared" si="11"/>
        <v>13400</v>
      </c>
      <c r="C139">
        <f t="shared" si="12"/>
        <v>2200</v>
      </c>
      <c r="D139">
        <v>4500</v>
      </c>
      <c r="E139">
        <v>4500</v>
      </c>
      <c r="F139">
        <f t="shared" si="14"/>
        <v>2200</v>
      </c>
      <c r="G139">
        <v>0</v>
      </c>
      <c r="H139">
        <f t="shared" si="15"/>
        <v>13400</v>
      </c>
      <c r="I139">
        <f t="shared" si="13"/>
        <v>0</v>
      </c>
    </row>
    <row r="140" spans="1:9" x14ac:dyDescent="0.25">
      <c r="A140" s="1" t="s">
        <v>10</v>
      </c>
      <c r="B140">
        <f t="shared" si="11"/>
        <v>13500</v>
      </c>
      <c r="C140">
        <f t="shared" si="12"/>
        <v>2250</v>
      </c>
      <c r="D140">
        <v>4500</v>
      </c>
      <c r="E140">
        <v>4500</v>
      </c>
      <c r="F140">
        <f t="shared" si="14"/>
        <v>2250</v>
      </c>
      <c r="G140">
        <v>0</v>
      </c>
      <c r="H140">
        <f t="shared" si="15"/>
        <v>13500</v>
      </c>
      <c r="I140">
        <f t="shared" si="13"/>
        <v>0</v>
      </c>
    </row>
    <row r="141" spans="1:9" x14ac:dyDescent="0.25">
      <c r="A141" s="1" t="s">
        <v>10</v>
      </c>
      <c r="B141">
        <f t="shared" si="11"/>
        <v>13600</v>
      </c>
      <c r="C141">
        <f t="shared" si="12"/>
        <v>2300</v>
      </c>
      <c r="D141">
        <v>4500</v>
      </c>
      <c r="E141">
        <v>4500</v>
      </c>
      <c r="F141">
        <f t="shared" si="14"/>
        <v>2300</v>
      </c>
      <c r="G141">
        <v>0</v>
      </c>
      <c r="H141">
        <f t="shared" si="15"/>
        <v>13600</v>
      </c>
      <c r="I141">
        <f t="shared" si="13"/>
        <v>0</v>
      </c>
    </row>
    <row r="142" spans="1:9" x14ac:dyDescent="0.25">
      <c r="A142" s="1" t="s">
        <v>10</v>
      </c>
      <c r="B142">
        <f t="shared" si="11"/>
        <v>13700</v>
      </c>
      <c r="C142">
        <f t="shared" si="12"/>
        <v>2350</v>
      </c>
      <c r="D142">
        <v>4500</v>
      </c>
      <c r="E142">
        <v>4500</v>
      </c>
      <c r="F142">
        <f t="shared" si="14"/>
        <v>2350</v>
      </c>
      <c r="G142">
        <v>0</v>
      </c>
      <c r="H142">
        <f t="shared" si="15"/>
        <v>13700</v>
      </c>
      <c r="I142">
        <f t="shared" si="13"/>
        <v>0</v>
      </c>
    </row>
    <row r="143" spans="1:9" x14ac:dyDescent="0.25">
      <c r="A143" s="1" t="s">
        <v>10</v>
      </c>
      <c r="B143">
        <f t="shared" si="11"/>
        <v>13800</v>
      </c>
      <c r="C143">
        <f t="shared" si="12"/>
        <v>2400</v>
      </c>
      <c r="D143">
        <v>4500</v>
      </c>
      <c r="E143">
        <v>4500</v>
      </c>
      <c r="F143">
        <f t="shared" si="14"/>
        <v>2400</v>
      </c>
      <c r="G143">
        <v>0</v>
      </c>
      <c r="H143">
        <f t="shared" si="15"/>
        <v>13800</v>
      </c>
      <c r="I143">
        <f t="shared" si="13"/>
        <v>0</v>
      </c>
    </row>
    <row r="144" spans="1:9" x14ac:dyDescent="0.25">
      <c r="A144" s="1" t="s">
        <v>10</v>
      </c>
      <c r="B144">
        <f t="shared" si="11"/>
        <v>13900</v>
      </c>
      <c r="C144">
        <f t="shared" si="12"/>
        <v>2450</v>
      </c>
      <c r="D144">
        <v>4500</v>
      </c>
      <c r="E144">
        <v>4500</v>
      </c>
      <c r="F144">
        <f t="shared" si="14"/>
        <v>2450</v>
      </c>
      <c r="G144">
        <v>0</v>
      </c>
      <c r="H144">
        <f t="shared" si="15"/>
        <v>13900</v>
      </c>
      <c r="I144">
        <f t="shared" si="13"/>
        <v>0</v>
      </c>
    </row>
    <row r="145" spans="1:9" x14ac:dyDescent="0.25">
      <c r="A145" s="1" t="s">
        <v>10</v>
      </c>
      <c r="B145">
        <f t="shared" si="11"/>
        <v>14000</v>
      </c>
      <c r="C145">
        <f t="shared" si="12"/>
        <v>2500</v>
      </c>
      <c r="D145">
        <v>4500</v>
      </c>
      <c r="E145">
        <v>4500</v>
      </c>
      <c r="F145">
        <f t="shared" si="14"/>
        <v>2500</v>
      </c>
      <c r="G145">
        <v>0</v>
      </c>
      <c r="H145">
        <f t="shared" si="15"/>
        <v>14000</v>
      </c>
      <c r="I145">
        <f t="shared" si="13"/>
        <v>0</v>
      </c>
    </row>
    <row r="146" spans="1:9" x14ac:dyDescent="0.25">
      <c r="A146" s="1" t="s">
        <v>10</v>
      </c>
      <c r="B146">
        <f t="shared" si="11"/>
        <v>14100</v>
      </c>
      <c r="C146">
        <f t="shared" si="12"/>
        <v>2550</v>
      </c>
      <c r="D146">
        <v>4500</v>
      </c>
      <c r="E146">
        <v>4500</v>
      </c>
      <c r="F146">
        <f t="shared" si="14"/>
        <v>2550</v>
      </c>
      <c r="G146">
        <v>0</v>
      </c>
      <c r="H146">
        <f t="shared" si="15"/>
        <v>14100</v>
      </c>
      <c r="I146">
        <f t="shared" si="13"/>
        <v>0</v>
      </c>
    </row>
    <row r="147" spans="1:9" x14ac:dyDescent="0.25">
      <c r="A147" s="1" t="s">
        <v>10</v>
      </c>
      <c r="B147">
        <f t="shared" si="11"/>
        <v>14200</v>
      </c>
      <c r="C147">
        <f t="shared" si="12"/>
        <v>2600</v>
      </c>
      <c r="D147">
        <v>4500</v>
      </c>
      <c r="E147">
        <v>4500</v>
      </c>
      <c r="F147">
        <f t="shared" si="14"/>
        <v>2600</v>
      </c>
      <c r="G147">
        <v>0</v>
      </c>
      <c r="H147">
        <f t="shared" si="15"/>
        <v>14200</v>
      </c>
      <c r="I147">
        <f t="shared" si="13"/>
        <v>0</v>
      </c>
    </row>
    <row r="148" spans="1:9" x14ac:dyDescent="0.25">
      <c r="A148" s="1" t="s">
        <v>10</v>
      </c>
      <c r="B148">
        <f t="shared" si="11"/>
        <v>14300</v>
      </c>
      <c r="C148">
        <f t="shared" si="12"/>
        <v>2650</v>
      </c>
      <c r="D148">
        <v>4500</v>
      </c>
      <c r="E148">
        <v>4500</v>
      </c>
      <c r="F148">
        <f t="shared" si="14"/>
        <v>2650</v>
      </c>
      <c r="G148">
        <v>0</v>
      </c>
      <c r="H148">
        <f t="shared" si="15"/>
        <v>14300</v>
      </c>
      <c r="I148">
        <f t="shared" si="13"/>
        <v>0</v>
      </c>
    </row>
    <row r="149" spans="1:9" x14ac:dyDescent="0.25">
      <c r="A149" s="1" t="s">
        <v>10</v>
      </c>
      <c r="B149">
        <f t="shared" si="11"/>
        <v>14400</v>
      </c>
      <c r="C149">
        <f t="shared" si="12"/>
        <v>2700</v>
      </c>
      <c r="D149">
        <v>4500</v>
      </c>
      <c r="E149">
        <v>4500</v>
      </c>
      <c r="F149">
        <f t="shared" si="14"/>
        <v>2700</v>
      </c>
      <c r="G149">
        <v>0</v>
      </c>
      <c r="H149">
        <f t="shared" si="15"/>
        <v>14400</v>
      </c>
      <c r="I149">
        <f t="shared" si="13"/>
        <v>0</v>
      </c>
    </row>
    <row r="150" spans="1:9" x14ac:dyDescent="0.25">
      <c r="A150" s="1" t="s">
        <v>10</v>
      </c>
      <c r="B150">
        <f t="shared" si="11"/>
        <v>14500</v>
      </c>
      <c r="C150">
        <f t="shared" si="12"/>
        <v>2750</v>
      </c>
      <c r="D150">
        <v>4500</v>
      </c>
      <c r="E150">
        <v>4500</v>
      </c>
      <c r="F150">
        <f t="shared" si="14"/>
        <v>2750</v>
      </c>
      <c r="G150">
        <v>0</v>
      </c>
      <c r="H150">
        <f t="shared" si="15"/>
        <v>14500</v>
      </c>
      <c r="I150">
        <f>+H150-B150</f>
        <v>0</v>
      </c>
    </row>
    <row r="151" spans="1:9" x14ac:dyDescent="0.25">
      <c r="A151" s="1" t="s">
        <v>10</v>
      </c>
      <c r="B151">
        <f t="shared" si="11"/>
        <v>14600</v>
      </c>
      <c r="C151">
        <f t="shared" si="12"/>
        <v>2800</v>
      </c>
      <c r="D151">
        <v>4500</v>
      </c>
      <c r="E151">
        <v>4500</v>
      </c>
      <c r="F151">
        <f t="shared" si="14"/>
        <v>2800</v>
      </c>
      <c r="G151">
        <v>0</v>
      </c>
      <c r="H151">
        <f t="shared" si="15"/>
        <v>14600</v>
      </c>
      <c r="I151">
        <f t="shared" si="13"/>
        <v>0</v>
      </c>
    </row>
    <row r="152" spans="1:9" x14ac:dyDescent="0.25">
      <c r="A152" s="1" t="s">
        <v>10</v>
      </c>
      <c r="B152">
        <f t="shared" si="11"/>
        <v>14700</v>
      </c>
      <c r="C152">
        <f t="shared" si="12"/>
        <v>2850</v>
      </c>
      <c r="D152">
        <v>4500</v>
      </c>
      <c r="E152">
        <v>4500</v>
      </c>
      <c r="F152">
        <f t="shared" si="14"/>
        <v>2850</v>
      </c>
      <c r="G152">
        <v>0</v>
      </c>
      <c r="H152">
        <f t="shared" si="15"/>
        <v>14700</v>
      </c>
      <c r="I152">
        <f t="shared" si="13"/>
        <v>0</v>
      </c>
    </row>
    <row r="153" spans="1:9" x14ac:dyDescent="0.25">
      <c r="A153" s="1" t="s">
        <v>12</v>
      </c>
      <c r="B153">
        <f t="shared" si="11"/>
        <v>14800</v>
      </c>
      <c r="C153">
        <f>+C152</f>
        <v>2850</v>
      </c>
      <c r="D153">
        <f>+(B153-$H$152)*0.5+$D$152</f>
        <v>4550</v>
      </c>
      <c r="E153">
        <f>+(B153-$H$152)*0.5+$E$152</f>
        <v>4550</v>
      </c>
      <c r="F153">
        <f>+F152</f>
        <v>2850</v>
      </c>
      <c r="G153">
        <v>0</v>
      </c>
      <c r="H153">
        <f t="shared" ref="H153:H216" si="16">+SUM(C153:G153)</f>
        <v>14800</v>
      </c>
      <c r="I153">
        <f>+H153-B153</f>
        <v>0</v>
      </c>
    </row>
    <row r="154" spans="1:9" x14ac:dyDescent="0.25">
      <c r="A154" s="1" t="s">
        <v>12</v>
      </c>
      <c r="B154">
        <f t="shared" si="11"/>
        <v>14900</v>
      </c>
      <c r="C154">
        <f t="shared" ref="C154:C217" si="17">+C153</f>
        <v>2850</v>
      </c>
      <c r="D154">
        <f t="shared" ref="D154:D217" si="18">+(B154-$H$152)*0.5+$D$152</f>
        <v>4600</v>
      </c>
      <c r="E154">
        <f t="shared" ref="E154:E217" si="19">+(B154-$H$152)*0.5+$E$152</f>
        <v>4600</v>
      </c>
      <c r="F154">
        <f t="shared" ref="F154:F217" si="20">+F153</f>
        <v>2850</v>
      </c>
      <c r="G154">
        <v>0</v>
      </c>
      <c r="H154">
        <f t="shared" si="16"/>
        <v>14900</v>
      </c>
      <c r="I154">
        <f t="shared" si="13"/>
        <v>0</v>
      </c>
    </row>
    <row r="155" spans="1:9" x14ac:dyDescent="0.25">
      <c r="A155" s="1" t="s">
        <v>12</v>
      </c>
      <c r="B155">
        <f t="shared" si="11"/>
        <v>15000</v>
      </c>
      <c r="C155">
        <f t="shared" si="17"/>
        <v>2850</v>
      </c>
      <c r="D155">
        <f t="shared" si="18"/>
        <v>4650</v>
      </c>
      <c r="E155">
        <f t="shared" si="19"/>
        <v>4650</v>
      </c>
      <c r="F155">
        <f t="shared" si="20"/>
        <v>2850</v>
      </c>
      <c r="G155">
        <v>0</v>
      </c>
      <c r="H155">
        <f t="shared" si="16"/>
        <v>15000</v>
      </c>
      <c r="I155">
        <f t="shared" si="13"/>
        <v>0</v>
      </c>
    </row>
    <row r="156" spans="1:9" x14ac:dyDescent="0.25">
      <c r="A156" s="1" t="s">
        <v>12</v>
      </c>
      <c r="B156">
        <f t="shared" si="11"/>
        <v>15100</v>
      </c>
      <c r="C156">
        <f t="shared" si="17"/>
        <v>2850</v>
      </c>
      <c r="D156">
        <f t="shared" si="18"/>
        <v>4700</v>
      </c>
      <c r="E156">
        <f t="shared" si="19"/>
        <v>4700</v>
      </c>
      <c r="F156">
        <f t="shared" si="20"/>
        <v>2850</v>
      </c>
      <c r="G156">
        <v>0</v>
      </c>
      <c r="H156">
        <f t="shared" si="16"/>
        <v>15100</v>
      </c>
      <c r="I156">
        <f t="shared" si="13"/>
        <v>0</v>
      </c>
    </row>
    <row r="157" spans="1:9" x14ac:dyDescent="0.25">
      <c r="A157" s="1" t="s">
        <v>12</v>
      </c>
      <c r="B157">
        <f t="shared" ref="B157:B220" si="21">+B156+100</f>
        <v>15200</v>
      </c>
      <c r="C157">
        <f t="shared" si="17"/>
        <v>2850</v>
      </c>
      <c r="D157">
        <f t="shared" si="18"/>
        <v>4750</v>
      </c>
      <c r="E157">
        <f t="shared" si="19"/>
        <v>4750</v>
      </c>
      <c r="F157">
        <f t="shared" si="20"/>
        <v>2850</v>
      </c>
      <c r="G157">
        <v>0</v>
      </c>
      <c r="H157">
        <f t="shared" si="16"/>
        <v>15200</v>
      </c>
      <c r="I157">
        <f t="shared" si="13"/>
        <v>0</v>
      </c>
    </row>
    <row r="158" spans="1:9" x14ac:dyDescent="0.25">
      <c r="A158" s="1" t="s">
        <v>12</v>
      </c>
      <c r="B158">
        <f t="shared" si="21"/>
        <v>15300</v>
      </c>
      <c r="C158">
        <f t="shared" si="17"/>
        <v>2850</v>
      </c>
      <c r="D158">
        <f t="shared" si="18"/>
        <v>4800</v>
      </c>
      <c r="E158">
        <f t="shared" si="19"/>
        <v>4800</v>
      </c>
      <c r="F158">
        <f t="shared" si="20"/>
        <v>2850</v>
      </c>
      <c r="G158">
        <v>0</v>
      </c>
      <c r="H158">
        <f t="shared" si="16"/>
        <v>15300</v>
      </c>
      <c r="I158">
        <f t="shared" si="13"/>
        <v>0</v>
      </c>
    </row>
    <row r="159" spans="1:9" x14ac:dyDescent="0.25">
      <c r="A159" s="1" t="s">
        <v>12</v>
      </c>
      <c r="B159">
        <f t="shared" si="21"/>
        <v>15400</v>
      </c>
      <c r="C159">
        <f t="shared" si="17"/>
        <v>2850</v>
      </c>
      <c r="D159">
        <f t="shared" si="18"/>
        <v>4850</v>
      </c>
      <c r="E159">
        <f t="shared" si="19"/>
        <v>4850</v>
      </c>
      <c r="F159">
        <f t="shared" si="20"/>
        <v>2850</v>
      </c>
      <c r="G159">
        <v>0</v>
      </c>
      <c r="H159">
        <f t="shared" si="16"/>
        <v>15400</v>
      </c>
      <c r="I159">
        <f t="shared" si="13"/>
        <v>0</v>
      </c>
    </row>
    <row r="160" spans="1:9" x14ac:dyDescent="0.25">
      <c r="A160" s="1" t="s">
        <v>12</v>
      </c>
      <c r="B160">
        <f t="shared" si="21"/>
        <v>15500</v>
      </c>
      <c r="C160">
        <f t="shared" si="17"/>
        <v>2850</v>
      </c>
      <c r="D160">
        <f t="shared" si="18"/>
        <v>4900</v>
      </c>
      <c r="E160">
        <f t="shared" si="19"/>
        <v>4900</v>
      </c>
      <c r="F160">
        <f t="shared" si="20"/>
        <v>2850</v>
      </c>
      <c r="G160">
        <v>0</v>
      </c>
      <c r="H160">
        <f t="shared" si="16"/>
        <v>15500</v>
      </c>
      <c r="I160">
        <f t="shared" si="13"/>
        <v>0</v>
      </c>
    </row>
    <row r="161" spans="1:9" x14ac:dyDescent="0.25">
      <c r="A161" s="1" t="s">
        <v>12</v>
      </c>
      <c r="B161">
        <f t="shared" si="21"/>
        <v>15600</v>
      </c>
      <c r="C161">
        <f t="shared" si="17"/>
        <v>2850</v>
      </c>
      <c r="D161">
        <f t="shared" si="18"/>
        <v>4950</v>
      </c>
      <c r="E161">
        <f t="shared" si="19"/>
        <v>4950</v>
      </c>
      <c r="F161">
        <f t="shared" si="20"/>
        <v>2850</v>
      </c>
      <c r="G161">
        <v>0</v>
      </c>
      <c r="H161">
        <f t="shared" si="16"/>
        <v>15600</v>
      </c>
      <c r="I161">
        <f t="shared" ref="I161:I224" si="22">+H161-B161</f>
        <v>0</v>
      </c>
    </row>
    <row r="162" spans="1:9" x14ac:dyDescent="0.25">
      <c r="A162" s="1" t="s">
        <v>12</v>
      </c>
      <c r="B162">
        <f t="shared" si="21"/>
        <v>15700</v>
      </c>
      <c r="C162">
        <f t="shared" si="17"/>
        <v>2850</v>
      </c>
      <c r="D162">
        <f t="shared" si="18"/>
        <v>5000</v>
      </c>
      <c r="E162">
        <f t="shared" si="19"/>
        <v>5000</v>
      </c>
      <c r="F162">
        <f t="shared" si="20"/>
        <v>2850</v>
      </c>
      <c r="G162">
        <v>0</v>
      </c>
      <c r="H162">
        <f t="shared" si="16"/>
        <v>15700</v>
      </c>
      <c r="I162">
        <f t="shared" si="22"/>
        <v>0</v>
      </c>
    </row>
    <row r="163" spans="1:9" x14ac:dyDescent="0.25">
      <c r="A163" s="1" t="s">
        <v>12</v>
      </c>
      <c r="B163">
        <f t="shared" si="21"/>
        <v>15800</v>
      </c>
      <c r="C163">
        <f t="shared" si="17"/>
        <v>2850</v>
      </c>
      <c r="D163">
        <f t="shared" si="18"/>
        <v>5050</v>
      </c>
      <c r="E163">
        <f t="shared" si="19"/>
        <v>5050</v>
      </c>
      <c r="F163">
        <f t="shared" si="20"/>
        <v>2850</v>
      </c>
      <c r="G163">
        <v>0</v>
      </c>
      <c r="H163">
        <f t="shared" si="16"/>
        <v>15800</v>
      </c>
      <c r="I163">
        <f t="shared" si="22"/>
        <v>0</v>
      </c>
    </row>
    <row r="164" spans="1:9" x14ac:dyDescent="0.25">
      <c r="A164" s="1" t="s">
        <v>12</v>
      </c>
      <c r="B164">
        <f t="shared" si="21"/>
        <v>15900</v>
      </c>
      <c r="C164">
        <f t="shared" si="17"/>
        <v>2850</v>
      </c>
      <c r="D164">
        <f t="shared" si="18"/>
        <v>5100</v>
      </c>
      <c r="E164">
        <f t="shared" si="19"/>
        <v>5100</v>
      </c>
      <c r="F164">
        <f t="shared" si="20"/>
        <v>2850</v>
      </c>
      <c r="G164">
        <v>0</v>
      </c>
      <c r="H164">
        <f t="shared" si="16"/>
        <v>15900</v>
      </c>
      <c r="I164">
        <f t="shared" si="22"/>
        <v>0</v>
      </c>
    </row>
    <row r="165" spans="1:9" x14ac:dyDescent="0.25">
      <c r="A165" s="1" t="s">
        <v>12</v>
      </c>
      <c r="B165">
        <f t="shared" si="21"/>
        <v>16000</v>
      </c>
      <c r="C165">
        <f t="shared" si="17"/>
        <v>2850</v>
      </c>
      <c r="D165">
        <f t="shared" si="18"/>
        <v>5150</v>
      </c>
      <c r="E165">
        <f t="shared" si="19"/>
        <v>5150</v>
      </c>
      <c r="F165">
        <f t="shared" si="20"/>
        <v>2850</v>
      </c>
      <c r="G165">
        <v>0</v>
      </c>
      <c r="H165">
        <f t="shared" si="16"/>
        <v>16000</v>
      </c>
      <c r="I165">
        <f t="shared" si="22"/>
        <v>0</v>
      </c>
    </row>
    <row r="166" spans="1:9" x14ac:dyDescent="0.25">
      <c r="A166" s="1" t="s">
        <v>12</v>
      </c>
      <c r="B166">
        <f t="shared" si="21"/>
        <v>16100</v>
      </c>
      <c r="C166">
        <f t="shared" si="17"/>
        <v>2850</v>
      </c>
      <c r="D166">
        <f t="shared" si="18"/>
        <v>5200</v>
      </c>
      <c r="E166">
        <f t="shared" si="19"/>
        <v>5200</v>
      </c>
      <c r="F166">
        <f t="shared" si="20"/>
        <v>2850</v>
      </c>
      <c r="G166">
        <v>0</v>
      </c>
      <c r="H166">
        <f t="shared" si="16"/>
        <v>16100</v>
      </c>
      <c r="I166">
        <f t="shared" si="22"/>
        <v>0</v>
      </c>
    </row>
    <row r="167" spans="1:9" x14ac:dyDescent="0.25">
      <c r="A167" s="1" t="s">
        <v>12</v>
      </c>
      <c r="B167">
        <f t="shared" si="21"/>
        <v>16200</v>
      </c>
      <c r="C167">
        <f t="shared" si="17"/>
        <v>2850</v>
      </c>
      <c r="D167">
        <f t="shared" si="18"/>
        <v>5250</v>
      </c>
      <c r="E167">
        <f t="shared" si="19"/>
        <v>5250</v>
      </c>
      <c r="F167">
        <f t="shared" si="20"/>
        <v>2850</v>
      </c>
      <c r="G167">
        <v>0</v>
      </c>
      <c r="H167">
        <f t="shared" si="16"/>
        <v>16200</v>
      </c>
      <c r="I167">
        <f t="shared" si="22"/>
        <v>0</v>
      </c>
    </row>
    <row r="168" spans="1:9" x14ac:dyDescent="0.25">
      <c r="A168" s="1" t="s">
        <v>12</v>
      </c>
      <c r="B168">
        <f t="shared" si="21"/>
        <v>16300</v>
      </c>
      <c r="C168">
        <f t="shared" si="17"/>
        <v>2850</v>
      </c>
      <c r="D168">
        <f t="shared" si="18"/>
        <v>5300</v>
      </c>
      <c r="E168">
        <f t="shared" si="19"/>
        <v>5300</v>
      </c>
      <c r="F168">
        <f t="shared" si="20"/>
        <v>2850</v>
      </c>
      <c r="G168">
        <v>0</v>
      </c>
      <c r="H168">
        <f t="shared" si="16"/>
        <v>16300</v>
      </c>
      <c r="I168">
        <f t="shared" si="22"/>
        <v>0</v>
      </c>
    </row>
    <row r="169" spans="1:9" x14ac:dyDescent="0.25">
      <c r="A169" s="1" t="s">
        <v>12</v>
      </c>
      <c r="B169">
        <f t="shared" si="21"/>
        <v>16400</v>
      </c>
      <c r="C169">
        <f t="shared" si="17"/>
        <v>2850</v>
      </c>
      <c r="D169">
        <f t="shared" si="18"/>
        <v>5350</v>
      </c>
      <c r="E169">
        <f t="shared" si="19"/>
        <v>5350</v>
      </c>
      <c r="F169">
        <f t="shared" si="20"/>
        <v>2850</v>
      </c>
      <c r="G169">
        <v>0</v>
      </c>
      <c r="H169">
        <f t="shared" si="16"/>
        <v>16400</v>
      </c>
      <c r="I169">
        <f t="shared" si="22"/>
        <v>0</v>
      </c>
    </row>
    <row r="170" spans="1:9" x14ac:dyDescent="0.25">
      <c r="A170" s="1" t="s">
        <v>12</v>
      </c>
      <c r="B170">
        <f t="shared" si="21"/>
        <v>16500</v>
      </c>
      <c r="C170">
        <f t="shared" si="17"/>
        <v>2850</v>
      </c>
      <c r="D170">
        <f t="shared" si="18"/>
        <v>5400</v>
      </c>
      <c r="E170">
        <f t="shared" si="19"/>
        <v>5400</v>
      </c>
      <c r="F170">
        <f t="shared" si="20"/>
        <v>2850</v>
      </c>
      <c r="G170">
        <v>0</v>
      </c>
      <c r="H170">
        <f t="shared" si="16"/>
        <v>16500</v>
      </c>
      <c r="I170">
        <f t="shared" si="22"/>
        <v>0</v>
      </c>
    </row>
    <row r="171" spans="1:9" x14ac:dyDescent="0.25">
      <c r="A171" s="1" t="s">
        <v>12</v>
      </c>
      <c r="B171">
        <f t="shared" si="21"/>
        <v>16600</v>
      </c>
      <c r="C171">
        <f t="shared" si="17"/>
        <v>2850</v>
      </c>
      <c r="D171">
        <f t="shared" si="18"/>
        <v>5450</v>
      </c>
      <c r="E171">
        <f t="shared" si="19"/>
        <v>5450</v>
      </c>
      <c r="F171">
        <f t="shared" si="20"/>
        <v>2850</v>
      </c>
      <c r="G171">
        <v>0</v>
      </c>
      <c r="H171">
        <f t="shared" si="16"/>
        <v>16600</v>
      </c>
      <c r="I171">
        <f t="shared" si="22"/>
        <v>0</v>
      </c>
    </row>
    <row r="172" spans="1:9" x14ac:dyDescent="0.25">
      <c r="A172" s="1" t="s">
        <v>12</v>
      </c>
      <c r="B172">
        <f t="shared" si="21"/>
        <v>16700</v>
      </c>
      <c r="C172">
        <f t="shared" si="17"/>
        <v>2850</v>
      </c>
      <c r="D172">
        <f t="shared" si="18"/>
        <v>5500</v>
      </c>
      <c r="E172">
        <f t="shared" si="19"/>
        <v>5500</v>
      </c>
      <c r="F172">
        <f t="shared" si="20"/>
        <v>2850</v>
      </c>
      <c r="G172">
        <v>0</v>
      </c>
      <c r="H172">
        <f t="shared" si="16"/>
        <v>16700</v>
      </c>
      <c r="I172">
        <f t="shared" si="22"/>
        <v>0</v>
      </c>
    </row>
    <row r="173" spans="1:9" x14ac:dyDescent="0.25">
      <c r="A173" s="1" t="s">
        <v>12</v>
      </c>
      <c r="B173">
        <f t="shared" si="21"/>
        <v>16800</v>
      </c>
      <c r="C173">
        <f t="shared" si="17"/>
        <v>2850</v>
      </c>
      <c r="D173">
        <f t="shared" si="18"/>
        <v>5550</v>
      </c>
      <c r="E173">
        <f t="shared" si="19"/>
        <v>5550</v>
      </c>
      <c r="F173">
        <f t="shared" si="20"/>
        <v>2850</v>
      </c>
      <c r="G173">
        <v>0</v>
      </c>
      <c r="H173">
        <f t="shared" si="16"/>
        <v>16800</v>
      </c>
      <c r="I173">
        <f t="shared" si="22"/>
        <v>0</v>
      </c>
    </row>
    <row r="174" spans="1:9" x14ac:dyDescent="0.25">
      <c r="A174" s="1" t="s">
        <v>12</v>
      </c>
      <c r="B174">
        <f t="shared" si="21"/>
        <v>16900</v>
      </c>
      <c r="C174">
        <f t="shared" si="17"/>
        <v>2850</v>
      </c>
      <c r="D174">
        <f t="shared" si="18"/>
        <v>5600</v>
      </c>
      <c r="E174">
        <f t="shared" si="19"/>
        <v>5600</v>
      </c>
      <c r="F174">
        <f t="shared" si="20"/>
        <v>2850</v>
      </c>
      <c r="G174">
        <v>0</v>
      </c>
      <c r="H174">
        <f t="shared" si="16"/>
        <v>16900</v>
      </c>
      <c r="I174">
        <f t="shared" si="22"/>
        <v>0</v>
      </c>
    </row>
    <row r="175" spans="1:9" x14ac:dyDescent="0.25">
      <c r="A175" s="1" t="s">
        <v>12</v>
      </c>
      <c r="B175">
        <f t="shared" si="21"/>
        <v>17000</v>
      </c>
      <c r="C175">
        <f t="shared" si="17"/>
        <v>2850</v>
      </c>
      <c r="D175">
        <f t="shared" si="18"/>
        <v>5650</v>
      </c>
      <c r="E175">
        <f t="shared" si="19"/>
        <v>5650</v>
      </c>
      <c r="F175">
        <f t="shared" si="20"/>
        <v>2850</v>
      </c>
      <c r="G175">
        <v>0</v>
      </c>
      <c r="H175">
        <f t="shared" si="16"/>
        <v>17000</v>
      </c>
      <c r="I175">
        <f t="shared" si="22"/>
        <v>0</v>
      </c>
    </row>
    <row r="176" spans="1:9" x14ac:dyDescent="0.25">
      <c r="A176" s="1" t="s">
        <v>12</v>
      </c>
      <c r="B176">
        <f t="shared" si="21"/>
        <v>17100</v>
      </c>
      <c r="C176">
        <f t="shared" si="17"/>
        <v>2850</v>
      </c>
      <c r="D176">
        <f t="shared" si="18"/>
        <v>5700</v>
      </c>
      <c r="E176">
        <f t="shared" si="19"/>
        <v>5700</v>
      </c>
      <c r="F176">
        <f t="shared" si="20"/>
        <v>2850</v>
      </c>
      <c r="G176">
        <v>0</v>
      </c>
      <c r="H176">
        <f t="shared" si="16"/>
        <v>17100</v>
      </c>
      <c r="I176">
        <f t="shared" si="22"/>
        <v>0</v>
      </c>
    </row>
    <row r="177" spans="1:9" x14ac:dyDescent="0.25">
      <c r="A177" s="1" t="s">
        <v>12</v>
      </c>
      <c r="B177">
        <f t="shared" si="21"/>
        <v>17200</v>
      </c>
      <c r="C177">
        <f t="shared" si="17"/>
        <v>2850</v>
      </c>
      <c r="D177">
        <f t="shared" si="18"/>
        <v>5750</v>
      </c>
      <c r="E177">
        <f t="shared" si="19"/>
        <v>5750</v>
      </c>
      <c r="F177">
        <f t="shared" si="20"/>
        <v>2850</v>
      </c>
      <c r="G177">
        <v>0</v>
      </c>
      <c r="H177">
        <f t="shared" si="16"/>
        <v>17200</v>
      </c>
      <c r="I177">
        <f t="shared" si="22"/>
        <v>0</v>
      </c>
    </row>
    <row r="178" spans="1:9" x14ac:dyDescent="0.25">
      <c r="A178" s="1" t="s">
        <v>12</v>
      </c>
      <c r="B178">
        <f t="shared" si="21"/>
        <v>17300</v>
      </c>
      <c r="C178">
        <f t="shared" si="17"/>
        <v>2850</v>
      </c>
      <c r="D178">
        <f t="shared" si="18"/>
        <v>5800</v>
      </c>
      <c r="E178">
        <f t="shared" si="19"/>
        <v>5800</v>
      </c>
      <c r="F178">
        <f t="shared" si="20"/>
        <v>2850</v>
      </c>
      <c r="G178">
        <v>0</v>
      </c>
      <c r="H178">
        <f t="shared" si="16"/>
        <v>17300</v>
      </c>
      <c r="I178">
        <f t="shared" si="22"/>
        <v>0</v>
      </c>
    </row>
    <row r="179" spans="1:9" x14ac:dyDescent="0.25">
      <c r="A179" s="1" t="s">
        <v>12</v>
      </c>
      <c r="B179">
        <f t="shared" si="21"/>
        <v>17400</v>
      </c>
      <c r="C179">
        <f t="shared" si="17"/>
        <v>2850</v>
      </c>
      <c r="D179">
        <f t="shared" si="18"/>
        <v>5850</v>
      </c>
      <c r="E179">
        <f t="shared" si="19"/>
        <v>5850</v>
      </c>
      <c r="F179">
        <f t="shared" si="20"/>
        <v>2850</v>
      </c>
      <c r="G179">
        <v>0</v>
      </c>
      <c r="H179">
        <f t="shared" si="16"/>
        <v>17400</v>
      </c>
      <c r="I179">
        <f t="shared" si="22"/>
        <v>0</v>
      </c>
    </row>
    <row r="180" spans="1:9" x14ac:dyDescent="0.25">
      <c r="A180" s="1" t="s">
        <v>12</v>
      </c>
      <c r="B180">
        <f t="shared" si="21"/>
        <v>17500</v>
      </c>
      <c r="C180">
        <f t="shared" si="17"/>
        <v>2850</v>
      </c>
      <c r="D180">
        <f t="shared" si="18"/>
        <v>5900</v>
      </c>
      <c r="E180">
        <f t="shared" si="19"/>
        <v>5900</v>
      </c>
      <c r="F180">
        <f t="shared" si="20"/>
        <v>2850</v>
      </c>
      <c r="G180">
        <v>0</v>
      </c>
      <c r="H180">
        <f t="shared" si="16"/>
        <v>17500</v>
      </c>
      <c r="I180">
        <f t="shared" si="22"/>
        <v>0</v>
      </c>
    </row>
    <row r="181" spans="1:9" x14ac:dyDescent="0.25">
      <c r="A181" s="1" t="s">
        <v>12</v>
      </c>
      <c r="B181">
        <f t="shared" si="21"/>
        <v>17600</v>
      </c>
      <c r="C181">
        <f t="shared" si="17"/>
        <v>2850</v>
      </c>
      <c r="D181">
        <f t="shared" si="18"/>
        <v>5950</v>
      </c>
      <c r="E181">
        <f t="shared" si="19"/>
        <v>5950</v>
      </c>
      <c r="F181">
        <f t="shared" si="20"/>
        <v>2850</v>
      </c>
      <c r="G181">
        <v>0</v>
      </c>
      <c r="H181">
        <f t="shared" si="16"/>
        <v>17600</v>
      </c>
      <c r="I181">
        <f t="shared" si="22"/>
        <v>0</v>
      </c>
    </row>
    <row r="182" spans="1:9" x14ac:dyDescent="0.25">
      <c r="A182" s="1" t="s">
        <v>12</v>
      </c>
      <c r="B182">
        <f t="shared" si="21"/>
        <v>17700</v>
      </c>
      <c r="C182">
        <f t="shared" si="17"/>
        <v>2850</v>
      </c>
      <c r="D182">
        <f t="shared" si="18"/>
        <v>6000</v>
      </c>
      <c r="E182">
        <f t="shared" si="19"/>
        <v>6000</v>
      </c>
      <c r="F182">
        <f t="shared" si="20"/>
        <v>2850</v>
      </c>
      <c r="G182">
        <v>0</v>
      </c>
      <c r="H182">
        <f t="shared" si="16"/>
        <v>17700</v>
      </c>
      <c r="I182">
        <f t="shared" si="22"/>
        <v>0</v>
      </c>
    </row>
    <row r="183" spans="1:9" x14ac:dyDescent="0.25">
      <c r="A183" s="1" t="s">
        <v>12</v>
      </c>
      <c r="B183">
        <f t="shared" si="21"/>
        <v>17800</v>
      </c>
      <c r="C183">
        <f t="shared" si="17"/>
        <v>2850</v>
      </c>
      <c r="D183">
        <f t="shared" si="18"/>
        <v>6050</v>
      </c>
      <c r="E183">
        <f t="shared" si="19"/>
        <v>6050</v>
      </c>
      <c r="F183">
        <f t="shared" si="20"/>
        <v>2850</v>
      </c>
      <c r="G183">
        <v>0</v>
      </c>
      <c r="H183">
        <f t="shared" si="16"/>
        <v>17800</v>
      </c>
      <c r="I183">
        <f t="shared" si="22"/>
        <v>0</v>
      </c>
    </row>
    <row r="184" spans="1:9" x14ac:dyDescent="0.25">
      <c r="A184" s="1" t="s">
        <v>12</v>
      </c>
      <c r="B184">
        <f t="shared" si="21"/>
        <v>17900</v>
      </c>
      <c r="C184">
        <f t="shared" si="17"/>
        <v>2850</v>
      </c>
      <c r="D184">
        <f t="shared" si="18"/>
        <v>6100</v>
      </c>
      <c r="E184">
        <f t="shared" si="19"/>
        <v>6100</v>
      </c>
      <c r="F184">
        <f t="shared" si="20"/>
        <v>2850</v>
      </c>
      <c r="G184">
        <v>0</v>
      </c>
      <c r="H184">
        <f t="shared" si="16"/>
        <v>17900</v>
      </c>
      <c r="I184">
        <f t="shared" si="22"/>
        <v>0</v>
      </c>
    </row>
    <row r="185" spans="1:9" x14ac:dyDescent="0.25">
      <c r="A185" s="1" t="s">
        <v>12</v>
      </c>
      <c r="B185">
        <f t="shared" si="21"/>
        <v>18000</v>
      </c>
      <c r="C185">
        <f t="shared" si="17"/>
        <v>2850</v>
      </c>
      <c r="D185">
        <f t="shared" si="18"/>
        <v>6150</v>
      </c>
      <c r="E185">
        <f t="shared" si="19"/>
        <v>6150</v>
      </c>
      <c r="F185">
        <f t="shared" si="20"/>
        <v>2850</v>
      </c>
      <c r="G185">
        <v>0</v>
      </c>
      <c r="H185">
        <f t="shared" si="16"/>
        <v>18000</v>
      </c>
      <c r="I185">
        <f t="shared" si="22"/>
        <v>0</v>
      </c>
    </row>
    <row r="186" spans="1:9" x14ac:dyDescent="0.25">
      <c r="A186" s="1" t="s">
        <v>12</v>
      </c>
      <c r="B186">
        <f t="shared" si="21"/>
        <v>18100</v>
      </c>
      <c r="C186">
        <f t="shared" si="17"/>
        <v>2850</v>
      </c>
      <c r="D186">
        <f t="shared" si="18"/>
        <v>6200</v>
      </c>
      <c r="E186">
        <f t="shared" si="19"/>
        <v>6200</v>
      </c>
      <c r="F186">
        <f t="shared" si="20"/>
        <v>2850</v>
      </c>
      <c r="G186">
        <v>0</v>
      </c>
      <c r="H186">
        <f t="shared" si="16"/>
        <v>18100</v>
      </c>
      <c r="I186">
        <f t="shared" si="22"/>
        <v>0</v>
      </c>
    </row>
    <row r="187" spans="1:9" x14ac:dyDescent="0.25">
      <c r="A187" s="1" t="s">
        <v>12</v>
      </c>
      <c r="B187">
        <f t="shared" si="21"/>
        <v>18200</v>
      </c>
      <c r="C187">
        <f t="shared" si="17"/>
        <v>2850</v>
      </c>
      <c r="D187">
        <f t="shared" si="18"/>
        <v>6250</v>
      </c>
      <c r="E187">
        <f t="shared" si="19"/>
        <v>6250</v>
      </c>
      <c r="F187">
        <f t="shared" si="20"/>
        <v>2850</v>
      </c>
      <c r="G187">
        <v>0</v>
      </c>
      <c r="H187">
        <f t="shared" si="16"/>
        <v>18200</v>
      </c>
      <c r="I187">
        <f t="shared" si="22"/>
        <v>0</v>
      </c>
    </row>
    <row r="188" spans="1:9" x14ac:dyDescent="0.25">
      <c r="A188" s="1" t="s">
        <v>12</v>
      </c>
      <c r="B188">
        <f t="shared" si="21"/>
        <v>18300</v>
      </c>
      <c r="C188">
        <f t="shared" si="17"/>
        <v>2850</v>
      </c>
      <c r="D188">
        <f t="shared" si="18"/>
        <v>6300</v>
      </c>
      <c r="E188">
        <f t="shared" si="19"/>
        <v>6300</v>
      </c>
      <c r="F188">
        <f t="shared" si="20"/>
        <v>2850</v>
      </c>
      <c r="G188">
        <v>0</v>
      </c>
      <c r="H188">
        <f t="shared" si="16"/>
        <v>18300</v>
      </c>
      <c r="I188">
        <f t="shared" si="22"/>
        <v>0</v>
      </c>
    </row>
    <row r="189" spans="1:9" x14ac:dyDescent="0.25">
      <c r="A189" s="1" t="s">
        <v>12</v>
      </c>
      <c r="B189">
        <f t="shared" si="21"/>
        <v>18400</v>
      </c>
      <c r="C189">
        <f t="shared" si="17"/>
        <v>2850</v>
      </c>
      <c r="D189">
        <f t="shared" si="18"/>
        <v>6350</v>
      </c>
      <c r="E189">
        <f t="shared" si="19"/>
        <v>6350</v>
      </c>
      <c r="F189">
        <f t="shared" si="20"/>
        <v>2850</v>
      </c>
      <c r="G189">
        <v>0</v>
      </c>
      <c r="H189">
        <f t="shared" si="16"/>
        <v>18400</v>
      </c>
      <c r="I189">
        <f t="shared" si="22"/>
        <v>0</v>
      </c>
    </row>
    <row r="190" spans="1:9" x14ac:dyDescent="0.25">
      <c r="A190" s="1" t="s">
        <v>12</v>
      </c>
      <c r="B190">
        <f t="shared" si="21"/>
        <v>18500</v>
      </c>
      <c r="C190">
        <f t="shared" si="17"/>
        <v>2850</v>
      </c>
      <c r="D190">
        <f t="shared" si="18"/>
        <v>6400</v>
      </c>
      <c r="E190">
        <f t="shared" si="19"/>
        <v>6400</v>
      </c>
      <c r="F190">
        <f t="shared" si="20"/>
        <v>2850</v>
      </c>
      <c r="G190">
        <v>0</v>
      </c>
      <c r="H190">
        <f t="shared" si="16"/>
        <v>18500</v>
      </c>
      <c r="I190">
        <f t="shared" si="22"/>
        <v>0</v>
      </c>
    </row>
    <row r="191" spans="1:9" x14ac:dyDescent="0.25">
      <c r="A191" s="1" t="s">
        <v>12</v>
      </c>
      <c r="B191">
        <f t="shared" si="21"/>
        <v>18600</v>
      </c>
      <c r="C191">
        <f t="shared" si="17"/>
        <v>2850</v>
      </c>
      <c r="D191">
        <f t="shared" si="18"/>
        <v>6450</v>
      </c>
      <c r="E191">
        <f t="shared" si="19"/>
        <v>6450</v>
      </c>
      <c r="F191">
        <f t="shared" si="20"/>
        <v>2850</v>
      </c>
      <c r="G191">
        <v>0</v>
      </c>
      <c r="H191">
        <f t="shared" si="16"/>
        <v>18600</v>
      </c>
      <c r="I191">
        <f t="shared" si="22"/>
        <v>0</v>
      </c>
    </row>
    <row r="192" spans="1:9" x14ac:dyDescent="0.25">
      <c r="A192" s="1" t="s">
        <v>12</v>
      </c>
      <c r="B192">
        <f t="shared" si="21"/>
        <v>18700</v>
      </c>
      <c r="C192">
        <f t="shared" si="17"/>
        <v>2850</v>
      </c>
      <c r="D192">
        <f t="shared" si="18"/>
        <v>6500</v>
      </c>
      <c r="E192">
        <f t="shared" si="19"/>
        <v>6500</v>
      </c>
      <c r="F192">
        <f t="shared" si="20"/>
        <v>2850</v>
      </c>
      <c r="G192">
        <v>0</v>
      </c>
      <c r="H192">
        <f t="shared" si="16"/>
        <v>18700</v>
      </c>
      <c r="I192">
        <f t="shared" si="22"/>
        <v>0</v>
      </c>
    </row>
    <row r="193" spans="1:9" x14ac:dyDescent="0.25">
      <c r="A193" s="1" t="s">
        <v>12</v>
      </c>
      <c r="B193">
        <f t="shared" si="21"/>
        <v>18800</v>
      </c>
      <c r="C193">
        <f t="shared" si="17"/>
        <v>2850</v>
      </c>
      <c r="D193">
        <f t="shared" si="18"/>
        <v>6550</v>
      </c>
      <c r="E193">
        <f t="shared" si="19"/>
        <v>6550</v>
      </c>
      <c r="F193">
        <f t="shared" si="20"/>
        <v>2850</v>
      </c>
      <c r="G193">
        <v>0</v>
      </c>
      <c r="H193">
        <f t="shared" si="16"/>
        <v>18800</v>
      </c>
      <c r="I193">
        <f t="shared" si="22"/>
        <v>0</v>
      </c>
    </row>
    <row r="194" spans="1:9" x14ac:dyDescent="0.25">
      <c r="A194" s="1" t="s">
        <v>12</v>
      </c>
      <c r="B194">
        <f t="shared" si="21"/>
        <v>18900</v>
      </c>
      <c r="C194">
        <f t="shared" si="17"/>
        <v>2850</v>
      </c>
      <c r="D194">
        <f t="shared" si="18"/>
        <v>6600</v>
      </c>
      <c r="E194">
        <f t="shared" si="19"/>
        <v>6600</v>
      </c>
      <c r="F194">
        <f t="shared" si="20"/>
        <v>2850</v>
      </c>
      <c r="G194">
        <v>0</v>
      </c>
      <c r="H194">
        <f t="shared" si="16"/>
        <v>18900</v>
      </c>
      <c r="I194">
        <f t="shared" si="22"/>
        <v>0</v>
      </c>
    </row>
    <row r="195" spans="1:9" x14ac:dyDescent="0.25">
      <c r="A195" s="1" t="s">
        <v>12</v>
      </c>
      <c r="B195">
        <f t="shared" si="21"/>
        <v>19000</v>
      </c>
      <c r="C195">
        <f t="shared" si="17"/>
        <v>2850</v>
      </c>
      <c r="D195">
        <f t="shared" si="18"/>
        <v>6650</v>
      </c>
      <c r="E195">
        <f t="shared" si="19"/>
        <v>6650</v>
      </c>
      <c r="F195">
        <f t="shared" si="20"/>
        <v>2850</v>
      </c>
      <c r="G195">
        <v>0</v>
      </c>
      <c r="H195">
        <f t="shared" si="16"/>
        <v>19000</v>
      </c>
      <c r="I195">
        <f t="shared" si="22"/>
        <v>0</v>
      </c>
    </row>
    <row r="196" spans="1:9" x14ac:dyDescent="0.25">
      <c r="A196" s="1" t="s">
        <v>12</v>
      </c>
      <c r="B196">
        <f t="shared" si="21"/>
        <v>19100</v>
      </c>
      <c r="C196">
        <f t="shared" si="17"/>
        <v>2850</v>
      </c>
      <c r="D196">
        <f t="shared" si="18"/>
        <v>6700</v>
      </c>
      <c r="E196">
        <f t="shared" si="19"/>
        <v>6700</v>
      </c>
      <c r="F196">
        <f t="shared" si="20"/>
        <v>2850</v>
      </c>
      <c r="G196">
        <v>0</v>
      </c>
      <c r="H196">
        <f t="shared" si="16"/>
        <v>19100</v>
      </c>
      <c r="I196">
        <f t="shared" si="22"/>
        <v>0</v>
      </c>
    </row>
    <row r="197" spans="1:9" x14ac:dyDescent="0.25">
      <c r="A197" s="1" t="s">
        <v>12</v>
      </c>
      <c r="B197">
        <f t="shared" si="21"/>
        <v>19200</v>
      </c>
      <c r="C197">
        <f t="shared" si="17"/>
        <v>2850</v>
      </c>
      <c r="D197">
        <f t="shared" si="18"/>
        <v>6750</v>
      </c>
      <c r="E197">
        <f t="shared" si="19"/>
        <v>6750</v>
      </c>
      <c r="F197">
        <f t="shared" si="20"/>
        <v>2850</v>
      </c>
      <c r="G197">
        <v>0</v>
      </c>
      <c r="H197">
        <f t="shared" si="16"/>
        <v>19200</v>
      </c>
      <c r="I197">
        <f t="shared" si="22"/>
        <v>0</v>
      </c>
    </row>
    <row r="198" spans="1:9" x14ac:dyDescent="0.25">
      <c r="A198" s="1" t="s">
        <v>12</v>
      </c>
      <c r="B198">
        <f t="shared" si="21"/>
        <v>19300</v>
      </c>
      <c r="C198">
        <f t="shared" si="17"/>
        <v>2850</v>
      </c>
      <c r="D198">
        <f t="shared" si="18"/>
        <v>6800</v>
      </c>
      <c r="E198">
        <f t="shared" si="19"/>
        <v>6800</v>
      </c>
      <c r="F198">
        <f t="shared" si="20"/>
        <v>2850</v>
      </c>
      <c r="G198">
        <v>0</v>
      </c>
      <c r="H198">
        <f t="shared" si="16"/>
        <v>19300</v>
      </c>
      <c r="I198">
        <f t="shared" si="22"/>
        <v>0</v>
      </c>
    </row>
    <row r="199" spans="1:9" x14ac:dyDescent="0.25">
      <c r="A199" s="1" t="s">
        <v>12</v>
      </c>
      <c r="B199">
        <f t="shared" si="21"/>
        <v>19400</v>
      </c>
      <c r="C199">
        <f t="shared" si="17"/>
        <v>2850</v>
      </c>
      <c r="D199">
        <f t="shared" si="18"/>
        <v>6850</v>
      </c>
      <c r="E199">
        <f t="shared" si="19"/>
        <v>6850</v>
      </c>
      <c r="F199">
        <f t="shared" si="20"/>
        <v>2850</v>
      </c>
      <c r="G199">
        <v>0</v>
      </c>
      <c r="H199">
        <f t="shared" si="16"/>
        <v>19400</v>
      </c>
      <c r="I199">
        <f t="shared" si="22"/>
        <v>0</v>
      </c>
    </row>
    <row r="200" spans="1:9" x14ac:dyDescent="0.25">
      <c r="A200" s="1" t="s">
        <v>12</v>
      </c>
      <c r="B200">
        <f t="shared" si="21"/>
        <v>19500</v>
      </c>
      <c r="C200">
        <f t="shared" si="17"/>
        <v>2850</v>
      </c>
      <c r="D200">
        <f t="shared" si="18"/>
        <v>6900</v>
      </c>
      <c r="E200">
        <f t="shared" si="19"/>
        <v>6900</v>
      </c>
      <c r="F200">
        <f t="shared" si="20"/>
        <v>2850</v>
      </c>
      <c r="G200">
        <v>0</v>
      </c>
      <c r="H200">
        <f t="shared" si="16"/>
        <v>19500</v>
      </c>
      <c r="I200">
        <f t="shared" si="22"/>
        <v>0</v>
      </c>
    </row>
    <row r="201" spans="1:9" x14ac:dyDescent="0.25">
      <c r="A201" s="1" t="s">
        <v>12</v>
      </c>
      <c r="B201">
        <f t="shared" si="21"/>
        <v>19600</v>
      </c>
      <c r="C201">
        <f t="shared" si="17"/>
        <v>2850</v>
      </c>
      <c r="D201">
        <f t="shared" si="18"/>
        <v>6950</v>
      </c>
      <c r="E201">
        <f t="shared" si="19"/>
        <v>6950</v>
      </c>
      <c r="F201">
        <f t="shared" si="20"/>
        <v>2850</v>
      </c>
      <c r="G201">
        <v>0</v>
      </c>
      <c r="H201">
        <f t="shared" si="16"/>
        <v>19600</v>
      </c>
      <c r="I201">
        <f t="shared" si="22"/>
        <v>0</v>
      </c>
    </row>
    <row r="202" spans="1:9" x14ac:dyDescent="0.25">
      <c r="A202" s="1" t="s">
        <v>12</v>
      </c>
      <c r="B202">
        <f t="shared" si="21"/>
        <v>19700</v>
      </c>
      <c r="C202">
        <f t="shared" si="17"/>
        <v>2850</v>
      </c>
      <c r="D202">
        <f t="shared" si="18"/>
        <v>7000</v>
      </c>
      <c r="E202">
        <f t="shared" si="19"/>
        <v>7000</v>
      </c>
      <c r="F202">
        <f t="shared" si="20"/>
        <v>2850</v>
      </c>
      <c r="G202">
        <v>0</v>
      </c>
      <c r="H202">
        <f t="shared" si="16"/>
        <v>19700</v>
      </c>
      <c r="I202">
        <f t="shared" si="22"/>
        <v>0</v>
      </c>
    </row>
    <row r="203" spans="1:9" x14ac:dyDescent="0.25">
      <c r="A203" s="1" t="s">
        <v>12</v>
      </c>
      <c r="B203">
        <f t="shared" si="21"/>
        <v>19800</v>
      </c>
      <c r="C203">
        <f t="shared" si="17"/>
        <v>2850</v>
      </c>
      <c r="D203">
        <f t="shared" si="18"/>
        <v>7050</v>
      </c>
      <c r="E203">
        <f t="shared" si="19"/>
        <v>7050</v>
      </c>
      <c r="F203">
        <f t="shared" si="20"/>
        <v>2850</v>
      </c>
      <c r="G203">
        <v>0</v>
      </c>
      <c r="H203">
        <f t="shared" si="16"/>
        <v>19800</v>
      </c>
      <c r="I203">
        <f t="shared" si="22"/>
        <v>0</v>
      </c>
    </row>
    <row r="204" spans="1:9" x14ac:dyDescent="0.25">
      <c r="A204" s="1" t="s">
        <v>12</v>
      </c>
      <c r="B204">
        <f t="shared" si="21"/>
        <v>19900</v>
      </c>
      <c r="C204">
        <f t="shared" si="17"/>
        <v>2850</v>
      </c>
      <c r="D204">
        <f t="shared" si="18"/>
        <v>7100</v>
      </c>
      <c r="E204">
        <f t="shared" si="19"/>
        <v>7100</v>
      </c>
      <c r="F204">
        <f t="shared" si="20"/>
        <v>2850</v>
      </c>
      <c r="G204">
        <v>0</v>
      </c>
      <c r="H204">
        <f t="shared" si="16"/>
        <v>19900</v>
      </c>
      <c r="I204">
        <f t="shared" si="22"/>
        <v>0</v>
      </c>
    </row>
    <row r="205" spans="1:9" x14ac:dyDescent="0.25">
      <c r="A205" s="1" t="s">
        <v>12</v>
      </c>
      <c r="B205">
        <f t="shared" si="21"/>
        <v>20000</v>
      </c>
      <c r="C205">
        <f t="shared" si="17"/>
        <v>2850</v>
      </c>
      <c r="D205">
        <f t="shared" si="18"/>
        <v>7150</v>
      </c>
      <c r="E205">
        <f t="shared" si="19"/>
        <v>7150</v>
      </c>
      <c r="F205">
        <f t="shared" si="20"/>
        <v>2850</v>
      </c>
      <c r="G205">
        <v>0</v>
      </c>
      <c r="H205">
        <f t="shared" si="16"/>
        <v>20000</v>
      </c>
      <c r="I205">
        <f t="shared" si="22"/>
        <v>0</v>
      </c>
    </row>
    <row r="206" spans="1:9" x14ac:dyDescent="0.25">
      <c r="A206" s="1" t="s">
        <v>12</v>
      </c>
      <c r="B206">
        <f t="shared" si="21"/>
        <v>20100</v>
      </c>
      <c r="C206">
        <f t="shared" si="17"/>
        <v>2850</v>
      </c>
      <c r="D206">
        <f t="shared" si="18"/>
        <v>7200</v>
      </c>
      <c r="E206">
        <f t="shared" si="19"/>
        <v>7200</v>
      </c>
      <c r="F206">
        <f t="shared" si="20"/>
        <v>2850</v>
      </c>
      <c r="G206">
        <v>0</v>
      </c>
      <c r="H206">
        <f t="shared" si="16"/>
        <v>20100</v>
      </c>
      <c r="I206">
        <f t="shared" si="22"/>
        <v>0</v>
      </c>
    </row>
    <row r="207" spans="1:9" x14ac:dyDescent="0.25">
      <c r="A207" s="1" t="s">
        <v>12</v>
      </c>
      <c r="B207">
        <f t="shared" si="21"/>
        <v>20200</v>
      </c>
      <c r="C207">
        <f t="shared" si="17"/>
        <v>2850</v>
      </c>
      <c r="D207">
        <f t="shared" si="18"/>
        <v>7250</v>
      </c>
      <c r="E207">
        <f t="shared" si="19"/>
        <v>7250</v>
      </c>
      <c r="F207">
        <f t="shared" si="20"/>
        <v>2850</v>
      </c>
      <c r="G207">
        <v>0</v>
      </c>
      <c r="H207">
        <f t="shared" si="16"/>
        <v>20200</v>
      </c>
      <c r="I207">
        <f t="shared" si="22"/>
        <v>0</v>
      </c>
    </row>
    <row r="208" spans="1:9" x14ac:dyDescent="0.25">
      <c r="A208" s="1" t="s">
        <v>12</v>
      </c>
      <c r="B208">
        <f t="shared" si="21"/>
        <v>20300</v>
      </c>
      <c r="C208">
        <f t="shared" si="17"/>
        <v>2850</v>
      </c>
      <c r="D208">
        <f t="shared" si="18"/>
        <v>7300</v>
      </c>
      <c r="E208">
        <f t="shared" si="19"/>
        <v>7300</v>
      </c>
      <c r="F208">
        <f t="shared" si="20"/>
        <v>2850</v>
      </c>
      <c r="G208">
        <v>0</v>
      </c>
      <c r="H208">
        <f t="shared" si="16"/>
        <v>20300</v>
      </c>
      <c r="I208">
        <f t="shared" si="22"/>
        <v>0</v>
      </c>
    </row>
    <row r="209" spans="1:9" x14ac:dyDescent="0.25">
      <c r="A209" s="1" t="s">
        <v>12</v>
      </c>
      <c r="B209">
        <f t="shared" si="21"/>
        <v>20400</v>
      </c>
      <c r="C209">
        <f t="shared" si="17"/>
        <v>2850</v>
      </c>
      <c r="D209">
        <f t="shared" si="18"/>
        <v>7350</v>
      </c>
      <c r="E209">
        <f t="shared" si="19"/>
        <v>7350</v>
      </c>
      <c r="F209">
        <f t="shared" si="20"/>
        <v>2850</v>
      </c>
      <c r="G209">
        <v>0</v>
      </c>
      <c r="H209">
        <f t="shared" si="16"/>
        <v>20400</v>
      </c>
      <c r="I209">
        <f t="shared" si="22"/>
        <v>0</v>
      </c>
    </row>
    <row r="210" spans="1:9" x14ac:dyDescent="0.25">
      <c r="A210" s="1" t="s">
        <v>12</v>
      </c>
      <c r="B210">
        <f t="shared" si="21"/>
        <v>20500</v>
      </c>
      <c r="C210">
        <f t="shared" si="17"/>
        <v>2850</v>
      </c>
      <c r="D210">
        <f t="shared" si="18"/>
        <v>7400</v>
      </c>
      <c r="E210">
        <f t="shared" si="19"/>
        <v>7400</v>
      </c>
      <c r="F210">
        <f t="shared" si="20"/>
        <v>2850</v>
      </c>
      <c r="G210">
        <v>0</v>
      </c>
      <c r="H210">
        <f t="shared" si="16"/>
        <v>20500</v>
      </c>
      <c r="I210">
        <f t="shared" si="22"/>
        <v>0</v>
      </c>
    </row>
    <row r="211" spans="1:9" x14ac:dyDescent="0.25">
      <c r="A211" s="1" t="s">
        <v>12</v>
      </c>
      <c r="B211">
        <f t="shared" si="21"/>
        <v>20600</v>
      </c>
      <c r="C211">
        <f t="shared" si="17"/>
        <v>2850</v>
      </c>
      <c r="D211">
        <f t="shared" si="18"/>
        <v>7450</v>
      </c>
      <c r="E211">
        <f t="shared" si="19"/>
        <v>7450</v>
      </c>
      <c r="F211">
        <f t="shared" si="20"/>
        <v>2850</v>
      </c>
      <c r="G211">
        <v>0</v>
      </c>
      <c r="H211">
        <f t="shared" si="16"/>
        <v>20600</v>
      </c>
      <c r="I211">
        <f t="shared" si="22"/>
        <v>0</v>
      </c>
    </row>
    <row r="212" spans="1:9" x14ac:dyDescent="0.25">
      <c r="A212" s="1" t="s">
        <v>12</v>
      </c>
      <c r="B212">
        <f t="shared" si="21"/>
        <v>20700</v>
      </c>
      <c r="C212">
        <f t="shared" si="17"/>
        <v>2850</v>
      </c>
      <c r="D212">
        <f t="shared" si="18"/>
        <v>7500</v>
      </c>
      <c r="E212">
        <f t="shared" si="19"/>
        <v>7500</v>
      </c>
      <c r="F212">
        <f t="shared" si="20"/>
        <v>2850</v>
      </c>
      <c r="G212">
        <v>0</v>
      </c>
      <c r="H212">
        <f t="shared" si="16"/>
        <v>20700</v>
      </c>
      <c r="I212">
        <f t="shared" si="22"/>
        <v>0</v>
      </c>
    </row>
    <row r="213" spans="1:9" x14ac:dyDescent="0.25">
      <c r="A213" s="1" t="s">
        <v>12</v>
      </c>
      <c r="B213">
        <f t="shared" si="21"/>
        <v>20800</v>
      </c>
      <c r="C213">
        <f t="shared" si="17"/>
        <v>2850</v>
      </c>
      <c r="D213">
        <f t="shared" si="18"/>
        <v>7550</v>
      </c>
      <c r="E213">
        <f t="shared" si="19"/>
        <v>7550</v>
      </c>
      <c r="F213">
        <f t="shared" si="20"/>
        <v>2850</v>
      </c>
      <c r="G213">
        <v>0</v>
      </c>
      <c r="H213">
        <f t="shared" si="16"/>
        <v>20800</v>
      </c>
      <c r="I213">
        <f t="shared" si="22"/>
        <v>0</v>
      </c>
    </row>
    <row r="214" spans="1:9" x14ac:dyDescent="0.25">
      <c r="A214" s="1" t="s">
        <v>12</v>
      </c>
      <c r="B214">
        <f t="shared" si="21"/>
        <v>20900</v>
      </c>
      <c r="C214">
        <f t="shared" si="17"/>
        <v>2850</v>
      </c>
      <c r="D214">
        <f t="shared" si="18"/>
        <v>7600</v>
      </c>
      <c r="E214">
        <f t="shared" si="19"/>
        <v>7600</v>
      </c>
      <c r="F214">
        <f t="shared" si="20"/>
        <v>2850</v>
      </c>
      <c r="G214">
        <v>0</v>
      </c>
      <c r="H214">
        <f t="shared" si="16"/>
        <v>20900</v>
      </c>
      <c r="I214">
        <f t="shared" si="22"/>
        <v>0</v>
      </c>
    </row>
    <row r="215" spans="1:9" x14ac:dyDescent="0.25">
      <c r="A215" s="1" t="s">
        <v>12</v>
      </c>
      <c r="B215">
        <f t="shared" si="21"/>
        <v>21000</v>
      </c>
      <c r="C215">
        <f t="shared" si="17"/>
        <v>2850</v>
      </c>
      <c r="D215">
        <f t="shared" si="18"/>
        <v>7650</v>
      </c>
      <c r="E215">
        <f t="shared" si="19"/>
        <v>7650</v>
      </c>
      <c r="F215">
        <f t="shared" si="20"/>
        <v>2850</v>
      </c>
      <c r="G215">
        <v>0</v>
      </c>
      <c r="H215">
        <f t="shared" si="16"/>
        <v>21000</v>
      </c>
      <c r="I215">
        <f t="shared" si="22"/>
        <v>0</v>
      </c>
    </row>
    <row r="216" spans="1:9" x14ac:dyDescent="0.25">
      <c r="A216" s="1" t="s">
        <v>12</v>
      </c>
      <c r="B216">
        <f t="shared" si="21"/>
        <v>21100</v>
      </c>
      <c r="C216">
        <f t="shared" si="17"/>
        <v>2850</v>
      </c>
      <c r="D216">
        <f t="shared" si="18"/>
        <v>7700</v>
      </c>
      <c r="E216">
        <f t="shared" si="19"/>
        <v>7700</v>
      </c>
      <c r="F216">
        <f t="shared" si="20"/>
        <v>2850</v>
      </c>
      <c r="G216">
        <v>0</v>
      </c>
      <c r="H216">
        <f t="shared" si="16"/>
        <v>21100</v>
      </c>
      <c r="I216">
        <f t="shared" si="22"/>
        <v>0</v>
      </c>
    </row>
    <row r="217" spans="1:9" x14ac:dyDescent="0.25">
      <c r="A217" s="1" t="s">
        <v>12</v>
      </c>
      <c r="B217">
        <f t="shared" si="21"/>
        <v>21200</v>
      </c>
      <c r="C217">
        <f t="shared" si="17"/>
        <v>2850</v>
      </c>
      <c r="D217">
        <f t="shared" si="18"/>
        <v>7750</v>
      </c>
      <c r="E217">
        <f t="shared" si="19"/>
        <v>7750</v>
      </c>
      <c r="F217">
        <f t="shared" si="20"/>
        <v>2850</v>
      </c>
      <c r="G217">
        <v>0</v>
      </c>
      <c r="H217">
        <f t="shared" ref="H217:H255" si="23">+SUM(C217:G217)</f>
        <v>21200</v>
      </c>
      <c r="I217">
        <f t="shared" si="22"/>
        <v>0</v>
      </c>
    </row>
    <row r="218" spans="1:9" x14ac:dyDescent="0.25">
      <c r="A218" s="1" t="s">
        <v>12</v>
      </c>
      <c r="B218">
        <f t="shared" si="21"/>
        <v>21300</v>
      </c>
      <c r="C218">
        <f t="shared" ref="C218:C245" si="24">+C217</f>
        <v>2850</v>
      </c>
      <c r="D218">
        <f t="shared" ref="D218:D245" si="25">+(B218-$H$152)*0.5+$D$152</f>
        <v>7800</v>
      </c>
      <c r="E218">
        <f t="shared" ref="E218:E245" si="26">+(B218-$H$152)*0.5+$E$152</f>
        <v>7800</v>
      </c>
      <c r="F218">
        <f t="shared" ref="F218:F245" si="27">+F217</f>
        <v>2850</v>
      </c>
      <c r="G218">
        <v>0</v>
      </c>
      <c r="H218">
        <f t="shared" si="23"/>
        <v>21300</v>
      </c>
      <c r="I218">
        <f t="shared" si="22"/>
        <v>0</v>
      </c>
    </row>
    <row r="219" spans="1:9" x14ac:dyDescent="0.25">
      <c r="A219" s="1" t="s">
        <v>12</v>
      </c>
      <c r="B219">
        <f t="shared" si="21"/>
        <v>21400</v>
      </c>
      <c r="C219">
        <f t="shared" si="24"/>
        <v>2850</v>
      </c>
      <c r="D219">
        <f t="shared" si="25"/>
        <v>7850</v>
      </c>
      <c r="E219">
        <f t="shared" si="26"/>
        <v>7850</v>
      </c>
      <c r="F219">
        <f t="shared" si="27"/>
        <v>2850</v>
      </c>
      <c r="G219">
        <v>0</v>
      </c>
      <c r="H219">
        <f t="shared" si="23"/>
        <v>21400</v>
      </c>
      <c r="I219">
        <f t="shared" si="22"/>
        <v>0</v>
      </c>
    </row>
    <row r="220" spans="1:9" x14ac:dyDescent="0.25">
      <c r="A220" s="1" t="s">
        <v>12</v>
      </c>
      <c r="B220">
        <f t="shared" si="21"/>
        <v>21500</v>
      </c>
      <c r="C220">
        <f t="shared" si="24"/>
        <v>2850</v>
      </c>
      <c r="D220">
        <f t="shared" si="25"/>
        <v>7900</v>
      </c>
      <c r="E220">
        <f t="shared" si="26"/>
        <v>7900</v>
      </c>
      <c r="F220">
        <f t="shared" si="27"/>
        <v>2850</v>
      </c>
      <c r="G220">
        <v>0</v>
      </c>
      <c r="H220">
        <f t="shared" si="23"/>
        <v>21500</v>
      </c>
      <c r="I220">
        <f t="shared" si="22"/>
        <v>0</v>
      </c>
    </row>
    <row r="221" spans="1:9" x14ac:dyDescent="0.25">
      <c r="A221" s="1" t="s">
        <v>12</v>
      </c>
      <c r="B221">
        <f t="shared" ref="B221:B284" si="28">+B220+100</f>
        <v>21600</v>
      </c>
      <c r="C221">
        <f t="shared" si="24"/>
        <v>2850</v>
      </c>
      <c r="D221">
        <f t="shared" si="25"/>
        <v>7950</v>
      </c>
      <c r="E221">
        <f t="shared" si="26"/>
        <v>7950</v>
      </c>
      <c r="F221">
        <f t="shared" si="27"/>
        <v>2850</v>
      </c>
      <c r="G221">
        <v>0</v>
      </c>
      <c r="H221">
        <f t="shared" si="23"/>
        <v>21600</v>
      </c>
      <c r="I221">
        <f t="shared" si="22"/>
        <v>0</v>
      </c>
    </row>
    <row r="222" spans="1:9" x14ac:dyDescent="0.25">
      <c r="A222" s="1" t="s">
        <v>12</v>
      </c>
      <c r="B222">
        <f t="shared" si="28"/>
        <v>21700</v>
      </c>
      <c r="C222">
        <f t="shared" si="24"/>
        <v>2850</v>
      </c>
      <c r="D222">
        <f t="shared" si="25"/>
        <v>8000</v>
      </c>
      <c r="E222">
        <f t="shared" si="26"/>
        <v>8000</v>
      </c>
      <c r="F222">
        <f t="shared" si="27"/>
        <v>2850</v>
      </c>
      <c r="G222">
        <v>0</v>
      </c>
      <c r="H222">
        <f t="shared" si="23"/>
        <v>21700</v>
      </c>
      <c r="I222">
        <f t="shared" si="22"/>
        <v>0</v>
      </c>
    </row>
    <row r="223" spans="1:9" x14ac:dyDescent="0.25">
      <c r="A223" s="1" t="s">
        <v>12</v>
      </c>
      <c r="B223">
        <f t="shared" si="28"/>
        <v>21800</v>
      </c>
      <c r="C223">
        <f t="shared" si="24"/>
        <v>2850</v>
      </c>
      <c r="D223">
        <f t="shared" si="25"/>
        <v>8050</v>
      </c>
      <c r="E223">
        <f t="shared" si="26"/>
        <v>8050</v>
      </c>
      <c r="F223">
        <f t="shared" si="27"/>
        <v>2850</v>
      </c>
      <c r="G223">
        <v>0</v>
      </c>
      <c r="H223">
        <f t="shared" si="23"/>
        <v>21800</v>
      </c>
      <c r="I223">
        <f t="shared" si="22"/>
        <v>0</v>
      </c>
    </row>
    <row r="224" spans="1:9" x14ac:dyDescent="0.25">
      <c r="A224" s="1" t="s">
        <v>12</v>
      </c>
      <c r="B224">
        <f t="shared" si="28"/>
        <v>21900</v>
      </c>
      <c r="C224">
        <f t="shared" si="24"/>
        <v>2850</v>
      </c>
      <c r="D224">
        <f t="shared" si="25"/>
        <v>8100</v>
      </c>
      <c r="E224">
        <f t="shared" si="26"/>
        <v>8100</v>
      </c>
      <c r="F224">
        <f t="shared" si="27"/>
        <v>2850</v>
      </c>
      <c r="G224">
        <v>0</v>
      </c>
      <c r="H224">
        <f t="shared" si="23"/>
        <v>21900</v>
      </c>
      <c r="I224">
        <f t="shared" si="22"/>
        <v>0</v>
      </c>
    </row>
    <row r="225" spans="1:9" x14ac:dyDescent="0.25">
      <c r="A225" s="1" t="s">
        <v>12</v>
      </c>
      <c r="B225">
        <f t="shared" si="28"/>
        <v>22000</v>
      </c>
      <c r="C225">
        <f t="shared" si="24"/>
        <v>2850</v>
      </c>
      <c r="D225">
        <f t="shared" si="25"/>
        <v>8150</v>
      </c>
      <c r="E225">
        <f t="shared" si="26"/>
        <v>8150</v>
      </c>
      <c r="F225">
        <f t="shared" si="27"/>
        <v>2850</v>
      </c>
      <c r="G225">
        <v>0</v>
      </c>
      <c r="H225">
        <f t="shared" si="23"/>
        <v>22000</v>
      </c>
      <c r="I225">
        <f t="shared" ref="I225:I282" si="29">+H225-B225</f>
        <v>0</v>
      </c>
    </row>
    <row r="226" spans="1:9" x14ac:dyDescent="0.25">
      <c r="A226" s="1" t="s">
        <v>12</v>
      </c>
      <c r="B226">
        <f t="shared" si="28"/>
        <v>22100</v>
      </c>
      <c r="C226">
        <f t="shared" si="24"/>
        <v>2850</v>
      </c>
      <c r="D226">
        <f t="shared" si="25"/>
        <v>8200</v>
      </c>
      <c r="E226">
        <f t="shared" si="26"/>
        <v>8200</v>
      </c>
      <c r="F226">
        <f t="shared" si="27"/>
        <v>2850</v>
      </c>
      <c r="G226">
        <v>0</v>
      </c>
      <c r="H226">
        <f t="shared" si="23"/>
        <v>22100</v>
      </c>
      <c r="I226">
        <f t="shared" si="29"/>
        <v>0</v>
      </c>
    </row>
    <row r="227" spans="1:9" x14ac:dyDescent="0.25">
      <c r="A227" s="1" t="s">
        <v>12</v>
      </c>
      <c r="B227">
        <f t="shared" si="28"/>
        <v>22200</v>
      </c>
      <c r="C227">
        <f t="shared" si="24"/>
        <v>2850</v>
      </c>
      <c r="D227">
        <f t="shared" si="25"/>
        <v>8250</v>
      </c>
      <c r="E227">
        <f t="shared" si="26"/>
        <v>8250</v>
      </c>
      <c r="F227">
        <f t="shared" si="27"/>
        <v>2850</v>
      </c>
      <c r="G227">
        <v>0</v>
      </c>
      <c r="H227">
        <f t="shared" si="23"/>
        <v>22200</v>
      </c>
      <c r="I227">
        <f t="shared" si="29"/>
        <v>0</v>
      </c>
    </row>
    <row r="228" spans="1:9" x14ac:dyDescent="0.25">
      <c r="A228" s="1" t="s">
        <v>12</v>
      </c>
      <c r="B228">
        <f t="shared" si="28"/>
        <v>22300</v>
      </c>
      <c r="C228">
        <f t="shared" si="24"/>
        <v>2850</v>
      </c>
      <c r="D228">
        <f t="shared" si="25"/>
        <v>8300</v>
      </c>
      <c r="E228">
        <f t="shared" si="26"/>
        <v>8300</v>
      </c>
      <c r="F228">
        <f t="shared" si="27"/>
        <v>2850</v>
      </c>
      <c r="G228">
        <v>0</v>
      </c>
      <c r="H228">
        <f t="shared" si="23"/>
        <v>22300</v>
      </c>
      <c r="I228">
        <f t="shared" si="29"/>
        <v>0</v>
      </c>
    </row>
    <row r="229" spans="1:9" x14ac:dyDescent="0.25">
      <c r="A229" s="1" t="s">
        <v>12</v>
      </c>
      <c r="B229">
        <f t="shared" si="28"/>
        <v>22400</v>
      </c>
      <c r="C229">
        <f t="shared" si="24"/>
        <v>2850</v>
      </c>
      <c r="D229">
        <f t="shared" si="25"/>
        <v>8350</v>
      </c>
      <c r="E229">
        <f t="shared" si="26"/>
        <v>8350</v>
      </c>
      <c r="F229">
        <f t="shared" si="27"/>
        <v>2850</v>
      </c>
      <c r="G229">
        <v>0</v>
      </c>
      <c r="H229">
        <f t="shared" si="23"/>
        <v>22400</v>
      </c>
      <c r="I229">
        <f t="shared" si="29"/>
        <v>0</v>
      </c>
    </row>
    <row r="230" spans="1:9" x14ac:dyDescent="0.25">
      <c r="A230" s="1" t="s">
        <v>12</v>
      </c>
      <c r="B230">
        <f t="shared" si="28"/>
        <v>22500</v>
      </c>
      <c r="C230">
        <f t="shared" si="24"/>
        <v>2850</v>
      </c>
      <c r="D230">
        <f t="shared" si="25"/>
        <v>8400</v>
      </c>
      <c r="E230">
        <f t="shared" si="26"/>
        <v>8400</v>
      </c>
      <c r="F230">
        <f t="shared" si="27"/>
        <v>2850</v>
      </c>
      <c r="G230">
        <v>0</v>
      </c>
      <c r="H230">
        <f t="shared" si="23"/>
        <v>22500</v>
      </c>
      <c r="I230">
        <f t="shared" si="29"/>
        <v>0</v>
      </c>
    </row>
    <row r="231" spans="1:9" x14ac:dyDescent="0.25">
      <c r="A231" s="1" t="s">
        <v>12</v>
      </c>
      <c r="B231">
        <f t="shared" si="28"/>
        <v>22600</v>
      </c>
      <c r="C231">
        <f t="shared" si="24"/>
        <v>2850</v>
      </c>
      <c r="D231">
        <f t="shared" si="25"/>
        <v>8450</v>
      </c>
      <c r="E231">
        <f t="shared" si="26"/>
        <v>8450</v>
      </c>
      <c r="F231">
        <f t="shared" si="27"/>
        <v>2850</v>
      </c>
      <c r="G231">
        <v>0</v>
      </c>
      <c r="H231">
        <f t="shared" si="23"/>
        <v>22600</v>
      </c>
      <c r="I231">
        <f t="shared" si="29"/>
        <v>0</v>
      </c>
    </row>
    <row r="232" spans="1:9" x14ac:dyDescent="0.25">
      <c r="A232" s="1" t="s">
        <v>12</v>
      </c>
      <c r="B232">
        <f t="shared" si="28"/>
        <v>22700</v>
      </c>
      <c r="C232">
        <f t="shared" si="24"/>
        <v>2850</v>
      </c>
      <c r="D232">
        <f t="shared" si="25"/>
        <v>8500</v>
      </c>
      <c r="E232">
        <f t="shared" si="26"/>
        <v>8500</v>
      </c>
      <c r="F232">
        <f t="shared" si="27"/>
        <v>2850</v>
      </c>
      <c r="G232">
        <v>0</v>
      </c>
      <c r="H232">
        <f t="shared" si="23"/>
        <v>22700</v>
      </c>
      <c r="I232">
        <f t="shared" si="29"/>
        <v>0</v>
      </c>
    </row>
    <row r="233" spans="1:9" x14ac:dyDescent="0.25">
      <c r="A233" s="1" t="s">
        <v>12</v>
      </c>
      <c r="B233">
        <f t="shared" si="28"/>
        <v>22800</v>
      </c>
      <c r="C233">
        <f t="shared" si="24"/>
        <v>2850</v>
      </c>
      <c r="D233">
        <f t="shared" si="25"/>
        <v>8550</v>
      </c>
      <c r="E233">
        <f t="shared" si="26"/>
        <v>8550</v>
      </c>
      <c r="F233">
        <f t="shared" si="27"/>
        <v>2850</v>
      </c>
      <c r="G233">
        <v>0</v>
      </c>
      <c r="H233">
        <f t="shared" si="23"/>
        <v>22800</v>
      </c>
      <c r="I233">
        <f t="shared" si="29"/>
        <v>0</v>
      </c>
    </row>
    <row r="234" spans="1:9" x14ac:dyDescent="0.25">
      <c r="A234" s="1" t="s">
        <v>12</v>
      </c>
      <c r="B234">
        <f t="shared" si="28"/>
        <v>22900</v>
      </c>
      <c r="C234">
        <f t="shared" si="24"/>
        <v>2850</v>
      </c>
      <c r="D234">
        <f t="shared" si="25"/>
        <v>8600</v>
      </c>
      <c r="E234">
        <f t="shared" si="26"/>
        <v>8600</v>
      </c>
      <c r="F234">
        <f t="shared" si="27"/>
        <v>2850</v>
      </c>
      <c r="G234">
        <v>0</v>
      </c>
      <c r="H234">
        <f t="shared" si="23"/>
        <v>22900</v>
      </c>
      <c r="I234">
        <f t="shared" si="29"/>
        <v>0</v>
      </c>
    </row>
    <row r="235" spans="1:9" x14ac:dyDescent="0.25">
      <c r="A235" s="1" t="s">
        <v>12</v>
      </c>
      <c r="B235">
        <f t="shared" si="28"/>
        <v>23000</v>
      </c>
      <c r="C235">
        <f t="shared" si="24"/>
        <v>2850</v>
      </c>
      <c r="D235">
        <f t="shared" si="25"/>
        <v>8650</v>
      </c>
      <c r="E235">
        <f t="shared" si="26"/>
        <v>8650</v>
      </c>
      <c r="F235">
        <f t="shared" si="27"/>
        <v>2850</v>
      </c>
      <c r="G235">
        <v>0</v>
      </c>
      <c r="H235">
        <f t="shared" si="23"/>
        <v>23000</v>
      </c>
      <c r="I235">
        <f t="shared" si="29"/>
        <v>0</v>
      </c>
    </row>
    <row r="236" spans="1:9" x14ac:dyDescent="0.25">
      <c r="A236" s="1" t="s">
        <v>12</v>
      </c>
      <c r="B236">
        <f t="shared" si="28"/>
        <v>23100</v>
      </c>
      <c r="C236">
        <f t="shared" si="24"/>
        <v>2850</v>
      </c>
      <c r="D236">
        <f t="shared" si="25"/>
        <v>8700</v>
      </c>
      <c r="E236">
        <f t="shared" si="26"/>
        <v>8700</v>
      </c>
      <c r="F236">
        <f t="shared" si="27"/>
        <v>2850</v>
      </c>
      <c r="G236">
        <v>0</v>
      </c>
      <c r="H236">
        <f t="shared" si="23"/>
        <v>23100</v>
      </c>
      <c r="I236">
        <f t="shared" si="29"/>
        <v>0</v>
      </c>
    </row>
    <row r="237" spans="1:9" x14ac:dyDescent="0.25">
      <c r="A237" s="1" t="s">
        <v>12</v>
      </c>
      <c r="B237">
        <f t="shared" si="28"/>
        <v>23200</v>
      </c>
      <c r="C237">
        <f t="shared" si="24"/>
        <v>2850</v>
      </c>
      <c r="D237">
        <f t="shared" si="25"/>
        <v>8750</v>
      </c>
      <c r="E237">
        <f t="shared" si="26"/>
        <v>8750</v>
      </c>
      <c r="F237">
        <f t="shared" si="27"/>
        <v>2850</v>
      </c>
      <c r="G237">
        <v>0</v>
      </c>
      <c r="H237">
        <f t="shared" si="23"/>
        <v>23200</v>
      </c>
      <c r="I237">
        <f t="shared" si="29"/>
        <v>0</v>
      </c>
    </row>
    <row r="238" spans="1:9" x14ac:dyDescent="0.25">
      <c r="A238" s="1" t="s">
        <v>12</v>
      </c>
      <c r="B238">
        <f t="shared" si="28"/>
        <v>23300</v>
      </c>
      <c r="C238">
        <f t="shared" si="24"/>
        <v>2850</v>
      </c>
      <c r="D238">
        <f t="shared" si="25"/>
        <v>8800</v>
      </c>
      <c r="E238">
        <f t="shared" si="26"/>
        <v>8800</v>
      </c>
      <c r="F238">
        <f t="shared" si="27"/>
        <v>2850</v>
      </c>
      <c r="G238">
        <v>0</v>
      </c>
      <c r="H238">
        <f t="shared" si="23"/>
        <v>23300</v>
      </c>
      <c r="I238">
        <f t="shared" si="29"/>
        <v>0</v>
      </c>
    </row>
    <row r="239" spans="1:9" x14ac:dyDescent="0.25">
      <c r="A239" s="1" t="s">
        <v>12</v>
      </c>
      <c r="B239">
        <f t="shared" si="28"/>
        <v>23400</v>
      </c>
      <c r="C239">
        <f t="shared" si="24"/>
        <v>2850</v>
      </c>
      <c r="D239">
        <f t="shared" si="25"/>
        <v>8850</v>
      </c>
      <c r="E239">
        <f t="shared" si="26"/>
        <v>8850</v>
      </c>
      <c r="F239">
        <f t="shared" si="27"/>
        <v>2850</v>
      </c>
      <c r="G239">
        <v>0</v>
      </c>
      <c r="H239">
        <f t="shared" si="23"/>
        <v>23400</v>
      </c>
      <c r="I239">
        <f t="shared" si="29"/>
        <v>0</v>
      </c>
    </row>
    <row r="240" spans="1:9" x14ac:dyDescent="0.25">
      <c r="A240" s="1" t="s">
        <v>12</v>
      </c>
      <c r="B240">
        <f t="shared" si="28"/>
        <v>23500</v>
      </c>
      <c r="C240">
        <f t="shared" si="24"/>
        <v>2850</v>
      </c>
      <c r="D240">
        <f t="shared" si="25"/>
        <v>8900</v>
      </c>
      <c r="E240">
        <f t="shared" si="26"/>
        <v>8900</v>
      </c>
      <c r="F240">
        <f t="shared" si="27"/>
        <v>2850</v>
      </c>
      <c r="G240">
        <v>0</v>
      </c>
      <c r="H240">
        <f t="shared" si="23"/>
        <v>23500</v>
      </c>
      <c r="I240">
        <f t="shared" si="29"/>
        <v>0</v>
      </c>
    </row>
    <row r="241" spans="1:9" x14ac:dyDescent="0.25">
      <c r="A241" s="1" t="s">
        <v>12</v>
      </c>
      <c r="B241">
        <f t="shared" si="28"/>
        <v>23600</v>
      </c>
      <c r="C241">
        <f t="shared" si="24"/>
        <v>2850</v>
      </c>
      <c r="D241">
        <f t="shared" si="25"/>
        <v>8950</v>
      </c>
      <c r="E241">
        <f t="shared" si="26"/>
        <v>8950</v>
      </c>
      <c r="F241">
        <f t="shared" si="27"/>
        <v>2850</v>
      </c>
      <c r="G241">
        <v>0</v>
      </c>
      <c r="H241">
        <f t="shared" si="23"/>
        <v>23600</v>
      </c>
      <c r="I241">
        <f t="shared" si="29"/>
        <v>0</v>
      </c>
    </row>
    <row r="242" spans="1:9" x14ac:dyDescent="0.25">
      <c r="A242" s="1" t="s">
        <v>12</v>
      </c>
      <c r="B242">
        <f t="shared" si="28"/>
        <v>23700</v>
      </c>
      <c r="C242">
        <f t="shared" si="24"/>
        <v>2850</v>
      </c>
      <c r="D242">
        <f t="shared" si="25"/>
        <v>9000</v>
      </c>
      <c r="E242">
        <f t="shared" si="26"/>
        <v>9000</v>
      </c>
      <c r="F242">
        <f t="shared" si="27"/>
        <v>2850</v>
      </c>
      <c r="G242">
        <v>0</v>
      </c>
      <c r="H242">
        <f t="shared" si="23"/>
        <v>23700</v>
      </c>
      <c r="I242">
        <f t="shared" si="29"/>
        <v>0</v>
      </c>
    </row>
    <row r="243" spans="1:9" x14ac:dyDescent="0.25">
      <c r="A243" s="1" t="s">
        <v>12</v>
      </c>
      <c r="B243">
        <f t="shared" si="28"/>
        <v>23800</v>
      </c>
      <c r="C243">
        <f t="shared" si="24"/>
        <v>2850</v>
      </c>
      <c r="D243">
        <f t="shared" si="25"/>
        <v>9050</v>
      </c>
      <c r="E243">
        <f t="shared" si="26"/>
        <v>9050</v>
      </c>
      <c r="F243">
        <f t="shared" si="27"/>
        <v>2850</v>
      </c>
      <c r="G243">
        <v>0</v>
      </c>
      <c r="H243">
        <f t="shared" si="23"/>
        <v>23800</v>
      </c>
      <c r="I243">
        <f t="shared" si="29"/>
        <v>0</v>
      </c>
    </row>
    <row r="244" spans="1:9" x14ac:dyDescent="0.25">
      <c r="A244" s="1" t="s">
        <v>12</v>
      </c>
      <c r="B244">
        <f t="shared" si="28"/>
        <v>23900</v>
      </c>
      <c r="C244">
        <f t="shared" si="24"/>
        <v>2850</v>
      </c>
      <c r="D244">
        <f t="shared" si="25"/>
        <v>9100</v>
      </c>
      <c r="E244">
        <f t="shared" si="26"/>
        <v>9100</v>
      </c>
      <c r="F244">
        <f t="shared" si="27"/>
        <v>2850</v>
      </c>
      <c r="G244">
        <v>0</v>
      </c>
      <c r="H244">
        <f t="shared" si="23"/>
        <v>23900</v>
      </c>
      <c r="I244">
        <f t="shared" si="29"/>
        <v>0</v>
      </c>
    </row>
    <row r="245" spans="1:9" x14ac:dyDescent="0.25">
      <c r="A245" s="1" t="s">
        <v>12</v>
      </c>
      <c r="B245">
        <f t="shared" si="28"/>
        <v>24000</v>
      </c>
      <c r="C245">
        <f t="shared" si="24"/>
        <v>2850</v>
      </c>
      <c r="D245">
        <f t="shared" si="25"/>
        <v>9150</v>
      </c>
      <c r="E245">
        <f t="shared" si="26"/>
        <v>9150</v>
      </c>
      <c r="F245">
        <f t="shared" si="27"/>
        <v>2850</v>
      </c>
      <c r="G245">
        <v>0</v>
      </c>
      <c r="H245">
        <f t="shared" si="23"/>
        <v>24000</v>
      </c>
      <c r="I245">
        <f t="shared" si="29"/>
        <v>0</v>
      </c>
    </row>
    <row r="246" spans="1:9" x14ac:dyDescent="0.25">
      <c r="A246" s="1" t="s">
        <v>13</v>
      </c>
      <c r="B246">
        <f t="shared" si="28"/>
        <v>24100</v>
      </c>
      <c r="C246">
        <f>+C245</f>
        <v>2850</v>
      </c>
      <c r="D246">
        <f>+D245</f>
        <v>9150</v>
      </c>
      <c r="E246">
        <f>+E245</f>
        <v>9150</v>
      </c>
      <c r="F246">
        <f>+F245</f>
        <v>2850</v>
      </c>
      <c r="G246">
        <f>+B246-$H$245</f>
        <v>100</v>
      </c>
      <c r="H246">
        <f t="shared" si="23"/>
        <v>24100</v>
      </c>
      <c r="I246">
        <f t="shared" si="29"/>
        <v>0</v>
      </c>
    </row>
    <row r="247" spans="1:9" x14ac:dyDescent="0.25">
      <c r="A247" s="1" t="s">
        <v>13</v>
      </c>
      <c r="B247">
        <f t="shared" si="28"/>
        <v>24200</v>
      </c>
      <c r="C247">
        <f t="shared" ref="C247:C255" si="30">+C246</f>
        <v>2850</v>
      </c>
      <c r="D247">
        <f t="shared" ref="D247:D255" si="31">+D246</f>
        <v>9150</v>
      </c>
      <c r="E247">
        <f t="shared" ref="E247:E255" si="32">+E246</f>
        <v>9150</v>
      </c>
      <c r="F247">
        <f t="shared" ref="F247:F255" si="33">+F246</f>
        <v>2850</v>
      </c>
      <c r="G247">
        <f t="shared" ref="G247:G255" si="34">+B247-$H$245</f>
        <v>200</v>
      </c>
      <c r="H247">
        <f t="shared" si="23"/>
        <v>24200</v>
      </c>
      <c r="I247">
        <f t="shared" si="29"/>
        <v>0</v>
      </c>
    </row>
    <row r="248" spans="1:9" x14ac:dyDescent="0.25">
      <c r="A248" s="1" t="s">
        <v>13</v>
      </c>
      <c r="B248">
        <f t="shared" si="28"/>
        <v>24300</v>
      </c>
      <c r="C248">
        <f t="shared" si="30"/>
        <v>2850</v>
      </c>
      <c r="D248">
        <f t="shared" si="31"/>
        <v>9150</v>
      </c>
      <c r="E248">
        <f t="shared" si="32"/>
        <v>9150</v>
      </c>
      <c r="F248">
        <f t="shared" si="33"/>
        <v>2850</v>
      </c>
      <c r="G248">
        <f t="shared" si="34"/>
        <v>300</v>
      </c>
      <c r="H248">
        <f t="shared" si="23"/>
        <v>24300</v>
      </c>
      <c r="I248">
        <f t="shared" si="29"/>
        <v>0</v>
      </c>
    </row>
    <row r="249" spans="1:9" x14ac:dyDescent="0.25">
      <c r="A249" s="1" t="s">
        <v>13</v>
      </c>
      <c r="B249">
        <f t="shared" si="28"/>
        <v>24400</v>
      </c>
      <c r="C249">
        <f t="shared" si="30"/>
        <v>2850</v>
      </c>
      <c r="D249">
        <f t="shared" si="31"/>
        <v>9150</v>
      </c>
      <c r="E249">
        <f t="shared" si="32"/>
        <v>9150</v>
      </c>
      <c r="F249">
        <f t="shared" si="33"/>
        <v>2850</v>
      </c>
      <c r="G249">
        <f t="shared" si="34"/>
        <v>400</v>
      </c>
      <c r="H249">
        <f t="shared" si="23"/>
        <v>24400</v>
      </c>
      <c r="I249">
        <f t="shared" si="29"/>
        <v>0</v>
      </c>
    </row>
    <row r="250" spans="1:9" x14ac:dyDescent="0.25">
      <c r="A250" s="1" t="s">
        <v>13</v>
      </c>
      <c r="B250">
        <f t="shared" si="28"/>
        <v>24500</v>
      </c>
      <c r="C250">
        <f t="shared" si="30"/>
        <v>2850</v>
      </c>
      <c r="D250">
        <f t="shared" si="31"/>
        <v>9150</v>
      </c>
      <c r="E250">
        <f t="shared" si="32"/>
        <v>9150</v>
      </c>
      <c r="F250">
        <f t="shared" si="33"/>
        <v>2850</v>
      </c>
      <c r="G250">
        <f t="shared" si="34"/>
        <v>500</v>
      </c>
      <c r="H250">
        <f t="shared" si="23"/>
        <v>24500</v>
      </c>
      <c r="I250">
        <f t="shared" si="29"/>
        <v>0</v>
      </c>
    </row>
    <row r="251" spans="1:9" x14ac:dyDescent="0.25">
      <c r="A251" s="1" t="s">
        <v>13</v>
      </c>
      <c r="B251">
        <f t="shared" si="28"/>
        <v>24600</v>
      </c>
      <c r="C251">
        <f t="shared" si="30"/>
        <v>2850</v>
      </c>
      <c r="D251">
        <f t="shared" si="31"/>
        <v>9150</v>
      </c>
      <c r="E251">
        <f t="shared" si="32"/>
        <v>9150</v>
      </c>
      <c r="F251">
        <f t="shared" si="33"/>
        <v>2850</v>
      </c>
      <c r="G251">
        <f t="shared" si="34"/>
        <v>600</v>
      </c>
      <c r="H251">
        <f t="shared" si="23"/>
        <v>24600</v>
      </c>
      <c r="I251">
        <f t="shared" si="29"/>
        <v>0</v>
      </c>
    </row>
    <row r="252" spans="1:9" x14ac:dyDescent="0.25">
      <c r="A252" s="1" t="s">
        <v>13</v>
      </c>
      <c r="B252">
        <f t="shared" si="28"/>
        <v>24700</v>
      </c>
      <c r="C252">
        <f t="shared" si="30"/>
        <v>2850</v>
      </c>
      <c r="D252">
        <f t="shared" si="31"/>
        <v>9150</v>
      </c>
      <c r="E252">
        <f t="shared" si="32"/>
        <v>9150</v>
      </c>
      <c r="F252">
        <f t="shared" si="33"/>
        <v>2850</v>
      </c>
      <c r="G252">
        <f t="shared" si="34"/>
        <v>700</v>
      </c>
      <c r="H252">
        <f t="shared" si="23"/>
        <v>24700</v>
      </c>
      <c r="I252">
        <f t="shared" si="29"/>
        <v>0</v>
      </c>
    </row>
    <row r="253" spans="1:9" x14ac:dyDescent="0.25">
      <c r="A253" s="1" t="s">
        <v>13</v>
      </c>
      <c r="B253">
        <f t="shared" si="28"/>
        <v>24800</v>
      </c>
      <c r="C253">
        <f t="shared" si="30"/>
        <v>2850</v>
      </c>
      <c r="D253">
        <f t="shared" si="31"/>
        <v>9150</v>
      </c>
      <c r="E253">
        <f t="shared" si="32"/>
        <v>9150</v>
      </c>
      <c r="F253">
        <f t="shared" si="33"/>
        <v>2850</v>
      </c>
      <c r="G253">
        <f t="shared" si="34"/>
        <v>800</v>
      </c>
      <c r="H253">
        <f t="shared" si="23"/>
        <v>24800</v>
      </c>
      <c r="I253">
        <f t="shared" si="29"/>
        <v>0</v>
      </c>
    </row>
    <row r="254" spans="1:9" x14ac:dyDescent="0.25">
      <c r="A254" s="1" t="s">
        <v>13</v>
      </c>
      <c r="B254">
        <f t="shared" si="28"/>
        <v>24900</v>
      </c>
      <c r="C254">
        <f t="shared" si="30"/>
        <v>2850</v>
      </c>
      <c r="D254">
        <f t="shared" si="31"/>
        <v>9150</v>
      </c>
      <c r="E254">
        <f t="shared" si="32"/>
        <v>9150</v>
      </c>
      <c r="F254">
        <f t="shared" si="33"/>
        <v>2850</v>
      </c>
      <c r="G254">
        <f t="shared" si="34"/>
        <v>900</v>
      </c>
      <c r="H254">
        <f t="shared" si="23"/>
        <v>24900</v>
      </c>
      <c r="I254">
        <f t="shared" si="29"/>
        <v>0</v>
      </c>
    </row>
    <row r="255" spans="1:9" x14ac:dyDescent="0.25">
      <c r="A255" s="1" t="s">
        <v>13</v>
      </c>
      <c r="B255">
        <f t="shared" si="28"/>
        <v>25000</v>
      </c>
      <c r="C255">
        <f t="shared" si="30"/>
        <v>2850</v>
      </c>
      <c r="D255">
        <f t="shared" si="31"/>
        <v>9150</v>
      </c>
      <c r="E255">
        <f t="shared" si="32"/>
        <v>9150</v>
      </c>
      <c r="F255">
        <f t="shared" si="33"/>
        <v>2850</v>
      </c>
      <c r="G255">
        <f t="shared" si="34"/>
        <v>1000</v>
      </c>
      <c r="H255">
        <f t="shared" si="23"/>
        <v>25000</v>
      </c>
      <c r="I255">
        <f t="shared" si="29"/>
        <v>0</v>
      </c>
    </row>
    <row r="256" spans="1:9" x14ac:dyDescent="0.25">
      <c r="A256" s="1" t="s">
        <v>13</v>
      </c>
      <c r="B256">
        <f t="shared" si="28"/>
        <v>25100</v>
      </c>
      <c r="C256">
        <f t="shared" ref="C256:C281" si="35">+C255</f>
        <v>2850</v>
      </c>
      <c r="D256">
        <f t="shared" ref="D256:D281" si="36">+D255</f>
        <v>9150</v>
      </c>
      <c r="E256">
        <f t="shared" ref="E256:E281" si="37">+E255</f>
        <v>9150</v>
      </c>
      <c r="F256">
        <f t="shared" ref="F256:F281" si="38">+F255</f>
        <v>2850</v>
      </c>
      <c r="G256">
        <f t="shared" ref="G256:G281" si="39">+B256-$H$245</f>
        <v>1100</v>
      </c>
      <c r="H256">
        <f t="shared" ref="H256:H282" si="40">+SUM(C256:G256)</f>
        <v>25100</v>
      </c>
      <c r="I256">
        <f t="shared" si="29"/>
        <v>0</v>
      </c>
    </row>
    <row r="257" spans="1:9" x14ac:dyDescent="0.25">
      <c r="A257" s="1" t="s">
        <v>13</v>
      </c>
      <c r="B257">
        <f t="shared" si="28"/>
        <v>25200</v>
      </c>
      <c r="C257">
        <f t="shared" si="35"/>
        <v>2850</v>
      </c>
      <c r="D257">
        <f t="shared" si="36"/>
        <v>9150</v>
      </c>
      <c r="E257">
        <f t="shared" si="37"/>
        <v>9150</v>
      </c>
      <c r="F257">
        <f t="shared" si="38"/>
        <v>2850</v>
      </c>
      <c r="G257">
        <f t="shared" si="39"/>
        <v>1200</v>
      </c>
      <c r="H257">
        <f t="shared" si="40"/>
        <v>25200</v>
      </c>
      <c r="I257">
        <f t="shared" si="29"/>
        <v>0</v>
      </c>
    </row>
    <row r="258" spans="1:9" x14ac:dyDescent="0.25">
      <c r="A258" s="1" t="s">
        <v>13</v>
      </c>
      <c r="B258">
        <f t="shared" si="28"/>
        <v>25300</v>
      </c>
      <c r="C258">
        <f t="shared" si="35"/>
        <v>2850</v>
      </c>
      <c r="D258">
        <f t="shared" si="36"/>
        <v>9150</v>
      </c>
      <c r="E258">
        <f t="shared" si="37"/>
        <v>9150</v>
      </c>
      <c r="F258">
        <f t="shared" si="38"/>
        <v>2850</v>
      </c>
      <c r="G258">
        <f t="shared" si="39"/>
        <v>1300</v>
      </c>
      <c r="H258">
        <f t="shared" si="40"/>
        <v>25300</v>
      </c>
      <c r="I258">
        <f t="shared" si="29"/>
        <v>0</v>
      </c>
    </row>
    <row r="259" spans="1:9" x14ac:dyDescent="0.25">
      <c r="A259" s="1" t="s">
        <v>13</v>
      </c>
      <c r="B259">
        <f t="shared" si="28"/>
        <v>25400</v>
      </c>
      <c r="C259">
        <f t="shared" si="35"/>
        <v>2850</v>
      </c>
      <c r="D259">
        <f t="shared" si="36"/>
        <v>9150</v>
      </c>
      <c r="E259">
        <f t="shared" si="37"/>
        <v>9150</v>
      </c>
      <c r="F259">
        <f t="shared" si="38"/>
        <v>2850</v>
      </c>
      <c r="G259">
        <f t="shared" si="39"/>
        <v>1400</v>
      </c>
      <c r="H259">
        <f t="shared" si="40"/>
        <v>25400</v>
      </c>
      <c r="I259">
        <f t="shared" si="29"/>
        <v>0</v>
      </c>
    </row>
    <row r="260" spans="1:9" x14ac:dyDescent="0.25">
      <c r="A260" s="1" t="s">
        <v>13</v>
      </c>
      <c r="B260">
        <f t="shared" si="28"/>
        <v>25500</v>
      </c>
      <c r="C260">
        <f t="shared" si="35"/>
        <v>2850</v>
      </c>
      <c r="D260">
        <f t="shared" si="36"/>
        <v>9150</v>
      </c>
      <c r="E260">
        <f t="shared" si="37"/>
        <v>9150</v>
      </c>
      <c r="F260">
        <f t="shared" si="38"/>
        <v>2850</v>
      </c>
      <c r="G260">
        <f t="shared" si="39"/>
        <v>1500</v>
      </c>
      <c r="H260">
        <f t="shared" si="40"/>
        <v>25500</v>
      </c>
      <c r="I260">
        <f t="shared" si="29"/>
        <v>0</v>
      </c>
    </row>
    <row r="261" spans="1:9" x14ac:dyDescent="0.25">
      <c r="A261" s="1" t="s">
        <v>13</v>
      </c>
      <c r="B261">
        <f t="shared" si="28"/>
        <v>25600</v>
      </c>
      <c r="C261">
        <f t="shared" si="35"/>
        <v>2850</v>
      </c>
      <c r="D261">
        <f t="shared" si="36"/>
        <v>9150</v>
      </c>
      <c r="E261">
        <f t="shared" si="37"/>
        <v>9150</v>
      </c>
      <c r="F261">
        <f t="shared" si="38"/>
        <v>2850</v>
      </c>
      <c r="G261">
        <f t="shared" si="39"/>
        <v>1600</v>
      </c>
      <c r="H261">
        <f t="shared" si="40"/>
        <v>25600</v>
      </c>
      <c r="I261">
        <f t="shared" si="29"/>
        <v>0</v>
      </c>
    </row>
    <row r="262" spans="1:9" x14ac:dyDescent="0.25">
      <c r="A262" s="1" t="s">
        <v>13</v>
      </c>
      <c r="B262">
        <f t="shared" si="28"/>
        <v>25700</v>
      </c>
      <c r="C262">
        <f t="shared" si="35"/>
        <v>2850</v>
      </c>
      <c r="D262">
        <f t="shared" si="36"/>
        <v>9150</v>
      </c>
      <c r="E262">
        <f t="shared" si="37"/>
        <v>9150</v>
      </c>
      <c r="F262">
        <f t="shared" si="38"/>
        <v>2850</v>
      </c>
      <c r="G262">
        <f t="shared" si="39"/>
        <v>1700</v>
      </c>
      <c r="H262">
        <f t="shared" si="40"/>
        <v>25700</v>
      </c>
      <c r="I262">
        <f t="shared" si="29"/>
        <v>0</v>
      </c>
    </row>
    <row r="263" spans="1:9" x14ac:dyDescent="0.25">
      <c r="A263" s="1" t="s">
        <v>13</v>
      </c>
      <c r="B263">
        <f t="shared" si="28"/>
        <v>25800</v>
      </c>
      <c r="C263">
        <f t="shared" si="35"/>
        <v>2850</v>
      </c>
      <c r="D263">
        <f t="shared" si="36"/>
        <v>9150</v>
      </c>
      <c r="E263">
        <f t="shared" si="37"/>
        <v>9150</v>
      </c>
      <c r="F263">
        <f t="shared" si="38"/>
        <v>2850</v>
      </c>
      <c r="G263">
        <f t="shared" si="39"/>
        <v>1800</v>
      </c>
      <c r="H263">
        <f t="shared" si="40"/>
        <v>25800</v>
      </c>
      <c r="I263">
        <f t="shared" si="29"/>
        <v>0</v>
      </c>
    </row>
    <row r="264" spans="1:9" x14ac:dyDescent="0.25">
      <c r="A264" s="1" t="s">
        <v>13</v>
      </c>
      <c r="B264">
        <f t="shared" si="28"/>
        <v>25900</v>
      </c>
      <c r="C264">
        <f t="shared" si="35"/>
        <v>2850</v>
      </c>
      <c r="D264">
        <f t="shared" si="36"/>
        <v>9150</v>
      </c>
      <c r="E264">
        <f t="shared" si="37"/>
        <v>9150</v>
      </c>
      <c r="F264">
        <f t="shared" si="38"/>
        <v>2850</v>
      </c>
      <c r="G264">
        <f t="shared" si="39"/>
        <v>1900</v>
      </c>
      <c r="H264">
        <f t="shared" si="40"/>
        <v>25900</v>
      </c>
      <c r="I264">
        <f t="shared" si="29"/>
        <v>0</v>
      </c>
    </row>
    <row r="265" spans="1:9" x14ac:dyDescent="0.25">
      <c r="A265" s="1" t="s">
        <v>13</v>
      </c>
      <c r="B265">
        <f t="shared" si="28"/>
        <v>26000</v>
      </c>
      <c r="C265">
        <f t="shared" si="35"/>
        <v>2850</v>
      </c>
      <c r="D265">
        <f t="shared" si="36"/>
        <v>9150</v>
      </c>
      <c r="E265">
        <f t="shared" si="37"/>
        <v>9150</v>
      </c>
      <c r="F265">
        <f t="shared" si="38"/>
        <v>2850</v>
      </c>
      <c r="G265">
        <f t="shared" si="39"/>
        <v>2000</v>
      </c>
      <c r="H265">
        <f t="shared" si="40"/>
        <v>26000</v>
      </c>
      <c r="I265">
        <f t="shared" si="29"/>
        <v>0</v>
      </c>
    </row>
    <row r="266" spans="1:9" x14ac:dyDescent="0.25">
      <c r="A266" s="1" t="s">
        <v>13</v>
      </c>
      <c r="B266">
        <f t="shared" si="28"/>
        <v>26100</v>
      </c>
      <c r="C266">
        <f t="shared" si="35"/>
        <v>2850</v>
      </c>
      <c r="D266">
        <f t="shared" si="36"/>
        <v>9150</v>
      </c>
      <c r="E266">
        <f t="shared" si="37"/>
        <v>9150</v>
      </c>
      <c r="F266">
        <f t="shared" si="38"/>
        <v>2850</v>
      </c>
      <c r="G266">
        <f t="shared" si="39"/>
        <v>2100</v>
      </c>
      <c r="H266">
        <f t="shared" si="40"/>
        <v>26100</v>
      </c>
      <c r="I266">
        <f t="shared" si="29"/>
        <v>0</v>
      </c>
    </row>
    <row r="267" spans="1:9" x14ac:dyDescent="0.25">
      <c r="A267" s="1" t="s">
        <v>13</v>
      </c>
      <c r="B267">
        <f t="shared" si="28"/>
        <v>26200</v>
      </c>
      <c r="C267">
        <f t="shared" si="35"/>
        <v>2850</v>
      </c>
      <c r="D267">
        <f t="shared" si="36"/>
        <v>9150</v>
      </c>
      <c r="E267">
        <f t="shared" si="37"/>
        <v>9150</v>
      </c>
      <c r="F267">
        <f t="shared" si="38"/>
        <v>2850</v>
      </c>
      <c r="G267">
        <f t="shared" si="39"/>
        <v>2200</v>
      </c>
      <c r="H267">
        <f t="shared" si="40"/>
        <v>26200</v>
      </c>
      <c r="I267">
        <f t="shared" si="29"/>
        <v>0</v>
      </c>
    </row>
    <row r="268" spans="1:9" x14ac:dyDescent="0.25">
      <c r="A268" s="1" t="s">
        <v>13</v>
      </c>
      <c r="B268">
        <f t="shared" si="28"/>
        <v>26300</v>
      </c>
      <c r="C268">
        <f t="shared" si="35"/>
        <v>2850</v>
      </c>
      <c r="D268">
        <f t="shared" si="36"/>
        <v>9150</v>
      </c>
      <c r="E268">
        <f t="shared" si="37"/>
        <v>9150</v>
      </c>
      <c r="F268">
        <f t="shared" si="38"/>
        <v>2850</v>
      </c>
      <c r="G268">
        <f t="shared" si="39"/>
        <v>2300</v>
      </c>
      <c r="H268">
        <f t="shared" si="40"/>
        <v>26300</v>
      </c>
      <c r="I268">
        <f t="shared" si="29"/>
        <v>0</v>
      </c>
    </row>
    <row r="269" spans="1:9" x14ac:dyDescent="0.25">
      <c r="A269" s="1" t="s">
        <v>13</v>
      </c>
      <c r="B269">
        <f t="shared" si="28"/>
        <v>26400</v>
      </c>
      <c r="C269">
        <f t="shared" si="35"/>
        <v>2850</v>
      </c>
      <c r="D269">
        <f t="shared" si="36"/>
        <v>9150</v>
      </c>
      <c r="E269">
        <f t="shared" si="37"/>
        <v>9150</v>
      </c>
      <c r="F269">
        <f t="shared" si="38"/>
        <v>2850</v>
      </c>
      <c r="G269">
        <f t="shared" si="39"/>
        <v>2400</v>
      </c>
      <c r="H269">
        <f t="shared" si="40"/>
        <v>26400</v>
      </c>
      <c r="I269">
        <f t="shared" si="29"/>
        <v>0</v>
      </c>
    </row>
    <row r="270" spans="1:9" x14ac:dyDescent="0.25">
      <c r="A270" s="1" t="s">
        <v>13</v>
      </c>
      <c r="B270">
        <f t="shared" si="28"/>
        <v>26500</v>
      </c>
      <c r="C270">
        <f t="shared" si="35"/>
        <v>2850</v>
      </c>
      <c r="D270">
        <f t="shared" si="36"/>
        <v>9150</v>
      </c>
      <c r="E270">
        <f t="shared" si="37"/>
        <v>9150</v>
      </c>
      <c r="F270">
        <f t="shared" si="38"/>
        <v>2850</v>
      </c>
      <c r="G270">
        <f t="shared" si="39"/>
        <v>2500</v>
      </c>
      <c r="H270">
        <f t="shared" si="40"/>
        <v>26500</v>
      </c>
      <c r="I270">
        <f t="shared" si="29"/>
        <v>0</v>
      </c>
    </row>
    <row r="271" spans="1:9" x14ac:dyDescent="0.25">
      <c r="A271" s="1" t="s">
        <v>13</v>
      </c>
      <c r="B271">
        <f t="shared" si="28"/>
        <v>26600</v>
      </c>
      <c r="C271">
        <f t="shared" si="35"/>
        <v>2850</v>
      </c>
      <c r="D271">
        <f t="shared" si="36"/>
        <v>9150</v>
      </c>
      <c r="E271">
        <f t="shared" si="37"/>
        <v>9150</v>
      </c>
      <c r="F271">
        <f t="shared" si="38"/>
        <v>2850</v>
      </c>
      <c r="G271">
        <f t="shared" si="39"/>
        <v>2600</v>
      </c>
      <c r="H271">
        <f t="shared" si="40"/>
        <v>26600</v>
      </c>
      <c r="I271">
        <f t="shared" si="29"/>
        <v>0</v>
      </c>
    </row>
    <row r="272" spans="1:9" x14ac:dyDescent="0.25">
      <c r="A272" s="1" t="s">
        <v>13</v>
      </c>
      <c r="B272">
        <f t="shared" si="28"/>
        <v>26700</v>
      </c>
      <c r="C272">
        <f t="shared" si="35"/>
        <v>2850</v>
      </c>
      <c r="D272">
        <f t="shared" si="36"/>
        <v>9150</v>
      </c>
      <c r="E272">
        <f t="shared" si="37"/>
        <v>9150</v>
      </c>
      <c r="F272">
        <f t="shared" si="38"/>
        <v>2850</v>
      </c>
      <c r="G272">
        <f t="shared" si="39"/>
        <v>2700</v>
      </c>
      <c r="H272">
        <f t="shared" si="40"/>
        <v>26700</v>
      </c>
      <c r="I272">
        <f t="shared" si="29"/>
        <v>0</v>
      </c>
    </row>
    <row r="273" spans="1:9" x14ac:dyDescent="0.25">
      <c r="A273" s="1" t="s">
        <v>13</v>
      </c>
      <c r="B273">
        <f t="shared" si="28"/>
        <v>26800</v>
      </c>
      <c r="C273">
        <f t="shared" si="35"/>
        <v>2850</v>
      </c>
      <c r="D273">
        <f t="shared" si="36"/>
        <v>9150</v>
      </c>
      <c r="E273">
        <f t="shared" si="37"/>
        <v>9150</v>
      </c>
      <c r="F273">
        <f t="shared" si="38"/>
        <v>2850</v>
      </c>
      <c r="G273">
        <f t="shared" si="39"/>
        <v>2800</v>
      </c>
      <c r="H273">
        <f t="shared" si="40"/>
        <v>26800</v>
      </c>
      <c r="I273">
        <f t="shared" si="29"/>
        <v>0</v>
      </c>
    </row>
    <row r="274" spans="1:9" x14ac:dyDescent="0.25">
      <c r="A274" s="1" t="s">
        <v>13</v>
      </c>
      <c r="B274">
        <f t="shared" si="28"/>
        <v>26900</v>
      </c>
      <c r="C274">
        <f t="shared" si="35"/>
        <v>2850</v>
      </c>
      <c r="D274">
        <f t="shared" si="36"/>
        <v>9150</v>
      </c>
      <c r="E274">
        <f t="shared" si="37"/>
        <v>9150</v>
      </c>
      <c r="F274">
        <f t="shared" si="38"/>
        <v>2850</v>
      </c>
      <c r="G274">
        <f t="shared" si="39"/>
        <v>2900</v>
      </c>
      <c r="H274">
        <f t="shared" si="40"/>
        <v>26900</v>
      </c>
      <c r="I274">
        <f t="shared" si="29"/>
        <v>0</v>
      </c>
    </row>
    <row r="275" spans="1:9" x14ac:dyDescent="0.25">
      <c r="A275" s="1" t="s">
        <v>13</v>
      </c>
      <c r="B275">
        <f t="shared" si="28"/>
        <v>27000</v>
      </c>
      <c r="C275">
        <f t="shared" si="35"/>
        <v>2850</v>
      </c>
      <c r="D275">
        <f t="shared" si="36"/>
        <v>9150</v>
      </c>
      <c r="E275">
        <f t="shared" si="37"/>
        <v>9150</v>
      </c>
      <c r="F275">
        <f t="shared" si="38"/>
        <v>2850</v>
      </c>
      <c r="G275">
        <f t="shared" si="39"/>
        <v>3000</v>
      </c>
      <c r="H275">
        <f t="shared" si="40"/>
        <v>27000</v>
      </c>
      <c r="I275">
        <f t="shared" si="29"/>
        <v>0</v>
      </c>
    </row>
    <row r="276" spans="1:9" x14ac:dyDescent="0.25">
      <c r="A276" s="1" t="s">
        <v>13</v>
      </c>
      <c r="B276">
        <f t="shared" si="28"/>
        <v>27100</v>
      </c>
      <c r="C276">
        <f t="shared" si="35"/>
        <v>2850</v>
      </c>
      <c r="D276">
        <f t="shared" si="36"/>
        <v>9150</v>
      </c>
      <c r="E276">
        <f t="shared" si="37"/>
        <v>9150</v>
      </c>
      <c r="F276">
        <f t="shared" si="38"/>
        <v>2850</v>
      </c>
      <c r="G276">
        <f t="shared" si="39"/>
        <v>3100</v>
      </c>
      <c r="H276">
        <f t="shared" si="40"/>
        <v>27100</v>
      </c>
      <c r="I276">
        <f t="shared" si="29"/>
        <v>0</v>
      </c>
    </row>
    <row r="277" spans="1:9" x14ac:dyDescent="0.25">
      <c r="A277" s="1" t="s">
        <v>13</v>
      </c>
      <c r="B277">
        <f t="shared" si="28"/>
        <v>27200</v>
      </c>
      <c r="C277">
        <f t="shared" si="35"/>
        <v>2850</v>
      </c>
      <c r="D277">
        <f t="shared" si="36"/>
        <v>9150</v>
      </c>
      <c r="E277">
        <f t="shared" si="37"/>
        <v>9150</v>
      </c>
      <c r="F277">
        <f t="shared" si="38"/>
        <v>2850</v>
      </c>
      <c r="G277">
        <f t="shared" si="39"/>
        <v>3200</v>
      </c>
      <c r="H277">
        <f t="shared" si="40"/>
        <v>27200</v>
      </c>
      <c r="I277">
        <f t="shared" si="29"/>
        <v>0</v>
      </c>
    </row>
    <row r="278" spans="1:9" x14ac:dyDescent="0.25">
      <c r="A278" s="1" t="s">
        <v>13</v>
      </c>
      <c r="B278">
        <f t="shared" si="28"/>
        <v>27300</v>
      </c>
      <c r="C278">
        <f t="shared" si="35"/>
        <v>2850</v>
      </c>
      <c r="D278">
        <f t="shared" si="36"/>
        <v>9150</v>
      </c>
      <c r="E278">
        <f t="shared" si="37"/>
        <v>9150</v>
      </c>
      <c r="F278">
        <f t="shared" si="38"/>
        <v>2850</v>
      </c>
      <c r="G278">
        <f t="shared" si="39"/>
        <v>3300</v>
      </c>
      <c r="H278">
        <f t="shared" si="40"/>
        <v>27300</v>
      </c>
      <c r="I278">
        <f t="shared" si="29"/>
        <v>0</v>
      </c>
    </row>
    <row r="279" spans="1:9" x14ac:dyDescent="0.25">
      <c r="A279" s="1" t="s">
        <v>13</v>
      </c>
      <c r="B279">
        <f t="shared" si="28"/>
        <v>27400</v>
      </c>
      <c r="C279">
        <f t="shared" si="35"/>
        <v>2850</v>
      </c>
      <c r="D279">
        <f t="shared" si="36"/>
        <v>9150</v>
      </c>
      <c r="E279">
        <f t="shared" si="37"/>
        <v>9150</v>
      </c>
      <c r="F279">
        <f t="shared" si="38"/>
        <v>2850</v>
      </c>
      <c r="G279">
        <f t="shared" si="39"/>
        <v>3400</v>
      </c>
      <c r="H279">
        <f t="shared" si="40"/>
        <v>27400</v>
      </c>
      <c r="I279">
        <f t="shared" si="29"/>
        <v>0</v>
      </c>
    </row>
    <row r="280" spans="1:9" x14ac:dyDescent="0.25">
      <c r="A280" s="1" t="s">
        <v>13</v>
      </c>
      <c r="B280">
        <f t="shared" si="28"/>
        <v>27500</v>
      </c>
      <c r="C280">
        <f t="shared" si="35"/>
        <v>2850</v>
      </c>
      <c r="D280">
        <f t="shared" si="36"/>
        <v>9150</v>
      </c>
      <c r="E280">
        <f t="shared" si="37"/>
        <v>9150</v>
      </c>
      <c r="F280">
        <f t="shared" si="38"/>
        <v>2850</v>
      </c>
      <c r="G280">
        <f t="shared" si="39"/>
        <v>3500</v>
      </c>
      <c r="H280">
        <f t="shared" si="40"/>
        <v>27500</v>
      </c>
      <c r="I280">
        <f t="shared" si="29"/>
        <v>0</v>
      </c>
    </row>
    <row r="281" spans="1:9" x14ac:dyDescent="0.25">
      <c r="A281" s="1" t="s">
        <v>13</v>
      </c>
      <c r="B281" s="2">
        <f t="shared" si="28"/>
        <v>27600</v>
      </c>
      <c r="C281">
        <f t="shared" si="35"/>
        <v>2850</v>
      </c>
      <c r="D281">
        <f t="shared" si="36"/>
        <v>9150</v>
      </c>
      <c r="E281">
        <f t="shared" si="37"/>
        <v>9150</v>
      </c>
      <c r="F281">
        <f t="shared" si="38"/>
        <v>2850</v>
      </c>
      <c r="G281">
        <f t="shared" si="39"/>
        <v>3600</v>
      </c>
      <c r="H281">
        <f t="shared" si="40"/>
        <v>27600</v>
      </c>
      <c r="I281">
        <f t="shared" si="29"/>
        <v>0</v>
      </c>
    </row>
    <row r="282" spans="1:9" x14ac:dyDescent="0.25">
      <c r="A282" s="1" t="s">
        <v>14</v>
      </c>
      <c r="B282">
        <f t="shared" si="28"/>
        <v>27700</v>
      </c>
      <c r="C282">
        <f>+C281</f>
        <v>2850</v>
      </c>
      <c r="D282">
        <f>+$D$281+(B282-H281)*0.5</f>
        <v>9200</v>
      </c>
      <c r="E282">
        <f>+$E$281+(B282-H281)*0.5</f>
        <v>9200</v>
      </c>
      <c r="F282">
        <f>+F281</f>
        <v>2850</v>
      </c>
      <c r="G282">
        <f>+G281</f>
        <v>3600</v>
      </c>
      <c r="H282">
        <f t="shared" si="40"/>
        <v>27700</v>
      </c>
      <c r="I282">
        <f t="shared" si="29"/>
        <v>0</v>
      </c>
    </row>
    <row r="283" spans="1:9" x14ac:dyDescent="0.25">
      <c r="A283" s="1" t="s">
        <v>14</v>
      </c>
      <c r="B283">
        <f t="shared" si="28"/>
        <v>27800</v>
      </c>
      <c r="C283">
        <f t="shared" ref="C283" si="41">+C282</f>
        <v>2850</v>
      </c>
      <c r="D283">
        <f>+$D$281+(B283-$H$281)*0.5</f>
        <v>9250</v>
      </c>
      <c r="E283">
        <f>+$E$281+(B283-$H$281)*0.5</f>
        <v>9250</v>
      </c>
      <c r="F283">
        <f t="shared" ref="F283" si="42">+F282</f>
        <v>2850</v>
      </c>
      <c r="G283">
        <f t="shared" ref="G283" si="43">+G282</f>
        <v>3600</v>
      </c>
      <c r="H283">
        <f t="shared" ref="H283" si="44">+SUM(C283:G283)</f>
        <v>27800</v>
      </c>
      <c r="I283">
        <f t="shared" ref="I283" si="45">+H283-B283</f>
        <v>0</v>
      </c>
    </row>
    <row r="284" spans="1:9" x14ac:dyDescent="0.25">
      <c r="A284" s="1" t="s">
        <v>14</v>
      </c>
      <c r="B284">
        <f t="shared" si="28"/>
        <v>27900</v>
      </c>
      <c r="C284">
        <f t="shared" ref="C284:C347" si="46">+C283</f>
        <v>2850</v>
      </c>
      <c r="D284">
        <f t="shared" ref="D284:D347" si="47">+$D$281+(B284-$H$281)*0.5</f>
        <v>9300</v>
      </c>
      <c r="E284">
        <f t="shared" ref="E284:E347" si="48">+$E$281+(B284-$H$281)*0.5</f>
        <v>9300</v>
      </c>
      <c r="F284">
        <f t="shared" ref="F284:F347" si="49">+F283</f>
        <v>2850</v>
      </c>
      <c r="G284">
        <f t="shared" ref="G284:G347" si="50">+G283</f>
        <v>3600</v>
      </c>
      <c r="H284">
        <f t="shared" ref="H284:H347" si="51">+SUM(C284:G284)</f>
        <v>27900</v>
      </c>
      <c r="I284">
        <f t="shared" ref="I284:I347" si="52">+H284-B284</f>
        <v>0</v>
      </c>
    </row>
    <row r="285" spans="1:9" x14ac:dyDescent="0.25">
      <c r="A285" s="1" t="s">
        <v>14</v>
      </c>
      <c r="B285">
        <f t="shared" ref="B285:B348" si="53">+B284+100</f>
        <v>28000</v>
      </c>
      <c r="C285">
        <f t="shared" si="46"/>
        <v>2850</v>
      </c>
      <c r="D285">
        <f t="shared" si="47"/>
        <v>9350</v>
      </c>
      <c r="E285">
        <f t="shared" si="48"/>
        <v>9350</v>
      </c>
      <c r="F285">
        <f t="shared" si="49"/>
        <v>2850</v>
      </c>
      <c r="G285">
        <f t="shared" si="50"/>
        <v>3600</v>
      </c>
      <c r="H285">
        <f t="shared" si="51"/>
        <v>28000</v>
      </c>
      <c r="I285">
        <f t="shared" si="52"/>
        <v>0</v>
      </c>
    </row>
    <row r="286" spans="1:9" x14ac:dyDescent="0.25">
      <c r="A286" s="1" t="s">
        <v>14</v>
      </c>
      <c r="B286">
        <f t="shared" si="53"/>
        <v>28100</v>
      </c>
      <c r="C286">
        <f t="shared" si="46"/>
        <v>2850</v>
      </c>
      <c r="D286">
        <f t="shared" si="47"/>
        <v>9400</v>
      </c>
      <c r="E286">
        <f t="shared" si="48"/>
        <v>9400</v>
      </c>
      <c r="F286">
        <f t="shared" si="49"/>
        <v>2850</v>
      </c>
      <c r="G286">
        <f t="shared" si="50"/>
        <v>3600</v>
      </c>
      <c r="H286">
        <f t="shared" si="51"/>
        <v>28100</v>
      </c>
      <c r="I286">
        <f t="shared" si="52"/>
        <v>0</v>
      </c>
    </row>
    <row r="287" spans="1:9" x14ac:dyDescent="0.25">
      <c r="A287" s="1" t="s">
        <v>14</v>
      </c>
      <c r="B287">
        <f t="shared" si="53"/>
        <v>28200</v>
      </c>
      <c r="C287">
        <f t="shared" si="46"/>
        <v>2850</v>
      </c>
      <c r="D287">
        <f t="shared" si="47"/>
        <v>9450</v>
      </c>
      <c r="E287">
        <f t="shared" si="48"/>
        <v>9450</v>
      </c>
      <c r="F287">
        <f t="shared" si="49"/>
        <v>2850</v>
      </c>
      <c r="G287">
        <f t="shared" si="50"/>
        <v>3600</v>
      </c>
      <c r="H287">
        <f t="shared" si="51"/>
        <v>28200</v>
      </c>
      <c r="I287">
        <f t="shared" si="52"/>
        <v>0</v>
      </c>
    </row>
    <row r="288" spans="1:9" x14ac:dyDescent="0.25">
      <c r="A288" s="1" t="s">
        <v>14</v>
      </c>
      <c r="B288">
        <f t="shared" si="53"/>
        <v>28300</v>
      </c>
      <c r="C288">
        <f t="shared" si="46"/>
        <v>2850</v>
      </c>
      <c r="D288">
        <f t="shared" si="47"/>
        <v>9500</v>
      </c>
      <c r="E288">
        <f t="shared" si="48"/>
        <v>9500</v>
      </c>
      <c r="F288">
        <f t="shared" si="49"/>
        <v>2850</v>
      </c>
      <c r="G288">
        <f t="shared" si="50"/>
        <v>3600</v>
      </c>
      <c r="H288">
        <f t="shared" si="51"/>
        <v>28300</v>
      </c>
      <c r="I288">
        <f t="shared" si="52"/>
        <v>0</v>
      </c>
    </row>
    <row r="289" spans="1:9" x14ac:dyDescent="0.25">
      <c r="A289" s="1" t="s">
        <v>14</v>
      </c>
      <c r="B289">
        <f t="shared" si="53"/>
        <v>28400</v>
      </c>
      <c r="C289">
        <f t="shared" si="46"/>
        <v>2850</v>
      </c>
      <c r="D289">
        <f t="shared" si="47"/>
        <v>9550</v>
      </c>
      <c r="E289">
        <f t="shared" si="48"/>
        <v>9550</v>
      </c>
      <c r="F289">
        <f t="shared" si="49"/>
        <v>2850</v>
      </c>
      <c r="G289">
        <f t="shared" si="50"/>
        <v>3600</v>
      </c>
      <c r="H289">
        <f t="shared" si="51"/>
        <v>28400</v>
      </c>
      <c r="I289">
        <f t="shared" si="52"/>
        <v>0</v>
      </c>
    </row>
    <row r="290" spans="1:9" x14ac:dyDescent="0.25">
      <c r="A290" s="1" t="s">
        <v>14</v>
      </c>
      <c r="B290">
        <f t="shared" si="53"/>
        <v>28500</v>
      </c>
      <c r="C290">
        <f t="shared" si="46"/>
        <v>2850</v>
      </c>
      <c r="D290">
        <f t="shared" si="47"/>
        <v>9600</v>
      </c>
      <c r="E290">
        <f t="shared" si="48"/>
        <v>9600</v>
      </c>
      <c r="F290">
        <f t="shared" si="49"/>
        <v>2850</v>
      </c>
      <c r="G290">
        <f t="shared" si="50"/>
        <v>3600</v>
      </c>
      <c r="H290">
        <f t="shared" si="51"/>
        <v>28500</v>
      </c>
      <c r="I290">
        <f t="shared" si="52"/>
        <v>0</v>
      </c>
    </row>
    <row r="291" spans="1:9" x14ac:dyDescent="0.25">
      <c r="A291" s="1" t="s">
        <v>14</v>
      </c>
      <c r="B291">
        <f t="shared" si="53"/>
        <v>28600</v>
      </c>
      <c r="C291">
        <f t="shared" si="46"/>
        <v>2850</v>
      </c>
      <c r="D291">
        <f t="shared" si="47"/>
        <v>9650</v>
      </c>
      <c r="E291">
        <f t="shared" si="48"/>
        <v>9650</v>
      </c>
      <c r="F291">
        <f t="shared" si="49"/>
        <v>2850</v>
      </c>
      <c r="G291">
        <f t="shared" si="50"/>
        <v>3600</v>
      </c>
      <c r="H291">
        <f t="shared" si="51"/>
        <v>28600</v>
      </c>
      <c r="I291">
        <f t="shared" si="52"/>
        <v>0</v>
      </c>
    </row>
    <row r="292" spans="1:9" x14ac:dyDescent="0.25">
      <c r="A292" s="1" t="s">
        <v>14</v>
      </c>
      <c r="B292">
        <f t="shared" si="53"/>
        <v>28700</v>
      </c>
      <c r="C292">
        <f t="shared" si="46"/>
        <v>2850</v>
      </c>
      <c r="D292">
        <f t="shared" si="47"/>
        <v>9700</v>
      </c>
      <c r="E292">
        <f t="shared" si="48"/>
        <v>9700</v>
      </c>
      <c r="F292">
        <f t="shared" si="49"/>
        <v>2850</v>
      </c>
      <c r="G292">
        <f t="shared" si="50"/>
        <v>3600</v>
      </c>
      <c r="H292">
        <f t="shared" si="51"/>
        <v>28700</v>
      </c>
      <c r="I292">
        <f t="shared" si="52"/>
        <v>0</v>
      </c>
    </row>
    <row r="293" spans="1:9" x14ac:dyDescent="0.25">
      <c r="A293" s="1" t="s">
        <v>14</v>
      </c>
      <c r="B293">
        <f t="shared" si="53"/>
        <v>28800</v>
      </c>
      <c r="C293">
        <f t="shared" si="46"/>
        <v>2850</v>
      </c>
      <c r="D293">
        <f t="shared" si="47"/>
        <v>9750</v>
      </c>
      <c r="E293">
        <f t="shared" si="48"/>
        <v>9750</v>
      </c>
      <c r="F293">
        <f t="shared" si="49"/>
        <v>2850</v>
      </c>
      <c r="G293">
        <f t="shared" si="50"/>
        <v>3600</v>
      </c>
      <c r="H293">
        <f t="shared" si="51"/>
        <v>28800</v>
      </c>
      <c r="I293">
        <f t="shared" si="52"/>
        <v>0</v>
      </c>
    </row>
    <row r="294" spans="1:9" x14ac:dyDescent="0.25">
      <c r="A294" s="1" t="s">
        <v>14</v>
      </c>
      <c r="B294">
        <f t="shared" si="53"/>
        <v>28900</v>
      </c>
      <c r="C294">
        <f t="shared" si="46"/>
        <v>2850</v>
      </c>
      <c r="D294">
        <f t="shared" si="47"/>
        <v>9800</v>
      </c>
      <c r="E294">
        <f t="shared" si="48"/>
        <v>9800</v>
      </c>
      <c r="F294">
        <f t="shared" si="49"/>
        <v>2850</v>
      </c>
      <c r="G294">
        <f t="shared" si="50"/>
        <v>3600</v>
      </c>
      <c r="H294">
        <f t="shared" si="51"/>
        <v>28900</v>
      </c>
      <c r="I294">
        <f t="shared" si="52"/>
        <v>0</v>
      </c>
    </row>
    <row r="295" spans="1:9" x14ac:dyDescent="0.25">
      <c r="A295" s="1" t="s">
        <v>14</v>
      </c>
      <c r="B295">
        <f t="shared" si="53"/>
        <v>29000</v>
      </c>
      <c r="C295">
        <f t="shared" si="46"/>
        <v>2850</v>
      </c>
      <c r="D295">
        <f t="shared" si="47"/>
        <v>9850</v>
      </c>
      <c r="E295">
        <f t="shared" si="48"/>
        <v>9850</v>
      </c>
      <c r="F295">
        <f t="shared" si="49"/>
        <v>2850</v>
      </c>
      <c r="G295">
        <f t="shared" si="50"/>
        <v>3600</v>
      </c>
      <c r="H295">
        <f t="shared" si="51"/>
        <v>29000</v>
      </c>
      <c r="I295">
        <f t="shared" si="52"/>
        <v>0</v>
      </c>
    </row>
    <row r="296" spans="1:9" x14ac:dyDescent="0.25">
      <c r="A296" s="1" t="s">
        <v>14</v>
      </c>
      <c r="B296">
        <f t="shared" si="53"/>
        <v>29100</v>
      </c>
      <c r="C296">
        <f t="shared" si="46"/>
        <v>2850</v>
      </c>
      <c r="D296">
        <f t="shared" si="47"/>
        <v>9900</v>
      </c>
      <c r="E296">
        <f t="shared" si="48"/>
        <v>9900</v>
      </c>
      <c r="F296">
        <f t="shared" si="49"/>
        <v>2850</v>
      </c>
      <c r="G296">
        <f t="shared" si="50"/>
        <v>3600</v>
      </c>
      <c r="H296">
        <f t="shared" si="51"/>
        <v>29100</v>
      </c>
      <c r="I296">
        <f t="shared" si="52"/>
        <v>0</v>
      </c>
    </row>
    <row r="297" spans="1:9" x14ac:dyDescent="0.25">
      <c r="A297" s="1" t="s">
        <v>14</v>
      </c>
      <c r="B297">
        <f t="shared" si="53"/>
        <v>29200</v>
      </c>
      <c r="C297">
        <f t="shared" si="46"/>
        <v>2850</v>
      </c>
      <c r="D297">
        <f t="shared" si="47"/>
        <v>9950</v>
      </c>
      <c r="E297">
        <f t="shared" si="48"/>
        <v>9950</v>
      </c>
      <c r="F297">
        <f t="shared" si="49"/>
        <v>2850</v>
      </c>
      <c r="G297">
        <f t="shared" si="50"/>
        <v>3600</v>
      </c>
      <c r="H297">
        <f t="shared" si="51"/>
        <v>29200</v>
      </c>
      <c r="I297">
        <f t="shared" si="52"/>
        <v>0</v>
      </c>
    </row>
    <row r="298" spans="1:9" x14ac:dyDescent="0.25">
      <c r="A298" s="1" t="s">
        <v>14</v>
      </c>
      <c r="B298">
        <f t="shared" si="53"/>
        <v>29300</v>
      </c>
      <c r="C298">
        <f t="shared" si="46"/>
        <v>2850</v>
      </c>
      <c r="D298">
        <f t="shared" si="47"/>
        <v>10000</v>
      </c>
      <c r="E298">
        <f t="shared" si="48"/>
        <v>10000</v>
      </c>
      <c r="F298">
        <f t="shared" si="49"/>
        <v>2850</v>
      </c>
      <c r="G298">
        <f t="shared" si="50"/>
        <v>3600</v>
      </c>
      <c r="H298">
        <f t="shared" si="51"/>
        <v>29300</v>
      </c>
      <c r="I298">
        <f t="shared" si="52"/>
        <v>0</v>
      </c>
    </row>
    <row r="299" spans="1:9" x14ac:dyDescent="0.25">
      <c r="A299" s="1" t="s">
        <v>14</v>
      </c>
      <c r="B299">
        <f t="shared" si="53"/>
        <v>29400</v>
      </c>
      <c r="C299">
        <f t="shared" si="46"/>
        <v>2850</v>
      </c>
      <c r="D299">
        <f t="shared" si="47"/>
        <v>10050</v>
      </c>
      <c r="E299">
        <f t="shared" si="48"/>
        <v>10050</v>
      </c>
      <c r="F299">
        <f t="shared" si="49"/>
        <v>2850</v>
      </c>
      <c r="G299">
        <f t="shared" si="50"/>
        <v>3600</v>
      </c>
      <c r="H299">
        <f t="shared" si="51"/>
        <v>29400</v>
      </c>
      <c r="I299">
        <f t="shared" si="52"/>
        <v>0</v>
      </c>
    </row>
    <row r="300" spans="1:9" x14ac:dyDescent="0.25">
      <c r="A300" s="1" t="s">
        <v>14</v>
      </c>
      <c r="B300">
        <f t="shared" si="53"/>
        <v>29500</v>
      </c>
      <c r="C300">
        <f t="shared" si="46"/>
        <v>2850</v>
      </c>
      <c r="D300">
        <f t="shared" si="47"/>
        <v>10100</v>
      </c>
      <c r="E300">
        <f t="shared" si="48"/>
        <v>10100</v>
      </c>
      <c r="F300">
        <f t="shared" si="49"/>
        <v>2850</v>
      </c>
      <c r="G300">
        <f t="shared" si="50"/>
        <v>3600</v>
      </c>
      <c r="H300">
        <f t="shared" si="51"/>
        <v>29500</v>
      </c>
      <c r="I300">
        <f t="shared" si="52"/>
        <v>0</v>
      </c>
    </row>
    <row r="301" spans="1:9" x14ac:dyDescent="0.25">
      <c r="A301" s="1" t="s">
        <v>14</v>
      </c>
      <c r="B301">
        <f t="shared" si="53"/>
        <v>29600</v>
      </c>
      <c r="C301">
        <f t="shared" si="46"/>
        <v>2850</v>
      </c>
      <c r="D301">
        <f t="shared" si="47"/>
        <v>10150</v>
      </c>
      <c r="E301">
        <f t="shared" si="48"/>
        <v>10150</v>
      </c>
      <c r="F301">
        <f t="shared" si="49"/>
        <v>2850</v>
      </c>
      <c r="G301">
        <f t="shared" si="50"/>
        <v>3600</v>
      </c>
      <c r="H301">
        <f t="shared" si="51"/>
        <v>29600</v>
      </c>
      <c r="I301">
        <f t="shared" si="52"/>
        <v>0</v>
      </c>
    </row>
    <row r="302" spans="1:9" x14ac:dyDescent="0.25">
      <c r="A302" s="1" t="s">
        <v>14</v>
      </c>
      <c r="B302">
        <f t="shared" si="53"/>
        <v>29700</v>
      </c>
      <c r="C302">
        <f t="shared" si="46"/>
        <v>2850</v>
      </c>
      <c r="D302">
        <f t="shared" si="47"/>
        <v>10200</v>
      </c>
      <c r="E302">
        <f t="shared" si="48"/>
        <v>10200</v>
      </c>
      <c r="F302">
        <f t="shared" si="49"/>
        <v>2850</v>
      </c>
      <c r="G302">
        <f t="shared" si="50"/>
        <v>3600</v>
      </c>
      <c r="H302">
        <f t="shared" si="51"/>
        <v>29700</v>
      </c>
      <c r="I302">
        <f t="shared" si="52"/>
        <v>0</v>
      </c>
    </row>
    <row r="303" spans="1:9" x14ac:dyDescent="0.25">
      <c r="A303" s="1" t="s">
        <v>14</v>
      </c>
      <c r="B303">
        <f t="shared" si="53"/>
        <v>29800</v>
      </c>
      <c r="C303">
        <f t="shared" si="46"/>
        <v>2850</v>
      </c>
      <c r="D303">
        <f t="shared" si="47"/>
        <v>10250</v>
      </c>
      <c r="E303">
        <f t="shared" si="48"/>
        <v>10250</v>
      </c>
      <c r="F303">
        <f t="shared" si="49"/>
        <v>2850</v>
      </c>
      <c r="G303">
        <f t="shared" si="50"/>
        <v>3600</v>
      </c>
      <c r="H303">
        <f t="shared" si="51"/>
        <v>29800</v>
      </c>
      <c r="I303">
        <f t="shared" si="52"/>
        <v>0</v>
      </c>
    </row>
    <row r="304" spans="1:9" x14ac:dyDescent="0.25">
      <c r="A304" s="1" t="s">
        <v>14</v>
      </c>
      <c r="B304">
        <f t="shared" si="53"/>
        <v>29900</v>
      </c>
      <c r="C304">
        <f t="shared" si="46"/>
        <v>2850</v>
      </c>
      <c r="D304">
        <f t="shared" si="47"/>
        <v>10300</v>
      </c>
      <c r="E304">
        <f t="shared" si="48"/>
        <v>10300</v>
      </c>
      <c r="F304">
        <f t="shared" si="49"/>
        <v>2850</v>
      </c>
      <c r="G304">
        <f t="shared" si="50"/>
        <v>3600</v>
      </c>
      <c r="H304">
        <f t="shared" si="51"/>
        <v>29900</v>
      </c>
      <c r="I304">
        <f t="shared" si="52"/>
        <v>0</v>
      </c>
    </row>
    <row r="305" spans="1:9" x14ac:dyDescent="0.25">
      <c r="A305" s="1" t="s">
        <v>14</v>
      </c>
      <c r="B305">
        <f t="shared" si="53"/>
        <v>30000</v>
      </c>
      <c r="C305">
        <f t="shared" si="46"/>
        <v>2850</v>
      </c>
      <c r="D305">
        <f t="shared" si="47"/>
        <v>10350</v>
      </c>
      <c r="E305">
        <f t="shared" si="48"/>
        <v>10350</v>
      </c>
      <c r="F305">
        <f t="shared" si="49"/>
        <v>2850</v>
      </c>
      <c r="G305">
        <f t="shared" si="50"/>
        <v>3600</v>
      </c>
      <c r="H305">
        <f t="shared" si="51"/>
        <v>30000</v>
      </c>
      <c r="I305">
        <f t="shared" si="52"/>
        <v>0</v>
      </c>
    </row>
    <row r="306" spans="1:9" x14ac:dyDescent="0.25">
      <c r="A306" s="1" t="s">
        <v>14</v>
      </c>
      <c r="B306">
        <f t="shared" si="53"/>
        <v>30100</v>
      </c>
      <c r="C306">
        <f t="shared" si="46"/>
        <v>2850</v>
      </c>
      <c r="D306">
        <f t="shared" si="47"/>
        <v>10400</v>
      </c>
      <c r="E306">
        <f t="shared" si="48"/>
        <v>10400</v>
      </c>
      <c r="F306">
        <f t="shared" si="49"/>
        <v>2850</v>
      </c>
      <c r="G306">
        <f t="shared" si="50"/>
        <v>3600</v>
      </c>
      <c r="H306">
        <f t="shared" si="51"/>
        <v>30100</v>
      </c>
      <c r="I306">
        <f t="shared" si="52"/>
        <v>0</v>
      </c>
    </row>
    <row r="307" spans="1:9" x14ac:dyDescent="0.25">
      <c r="A307" s="1" t="s">
        <v>14</v>
      </c>
      <c r="B307">
        <f t="shared" si="53"/>
        <v>30200</v>
      </c>
      <c r="C307">
        <f t="shared" si="46"/>
        <v>2850</v>
      </c>
      <c r="D307">
        <f t="shared" si="47"/>
        <v>10450</v>
      </c>
      <c r="E307">
        <f t="shared" si="48"/>
        <v>10450</v>
      </c>
      <c r="F307">
        <f t="shared" si="49"/>
        <v>2850</v>
      </c>
      <c r="G307">
        <f t="shared" si="50"/>
        <v>3600</v>
      </c>
      <c r="H307">
        <f t="shared" si="51"/>
        <v>30200</v>
      </c>
      <c r="I307">
        <f t="shared" si="52"/>
        <v>0</v>
      </c>
    </row>
    <row r="308" spans="1:9" x14ac:dyDescent="0.25">
      <c r="A308" s="1" t="s">
        <v>14</v>
      </c>
      <c r="B308">
        <f t="shared" si="53"/>
        <v>30300</v>
      </c>
      <c r="C308">
        <f t="shared" si="46"/>
        <v>2850</v>
      </c>
      <c r="D308">
        <f t="shared" si="47"/>
        <v>10500</v>
      </c>
      <c r="E308">
        <f t="shared" si="48"/>
        <v>10500</v>
      </c>
      <c r="F308">
        <f t="shared" si="49"/>
        <v>2850</v>
      </c>
      <c r="G308">
        <f t="shared" si="50"/>
        <v>3600</v>
      </c>
      <c r="H308">
        <f t="shared" si="51"/>
        <v>30300</v>
      </c>
      <c r="I308">
        <f t="shared" si="52"/>
        <v>0</v>
      </c>
    </row>
    <row r="309" spans="1:9" x14ac:dyDescent="0.25">
      <c r="A309" s="1" t="s">
        <v>14</v>
      </c>
      <c r="B309">
        <f t="shared" si="53"/>
        <v>30400</v>
      </c>
      <c r="C309">
        <f t="shared" si="46"/>
        <v>2850</v>
      </c>
      <c r="D309">
        <f t="shared" si="47"/>
        <v>10550</v>
      </c>
      <c r="E309">
        <f t="shared" si="48"/>
        <v>10550</v>
      </c>
      <c r="F309">
        <f t="shared" si="49"/>
        <v>2850</v>
      </c>
      <c r="G309">
        <f t="shared" si="50"/>
        <v>3600</v>
      </c>
      <c r="H309">
        <f t="shared" si="51"/>
        <v>30400</v>
      </c>
      <c r="I309">
        <f t="shared" si="52"/>
        <v>0</v>
      </c>
    </row>
    <row r="310" spans="1:9" x14ac:dyDescent="0.25">
      <c r="A310" s="1" t="s">
        <v>14</v>
      </c>
      <c r="B310">
        <f t="shared" si="53"/>
        <v>30500</v>
      </c>
      <c r="C310">
        <f t="shared" si="46"/>
        <v>2850</v>
      </c>
      <c r="D310">
        <f t="shared" si="47"/>
        <v>10600</v>
      </c>
      <c r="E310">
        <f t="shared" si="48"/>
        <v>10600</v>
      </c>
      <c r="F310">
        <f t="shared" si="49"/>
        <v>2850</v>
      </c>
      <c r="G310">
        <f t="shared" si="50"/>
        <v>3600</v>
      </c>
      <c r="H310">
        <f t="shared" si="51"/>
        <v>30500</v>
      </c>
      <c r="I310">
        <f t="shared" si="52"/>
        <v>0</v>
      </c>
    </row>
    <row r="311" spans="1:9" x14ac:dyDescent="0.25">
      <c r="A311" s="1" t="s">
        <v>14</v>
      </c>
      <c r="B311">
        <f t="shared" si="53"/>
        <v>30600</v>
      </c>
      <c r="C311">
        <f t="shared" si="46"/>
        <v>2850</v>
      </c>
      <c r="D311">
        <f t="shared" si="47"/>
        <v>10650</v>
      </c>
      <c r="E311">
        <f t="shared" si="48"/>
        <v>10650</v>
      </c>
      <c r="F311">
        <f t="shared" si="49"/>
        <v>2850</v>
      </c>
      <c r="G311">
        <f t="shared" si="50"/>
        <v>3600</v>
      </c>
      <c r="H311">
        <f t="shared" si="51"/>
        <v>30600</v>
      </c>
      <c r="I311">
        <f t="shared" si="52"/>
        <v>0</v>
      </c>
    </row>
    <row r="312" spans="1:9" x14ac:dyDescent="0.25">
      <c r="A312" s="1" t="s">
        <v>14</v>
      </c>
      <c r="B312">
        <f t="shared" si="53"/>
        <v>30700</v>
      </c>
      <c r="C312">
        <f t="shared" si="46"/>
        <v>2850</v>
      </c>
      <c r="D312">
        <f t="shared" si="47"/>
        <v>10700</v>
      </c>
      <c r="E312">
        <f t="shared" si="48"/>
        <v>10700</v>
      </c>
      <c r="F312">
        <f t="shared" si="49"/>
        <v>2850</v>
      </c>
      <c r="G312">
        <f t="shared" si="50"/>
        <v>3600</v>
      </c>
      <c r="H312">
        <f t="shared" si="51"/>
        <v>30700</v>
      </c>
      <c r="I312">
        <f t="shared" si="52"/>
        <v>0</v>
      </c>
    </row>
    <row r="313" spans="1:9" x14ac:dyDescent="0.25">
      <c r="A313" s="1" t="s">
        <v>14</v>
      </c>
      <c r="B313">
        <f t="shared" si="53"/>
        <v>30800</v>
      </c>
      <c r="C313">
        <f t="shared" si="46"/>
        <v>2850</v>
      </c>
      <c r="D313">
        <f t="shared" si="47"/>
        <v>10750</v>
      </c>
      <c r="E313">
        <f t="shared" si="48"/>
        <v>10750</v>
      </c>
      <c r="F313">
        <f t="shared" si="49"/>
        <v>2850</v>
      </c>
      <c r="G313">
        <f t="shared" si="50"/>
        <v>3600</v>
      </c>
      <c r="H313">
        <f t="shared" si="51"/>
        <v>30800</v>
      </c>
      <c r="I313">
        <f t="shared" si="52"/>
        <v>0</v>
      </c>
    </row>
    <row r="314" spans="1:9" x14ac:dyDescent="0.25">
      <c r="A314" s="1" t="s">
        <v>14</v>
      </c>
      <c r="B314">
        <f t="shared" si="53"/>
        <v>30900</v>
      </c>
      <c r="C314">
        <f t="shared" si="46"/>
        <v>2850</v>
      </c>
      <c r="D314">
        <f t="shared" si="47"/>
        <v>10800</v>
      </c>
      <c r="E314">
        <f t="shared" si="48"/>
        <v>10800</v>
      </c>
      <c r="F314">
        <f t="shared" si="49"/>
        <v>2850</v>
      </c>
      <c r="G314">
        <f t="shared" si="50"/>
        <v>3600</v>
      </c>
      <c r="H314">
        <f t="shared" si="51"/>
        <v>30900</v>
      </c>
      <c r="I314">
        <f t="shared" si="52"/>
        <v>0</v>
      </c>
    </row>
    <row r="315" spans="1:9" x14ac:dyDescent="0.25">
      <c r="A315" s="1" t="s">
        <v>14</v>
      </c>
      <c r="B315">
        <f t="shared" si="53"/>
        <v>31000</v>
      </c>
      <c r="C315">
        <f t="shared" si="46"/>
        <v>2850</v>
      </c>
      <c r="D315">
        <f t="shared" si="47"/>
        <v>10850</v>
      </c>
      <c r="E315">
        <f t="shared" si="48"/>
        <v>10850</v>
      </c>
      <c r="F315">
        <f t="shared" si="49"/>
        <v>2850</v>
      </c>
      <c r="G315">
        <f t="shared" si="50"/>
        <v>3600</v>
      </c>
      <c r="H315">
        <f t="shared" si="51"/>
        <v>31000</v>
      </c>
      <c r="I315">
        <f t="shared" si="52"/>
        <v>0</v>
      </c>
    </row>
    <row r="316" spans="1:9" x14ac:dyDescent="0.25">
      <c r="A316" s="1" t="s">
        <v>14</v>
      </c>
      <c r="B316">
        <f t="shared" si="53"/>
        <v>31100</v>
      </c>
      <c r="C316">
        <f t="shared" si="46"/>
        <v>2850</v>
      </c>
      <c r="D316">
        <f t="shared" si="47"/>
        <v>10900</v>
      </c>
      <c r="E316">
        <f t="shared" si="48"/>
        <v>10900</v>
      </c>
      <c r="F316">
        <f t="shared" si="49"/>
        <v>2850</v>
      </c>
      <c r="G316">
        <f t="shared" si="50"/>
        <v>3600</v>
      </c>
      <c r="H316">
        <f t="shared" si="51"/>
        <v>31100</v>
      </c>
      <c r="I316">
        <f t="shared" si="52"/>
        <v>0</v>
      </c>
    </row>
    <row r="317" spans="1:9" x14ac:dyDescent="0.25">
      <c r="A317" s="1" t="s">
        <v>14</v>
      </c>
      <c r="B317">
        <f t="shared" si="53"/>
        <v>31200</v>
      </c>
      <c r="C317">
        <f t="shared" si="46"/>
        <v>2850</v>
      </c>
      <c r="D317">
        <f t="shared" si="47"/>
        <v>10950</v>
      </c>
      <c r="E317">
        <f t="shared" si="48"/>
        <v>10950</v>
      </c>
      <c r="F317">
        <f t="shared" si="49"/>
        <v>2850</v>
      </c>
      <c r="G317">
        <f t="shared" si="50"/>
        <v>3600</v>
      </c>
      <c r="H317">
        <f t="shared" si="51"/>
        <v>31200</v>
      </c>
      <c r="I317">
        <f t="shared" si="52"/>
        <v>0</v>
      </c>
    </row>
    <row r="318" spans="1:9" x14ac:dyDescent="0.25">
      <c r="A318" s="1" t="s">
        <v>14</v>
      </c>
      <c r="B318">
        <f t="shared" si="53"/>
        <v>31300</v>
      </c>
      <c r="C318">
        <f t="shared" si="46"/>
        <v>2850</v>
      </c>
      <c r="D318">
        <f t="shared" si="47"/>
        <v>11000</v>
      </c>
      <c r="E318">
        <f t="shared" si="48"/>
        <v>11000</v>
      </c>
      <c r="F318">
        <f t="shared" si="49"/>
        <v>2850</v>
      </c>
      <c r="G318">
        <f t="shared" si="50"/>
        <v>3600</v>
      </c>
      <c r="H318">
        <f t="shared" si="51"/>
        <v>31300</v>
      </c>
      <c r="I318">
        <f t="shared" si="52"/>
        <v>0</v>
      </c>
    </row>
    <row r="319" spans="1:9" x14ac:dyDescent="0.25">
      <c r="A319" s="1" t="s">
        <v>14</v>
      </c>
      <c r="B319">
        <f t="shared" si="53"/>
        <v>31400</v>
      </c>
      <c r="C319">
        <f t="shared" si="46"/>
        <v>2850</v>
      </c>
      <c r="D319">
        <f t="shared" si="47"/>
        <v>11050</v>
      </c>
      <c r="E319">
        <f t="shared" si="48"/>
        <v>11050</v>
      </c>
      <c r="F319">
        <f t="shared" si="49"/>
        <v>2850</v>
      </c>
      <c r="G319">
        <f t="shared" si="50"/>
        <v>3600</v>
      </c>
      <c r="H319">
        <f t="shared" si="51"/>
        <v>31400</v>
      </c>
      <c r="I319">
        <f t="shared" si="52"/>
        <v>0</v>
      </c>
    </row>
    <row r="320" spans="1:9" x14ac:dyDescent="0.25">
      <c r="A320" s="1" t="s">
        <v>14</v>
      </c>
      <c r="B320">
        <f t="shared" si="53"/>
        <v>31500</v>
      </c>
      <c r="C320">
        <f t="shared" si="46"/>
        <v>2850</v>
      </c>
      <c r="D320">
        <f t="shared" si="47"/>
        <v>11100</v>
      </c>
      <c r="E320">
        <f t="shared" si="48"/>
        <v>11100</v>
      </c>
      <c r="F320">
        <f t="shared" si="49"/>
        <v>2850</v>
      </c>
      <c r="G320">
        <f t="shared" si="50"/>
        <v>3600</v>
      </c>
      <c r="H320">
        <f t="shared" si="51"/>
        <v>31500</v>
      </c>
      <c r="I320">
        <f t="shared" si="52"/>
        <v>0</v>
      </c>
    </row>
    <row r="321" spans="1:9" x14ac:dyDescent="0.25">
      <c r="A321" s="1" t="s">
        <v>14</v>
      </c>
      <c r="B321">
        <f t="shared" si="53"/>
        <v>31600</v>
      </c>
      <c r="C321">
        <f t="shared" si="46"/>
        <v>2850</v>
      </c>
      <c r="D321">
        <f t="shared" si="47"/>
        <v>11150</v>
      </c>
      <c r="E321">
        <f t="shared" si="48"/>
        <v>11150</v>
      </c>
      <c r="F321">
        <f t="shared" si="49"/>
        <v>2850</v>
      </c>
      <c r="G321">
        <f t="shared" si="50"/>
        <v>3600</v>
      </c>
      <c r="H321">
        <f t="shared" si="51"/>
        <v>31600</v>
      </c>
      <c r="I321">
        <f t="shared" si="52"/>
        <v>0</v>
      </c>
    </row>
    <row r="322" spans="1:9" x14ac:dyDescent="0.25">
      <c r="A322" s="1" t="s">
        <v>14</v>
      </c>
      <c r="B322">
        <f t="shared" si="53"/>
        <v>31700</v>
      </c>
      <c r="C322">
        <f t="shared" si="46"/>
        <v>2850</v>
      </c>
      <c r="D322">
        <f t="shared" si="47"/>
        <v>11200</v>
      </c>
      <c r="E322">
        <f t="shared" si="48"/>
        <v>11200</v>
      </c>
      <c r="F322">
        <f t="shared" si="49"/>
        <v>2850</v>
      </c>
      <c r="G322">
        <f t="shared" si="50"/>
        <v>3600</v>
      </c>
      <c r="H322">
        <f t="shared" si="51"/>
        <v>31700</v>
      </c>
      <c r="I322">
        <f t="shared" si="52"/>
        <v>0</v>
      </c>
    </row>
    <row r="323" spans="1:9" x14ac:dyDescent="0.25">
      <c r="A323" s="1" t="s">
        <v>14</v>
      </c>
      <c r="B323">
        <f t="shared" si="53"/>
        <v>31800</v>
      </c>
      <c r="C323">
        <f t="shared" si="46"/>
        <v>2850</v>
      </c>
      <c r="D323">
        <f t="shared" si="47"/>
        <v>11250</v>
      </c>
      <c r="E323">
        <f t="shared" si="48"/>
        <v>11250</v>
      </c>
      <c r="F323">
        <f t="shared" si="49"/>
        <v>2850</v>
      </c>
      <c r="G323">
        <f t="shared" si="50"/>
        <v>3600</v>
      </c>
      <c r="H323">
        <f t="shared" si="51"/>
        <v>31800</v>
      </c>
      <c r="I323">
        <f t="shared" si="52"/>
        <v>0</v>
      </c>
    </row>
    <row r="324" spans="1:9" x14ac:dyDescent="0.25">
      <c r="A324" s="1" t="s">
        <v>14</v>
      </c>
      <c r="B324">
        <f t="shared" si="53"/>
        <v>31900</v>
      </c>
      <c r="C324">
        <f t="shared" si="46"/>
        <v>2850</v>
      </c>
      <c r="D324">
        <f t="shared" si="47"/>
        <v>11300</v>
      </c>
      <c r="E324">
        <f t="shared" si="48"/>
        <v>11300</v>
      </c>
      <c r="F324">
        <f t="shared" si="49"/>
        <v>2850</v>
      </c>
      <c r="G324">
        <f t="shared" si="50"/>
        <v>3600</v>
      </c>
      <c r="H324">
        <f t="shared" si="51"/>
        <v>31900</v>
      </c>
      <c r="I324">
        <f t="shared" si="52"/>
        <v>0</v>
      </c>
    </row>
    <row r="325" spans="1:9" x14ac:dyDescent="0.25">
      <c r="A325" s="1" t="s">
        <v>14</v>
      </c>
      <c r="B325">
        <f t="shared" si="53"/>
        <v>32000</v>
      </c>
      <c r="C325">
        <f t="shared" si="46"/>
        <v>2850</v>
      </c>
      <c r="D325">
        <f t="shared" si="47"/>
        <v>11350</v>
      </c>
      <c r="E325">
        <f t="shared" si="48"/>
        <v>11350</v>
      </c>
      <c r="F325">
        <f t="shared" si="49"/>
        <v>2850</v>
      </c>
      <c r="G325">
        <f t="shared" si="50"/>
        <v>3600</v>
      </c>
      <c r="H325">
        <f t="shared" si="51"/>
        <v>32000</v>
      </c>
      <c r="I325">
        <f t="shared" si="52"/>
        <v>0</v>
      </c>
    </row>
    <row r="326" spans="1:9" x14ac:dyDescent="0.25">
      <c r="A326" s="1" t="s">
        <v>14</v>
      </c>
      <c r="B326">
        <f t="shared" si="53"/>
        <v>32100</v>
      </c>
      <c r="C326">
        <f t="shared" si="46"/>
        <v>2850</v>
      </c>
      <c r="D326">
        <f t="shared" si="47"/>
        <v>11400</v>
      </c>
      <c r="E326">
        <f t="shared" si="48"/>
        <v>11400</v>
      </c>
      <c r="F326">
        <f t="shared" si="49"/>
        <v>2850</v>
      </c>
      <c r="G326">
        <f t="shared" si="50"/>
        <v>3600</v>
      </c>
      <c r="H326">
        <f t="shared" si="51"/>
        <v>32100</v>
      </c>
      <c r="I326">
        <f t="shared" si="52"/>
        <v>0</v>
      </c>
    </row>
    <row r="327" spans="1:9" x14ac:dyDescent="0.25">
      <c r="A327" s="1" t="s">
        <v>14</v>
      </c>
      <c r="B327">
        <f t="shared" si="53"/>
        <v>32200</v>
      </c>
      <c r="C327">
        <f t="shared" si="46"/>
        <v>2850</v>
      </c>
      <c r="D327">
        <f t="shared" si="47"/>
        <v>11450</v>
      </c>
      <c r="E327">
        <f t="shared" si="48"/>
        <v>11450</v>
      </c>
      <c r="F327">
        <f t="shared" si="49"/>
        <v>2850</v>
      </c>
      <c r="G327">
        <f t="shared" si="50"/>
        <v>3600</v>
      </c>
      <c r="H327">
        <f t="shared" si="51"/>
        <v>32200</v>
      </c>
      <c r="I327">
        <f t="shared" si="52"/>
        <v>0</v>
      </c>
    </row>
    <row r="328" spans="1:9" x14ac:dyDescent="0.25">
      <c r="A328" s="1" t="s">
        <v>14</v>
      </c>
      <c r="B328">
        <f t="shared" si="53"/>
        <v>32300</v>
      </c>
      <c r="C328">
        <f t="shared" si="46"/>
        <v>2850</v>
      </c>
      <c r="D328">
        <f t="shared" si="47"/>
        <v>11500</v>
      </c>
      <c r="E328">
        <f t="shared" si="48"/>
        <v>11500</v>
      </c>
      <c r="F328">
        <f t="shared" si="49"/>
        <v>2850</v>
      </c>
      <c r="G328">
        <f t="shared" si="50"/>
        <v>3600</v>
      </c>
      <c r="H328">
        <f t="shared" si="51"/>
        <v>32300</v>
      </c>
      <c r="I328">
        <f t="shared" si="52"/>
        <v>0</v>
      </c>
    </row>
    <row r="329" spans="1:9" x14ac:dyDescent="0.25">
      <c r="A329" s="1" t="s">
        <v>14</v>
      </c>
      <c r="B329">
        <f t="shared" si="53"/>
        <v>32400</v>
      </c>
      <c r="C329">
        <f t="shared" si="46"/>
        <v>2850</v>
      </c>
      <c r="D329">
        <f t="shared" si="47"/>
        <v>11550</v>
      </c>
      <c r="E329">
        <f t="shared" si="48"/>
        <v>11550</v>
      </c>
      <c r="F329">
        <f t="shared" si="49"/>
        <v>2850</v>
      </c>
      <c r="G329">
        <f t="shared" si="50"/>
        <v>3600</v>
      </c>
      <c r="H329">
        <f t="shared" si="51"/>
        <v>32400</v>
      </c>
      <c r="I329">
        <f t="shared" si="52"/>
        <v>0</v>
      </c>
    </row>
    <row r="330" spans="1:9" x14ac:dyDescent="0.25">
      <c r="A330" s="1" t="s">
        <v>14</v>
      </c>
      <c r="B330">
        <f t="shared" si="53"/>
        <v>32500</v>
      </c>
      <c r="C330">
        <f t="shared" si="46"/>
        <v>2850</v>
      </c>
      <c r="D330">
        <f t="shared" si="47"/>
        <v>11600</v>
      </c>
      <c r="E330">
        <f t="shared" si="48"/>
        <v>11600</v>
      </c>
      <c r="F330">
        <f t="shared" si="49"/>
        <v>2850</v>
      </c>
      <c r="G330">
        <f t="shared" si="50"/>
        <v>3600</v>
      </c>
      <c r="H330">
        <f t="shared" si="51"/>
        <v>32500</v>
      </c>
      <c r="I330">
        <f t="shared" si="52"/>
        <v>0</v>
      </c>
    </row>
    <row r="331" spans="1:9" x14ac:dyDescent="0.25">
      <c r="A331" s="1" t="s">
        <v>14</v>
      </c>
      <c r="B331">
        <f t="shared" si="53"/>
        <v>32600</v>
      </c>
      <c r="C331">
        <f t="shared" si="46"/>
        <v>2850</v>
      </c>
      <c r="D331">
        <f t="shared" si="47"/>
        <v>11650</v>
      </c>
      <c r="E331">
        <f t="shared" si="48"/>
        <v>11650</v>
      </c>
      <c r="F331">
        <f t="shared" si="49"/>
        <v>2850</v>
      </c>
      <c r="G331">
        <f t="shared" si="50"/>
        <v>3600</v>
      </c>
      <c r="H331">
        <f t="shared" si="51"/>
        <v>32600</v>
      </c>
      <c r="I331">
        <f t="shared" si="52"/>
        <v>0</v>
      </c>
    </row>
    <row r="332" spans="1:9" x14ac:dyDescent="0.25">
      <c r="A332" s="1" t="s">
        <v>14</v>
      </c>
      <c r="B332">
        <f t="shared" si="53"/>
        <v>32700</v>
      </c>
      <c r="C332">
        <f t="shared" si="46"/>
        <v>2850</v>
      </c>
      <c r="D332">
        <f t="shared" si="47"/>
        <v>11700</v>
      </c>
      <c r="E332">
        <f t="shared" si="48"/>
        <v>11700</v>
      </c>
      <c r="F332">
        <f t="shared" si="49"/>
        <v>2850</v>
      </c>
      <c r="G332">
        <f t="shared" si="50"/>
        <v>3600</v>
      </c>
      <c r="H332">
        <f t="shared" si="51"/>
        <v>32700</v>
      </c>
      <c r="I332">
        <f t="shared" si="52"/>
        <v>0</v>
      </c>
    </row>
    <row r="333" spans="1:9" x14ac:dyDescent="0.25">
      <c r="A333" s="1" t="s">
        <v>14</v>
      </c>
      <c r="B333">
        <f t="shared" si="53"/>
        <v>32800</v>
      </c>
      <c r="C333">
        <f t="shared" si="46"/>
        <v>2850</v>
      </c>
      <c r="D333">
        <f t="shared" si="47"/>
        <v>11750</v>
      </c>
      <c r="E333">
        <f t="shared" si="48"/>
        <v>11750</v>
      </c>
      <c r="F333">
        <f t="shared" si="49"/>
        <v>2850</v>
      </c>
      <c r="G333">
        <f t="shared" si="50"/>
        <v>3600</v>
      </c>
      <c r="H333">
        <f t="shared" si="51"/>
        <v>32800</v>
      </c>
      <c r="I333">
        <f t="shared" si="52"/>
        <v>0</v>
      </c>
    </row>
    <row r="334" spans="1:9" x14ac:dyDescent="0.25">
      <c r="A334" s="1" t="s">
        <v>14</v>
      </c>
      <c r="B334">
        <f t="shared" si="53"/>
        <v>32900</v>
      </c>
      <c r="C334">
        <f t="shared" si="46"/>
        <v>2850</v>
      </c>
      <c r="D334">
        <f t="shared" si="47"/>
        <v>11800</v>
      </c>
      <c r="E334">
        <f t="shared" si="48"/>
        <v>11800</v>
      </c>
      <c r="F334">
        <f t="shared" si="49"/>
        <v>2850</v>
      </c>
      <c r="G334">
        <f t="shared" si="50"/>
        <v>3600</v>
      </c>
      <c r="H334">
        <f t="shared" si="51"/>
        <v>32900</v>
      </c>
      <c r="I334">
        <f t="shared" si="52"/>
        <v>0</v>
      </c>
    </row>
    <row r="335" spans="1:9" x14ac:dyDescent="0.25">
      <c r="A335" s="1" t="s">
        <v>14</v>
      </c>
      <c r="B335">
        <f t="shared" si="53"/>
        <v>33000</v>
      </c>
      <c r="C335">
        <f t="shared" si="46"/>
        <v>2850</v>
      </c>
      <c r="D335">
        <f t="shared" si="47"/>
        <v>11850</v>
      </c>
      <c r="E335">
        <f t="shared" si="48"/>
        <v>11850</v>
      </c>
      <c r="F335">
        <f t="shared" si="49"/>
        <v>2850</v>
      </c>
      <c r="G335">
        <f t="shared" si="50"/>
        <v>3600</v>
      </c>
      <c r="H335">
        <f t="shared" si="51"/>
        <v>33000</v>
      </c>
      <c r="I335">
        <f t="shared" si="52"/>
        <v>0</v>
      </c>
    </row>
    <row r="336" spans="1:9" x14ac:dyDescent="0.25">
      <c r="A336" s="1" t="s">
        <v>14</v>
      </c>
      <c r="B336">
        <f t="shared" si="53"/>
        <v>33100</v>
      </c>
      <c r="C336">
        <f t="shared" si="46"/>
        <v>2850</v>
      </c>
      <c r="D336">
        <f t="shared" si="47"/>
        <v>11900</v>
      </c>
      <c r="E336">
        <f t="shared" si="48"/>
        <v>11900</v>
      </c>
      <c r="F336">
        <f t="shared" si="49"/>
        <v>2850</v>
      </c>
      <c r="G336">
        <f t="shared" si="50"/>
        <v>3600</v>
      </c>
      <c r="H336">
        <f t="shared" si="51"/>
        <v>33100</v>
      </c>
      <c r="I336">
        <f t="shared" si="52"/>
        <v>0</v>
      </c>
    </row>
    <row r="337" spans="1:9" x14ac:dyDescent="0.25">
      <c r="A337" s="1" t="s">
        <v>14</v>
      </c>
      <c r="B337">
        <f t="shared" si="53"/>
        <v>33200</v>
      </c>
      <c r="C337">
        <f t="shared" si="46"/>
        <v>2850</v>
      </c>
      <c r="D337">
        <f t="shared" si="47"/>
        <v>11950</v>
      </c>
      <c r="E337">
        <f t="shared" si="48"/>
        <v>11950</v>
      </c>
      <c r="F337">
        <f t="shared" si="49"/>
        <v>2850</v>
      </c>
      <c r="G337">
        <f t="shared" si="50"/>
        <v>3600</v>
      </c>
      <c r="H337">
        <f t="shared" si="51"/>
        <v>33200</v>
      </c>
      <c r="I337">
        <f t="shared" si="52"/>
        <v>0</v>
      </c>
    </row>
    <row r="338" spans="1:9" x14ac:dyDescent="0.25">
      <c r="A338" s="1" t="s">
        <v>14</v>
      </c>
      <c r="B338">
        <f t="shared" si="53"/>
        <v>33300</v>
      </c>
      <c r="C338">
        <f t="shared" si="46"/>
        <v>2850</v>
      </c>
      <c r="D338">
        <f t="shared" si="47"/>
        <v>12000</v>
      </c>
      <c r="E338">
        <f t="shared" si="48"/>
        <v>12000</v>
      </c>
      <c r="F338">
        <f t="shared" si="49"/>
        <v>2850</v>
      </c>
      <c r="G338">
        <f t="shared" si="50"/>
        <v>3600</v>
      </c>
      <c r="H338">
        <f t="shared" si="51"/>
        <v>33300</v>
      </c>
      <c r="I338">
        <f t="shared" si="52"/>
        <v>0</v>
      </c>
    </row>
    <row r="339" spans="1:9" x14ac:dyDescent="0.25">
      <c r="A339" s="1" t="s">
        <v>14</v>
      </c>
      <c r="B339">
        <f t="shared" si="53"/>
        <v>33400</v>
      </c>
      <c r="C339">
        <f t="shared" si="46"/>
        <v>2850</v>
      </c>
      <c r="D339">
        <f t="shared" si="47"/>
        <v>12050</v>
      </c>
      <c r="E339">
        <f t="shared" si="48"/>
        <v>12050</v>
      </c>
      <c r="F339">
        <f t="shared" si="49"/>
        <v>2850</v>
      </c>
      <c r="G339">
        <f t="shared" si="50"/>
        <v>3600</v>
      </c>
      <c r="H339">
        <f t="shared" si="51"/>
        <v>33400</v>
      </c>
      <c r="I339">
        <f t="shared" si="52"/>
        <v>0</v>
      </c>
    </row>
    <row r="340" spans="1:9" x14ac:dyDescent="0.25">
      <c r="A340" s="1" t="s">
        <v>14</v>
      </c>
      <c r="B340">
        <f t="shared" si="53"/>
        <v>33500</v>
      </c>
      <c r="C340">
        <f t="shared" si="46"/>
        <v>2850</v>
      </c>
      <c r="D340">
        <f t="shared" si="47"/>
        <v>12100</v>
      </c>
      <c r="E340">
        <f t="shared" si="48"/>
        <v>12100</v>
      </c>
      <c r="F340">
        <f t="shared" si="49"/>
        <v>2850</v>
      </c>
      <c r="G340">
        <f t="shared" si="50"/>
        <v>3600</v>
      </c>
      <c r="H340">
        <f t="shared" si="51"/>
        <v>33500</v>
      </c>
      <c r="I340">
        <f t="shared" si="52"/>
        <v>0</v>
      </c>
    </row>
    <row r="341" spans="1:9" x14ac:dyDescent="0.25">
      <c r="A341" s="1" t="s">
        <v>14</v>
      </c>
      <c r="B341">
        <f t="shared" si="53"/>
        <v>33600</v>
      </c>
      <c r="C341">
        <f t="shared" si="46"/>
        <v>2850</v>
      </c>
      <c r="D341">
        <f t="shared" si="47"/>
        <v>12150</v>
      </c>
      <c r="E341">
        <f t="shared" si="48"/>
        <v>12150</v>
      </c>
      <c r="F341">
        <f t="shared" si="49"/>
        <v>2850</v>
      </c>
      <c r="G341">
        <f t="shared" si="50"/>
        <v>3600</v>
      </c>
      <c r="H341">
        <f t="shared" si="51"/>
        <v>33600</v>
      </c>
      <c r="I341">
        <f t="shared" si="52"/>
        <v>0</v>
      </c>
    </row>
    <row r="342" spans="1:9" x14ac:dyDescent="0.25">
      <c r="A342" s="1" t="s">
        <v>14</v>
      </c>
      <c r="B342">
        <f t="shared" si="53"/>
        <v>33700</v>
      </c>
      <c r="C342">
        <f t="shared" si="46"/>
        <v>2850</v>
      </c>
      <c r="D342">
        <f t="shared" si="47"/>
        <v>12200</v>
      </c>
      <c r="E342">
        <f t="shared" si="48"/>
        <v>12200</v>
      </c>
      <c r="F342">
        <f t="shared" si="49"/>
        <v>2850</v>
      </c>
      <c r="G342">
        <f t="shared" si="50"/>
        <v>3600</v>
      </c>
      <c r="H342">
        <f t="shared" si="51"/>
        <v>33700</v>
      </c>
      <c r="I342">
        <f t="shared" si="52"/>
        <v>0</v>
      </c>
    </row>
    <row r="343" spans="1:9" x14ac:dyDescent="0.25">
      <c r="A343" s="1" t="s">
        <v>14</v>
      </c>
      <c r="B343">
        <f t="shared" si="53"/>
        <v>33800</v>
      </c>
      <c r="C343">
        <f t="shared" si="46"/>
        <v>2850</v>
      </c>
      <c r="D343">
        <f t="shared" si="47"/>
        <v>12250</v>
      </c>
      <c r="E343">
        <f t="shared" si="48"/>
        <v>12250</v>
      </c>
      <c r="F343">
        <f t="shared" si="49"/>
        <v>2850</v>
      </c>
      <c r="G343">
        <f t="shared" si="50"/>
        <v>3600</v>
      </c>
      <c r="H343">
        <f t="shared" si="51"/>
        <v>33800</v>
      </c>
      <c r="I343">
        <f t="shared" si="52"/>
        <v>0</v>
      </c>
    </row>
    <row r="344" spans="1:9" x14ac:dyDescent="0.25">
      <c r="A344" s="1" t="s">
        <v>14</v>
      </c>
      <c r="B344">
        <f t="shared" si="53"/>
        <v>33900</v>
      </c>
      <c r="C344">
        <f t="shared" si="46"/>
        <v>2850</v>
      </c>
      <c r="D344">
        <f t="shared" si="47"/>
        <v>12300</v>
      </c>
      <c r="E344">
        <f t="shared" si="48"/>
        <v>12300</v>
      </c>
      <c r="F344">
        <f t="shared" si="49"/>
        <v>2850</v>
      </c>
      <c r="G344">
        <f t="shared" si="50"/>
        <v>3600</v>
      </c>
      <c r="H344">
        <f t="shared" si="51"/>
        <v>33900</v>
      </c>
      <c r="I344">
        <f t="shared" si="52"/>
        <v>0</v>
      </c>
    </row>
    <row r="345" spans="1:9" x14ac:dyDescent="0.25">
      <c r="A345" s="1" t="s">
        <v>14</v>
      </c>
      <c r="B345">
        <f t="shared" si="53"/>
        <v>34000</v>
      </c>
      <c r="C345">
        <f t="shared" si="46"/>
        <v>2850</v>
      </c>
      <c r="D345">
        <f t="shared" si="47"/>
        <v>12350</v>
      </c>
      <c r="E345">
        <f t="shared" si="48"/>
        <v>12350</v>
      </c>
      <c r="F345">
        <f t="shared" si="49"/>
        <v>2850</v>
      </c>
      <c r="G345">
        <f t="shared" si="50"/>
        <v>3600</v>
      </c>
      <c r="H345">
        <f t="shared" si="51"/>
        <v>34000</v>
      </c>
      <c r="I345">
        <f t="shared" si="52"/>
        <v>0</v>
      </c>
    </row>
    <row r="346" spans="1:9" x14ac:dyDescent="0.25">
      <c r="A346" s="1" t="s">
        <v>14</v>
      </c>
      <c r="B346">
        <f t="shared" si="53"/>
        <v>34100</v>
      </c>
      <c r="C346">
        <f t="shared" si="46"/>
        <v>2850</v>
      </c>
      <c r="D346">
        <f t="shared" si="47"/>
        <v>12400</v>
      </c>
      <c r="E346">
        <f t="shared" si="48"/>
        <v>12400</v>
      </c>
      <c r="F346">
        <f t="shared" si="49"/>
        <v>2850</v>
      </c>
      <c r="G346">
        <f t="shared" si="50"/>
        <v>3600</v>
      </c>
      <c r="H346">
        <f t="shared" si="51"/>
        <v>34100</v>
      </c>
      <c r="I346">
        <f t="shared" si="52"/>
        <v>0</v>
      </c>
    </row>
    <row r="347" spans="1:9" x14ac:dyDescent="0.25">
      <c r="A347" s="1" t="s">
        <v>14</v>
      </c>
      <c r="B347">
        <f t="shared" si="53"/>
        <v>34200</v>
      </c>
      <c r="C347">
        <f t="shared" si="46"/>
        <v>2850</v>
      </c>
      <c r="D347">
        <f t="shared" si="47"/>
        <v>12450</v>
      </c>
      <c r="E347">
        <f t="shared" si="48"/>
        <v>12450</v>
      </c>
      <c r="F347">
        <f t="shared" si="49"/>
        <v>2850</v>
      </c>
      <c r="G347">
        <f t="shared" si="50"/>
        <v>3600</v>
      </c>
      <c r="H347">
        <f t="shared" si="51"/>
        <v>34200</v>
      </c>
      <c r="I347">
        <f t="shared" si="52"/>
        <v>0</v>
      </c>
    </row>
    <row r="348" spans="1:9" x14ac:dyDescent="0.25">
      <c r="A348" s="1" t="s">
        <v>14</v>
      </c>
      <c r="B348">
        <f t="shared" si="53"/>
        <v>34300</v>
      </c>
      <c r="C348">
        <f t="shared" ref="C348:C411" si="54">+C347</f>
        <v>2850</v>
      </c>
      <c r="D348">
        <f t="shared" ref="D348:D411" si="55">+$D$281+(B348-$H$281)*0.5</f>
        <v>12500</v>
      </c>
      <c r="E348">
        <f t="shared" ref="E348:E411" si="56">+$E$281+(B348-$H$281)*0.5</f>
        <v>12500</v>
      </c>
      <c r="F348">
        <f t="shared" ref="F348:F411" si="57">+F347</f>
        <v>2850</v>
      </c>
      <c r="G348">
        <f t="shared" ref="G348:G411" si="58">+G347</f>
        <v>3600</v>
      </c>
      <c r="H348">
        <f t="shared" ref="H348:H411" si="59">+SUM(C348:G348)</f>
        <v>34300</v>
      </c>
      <c r="I348">
        <f t="shared" ref="I348:I411" si="60">+H348-B348</f>
        <v>0</v>
      </c>
    </row>
    <row r="349" spans="1:9" x14ac:dyDescent="0.25">
      <c r="A349" s="1" t="s">
        <v>14</v>
      </c>
      <c r="B349">
        <f t="shared" ref="B349:B412" si="61">+B348+100</f>
        <v>34400</v>
      </c>
      <c r="C349">
        <f t="shared" si="54"/>
        <v>2850</v>
      </c>
      <c r="D349">
        <f t="shared" si="55"/>
        <v>12550</v>
      </c>
      <c r="E349">
        <f t="shared" si="56"/>
        <v>12550</v>
      </c>
      <c r="F349">
        <f t="shared" si="57"/>
        <v>2850</v>
      </c>
      <c r="G349">
        <f t="shared" si="58"/>
        <v>3600</v>
      </c>
      <c r="H349">
        <f t="shared" si="59"/>
        <v>34400</v>
      </c>
      <c r="I349">
        <f t="shared" si="60"/>
        <v>0</v>
      </c>
    </row>
    <row r="350" spans="1:9" x14ac:dyDescent="0.25">
      <c r="A350" s="1" t="s">
        <v>14</v>
      </c>
      <c r="B350">
        <f t="shared" si="61"/>
        <v>34500</v>
      </c>
      <c r="C350">
        <f t="shared" si="54"/>
        <v>2850</v>
      </c>
      <c r="D350">
        <f t="shared" si="55"/>
        <v>12600</v>
      </c>
      <c r="E350">
        <f t="shared" si="56"/>
        <v>12600</v>
      </c>
      <c r="F350">
        <f t="shared" si="57"/>
        <v>2850</v>
      </c>
      <c r="G350">
        <f t="shared" si="58"/>
        <v>3600</v>
      </c>
      <c r="H350">
        <f t="shared" si="59"/>
        <v>34500</v>
      </c>
      <c r="I350">
        <f t="shared" si="60"/>
        <v>0</v>
      </c>
    </row>
    <row r="351" spans="1:9" x14ac:dyDescent="0.25">
      <c r="A351" s="1" t="s">
        <v>14</v>
      </c>
      <c r="B351">
        <f t="shared" si="61"/>
        <v>34600</v>
      </c>
      <c r="C351">
        <f t="shared" si="54"/>
        <v>2850</v>
      </c>
      <c r="D351">
        <f t="shared" si="55"/>
        <v>12650</v>
      </c>
      <c r="E351">
        <f t="shared" si="56"/>
        <v>12650</v>
      </c>
      <c r="F351">
        <f t="shared" si="57"/>
        <v>2850</v>
      </c>
      <c r="G351">
        <f t="shared" si="58"/>
        <v>3600</v>
      </c>
      <c r="H351">
        <f t="shared" si="59"/>
        <v>34600</v>
      </c>
      <c r="I351">
        <f t="shared" si="60"/>
        <v>0</v>
      </c>
    </row>
    <row r="352" spans="1:9" x14ac:dyDescent="0.25">
      <c r="A352" s="1" t="s">
        <v>14</v>
      </c>
      <c r="B352">
        <f t="shared" si="61"/>
        <v>34700</v>
      </c>
      <c r="C352">
        <f t="shared" si="54"/>
        <v>2850</v>
      </c>
      <c r="D352">
        <f t="shared" si="55"/>
        <v>12700</v>
      </c>
      <c r="E352">
        <f t="shared" si="56"/>
        <v>12700</v>
      </c>
      <c r="F352">
        <f t="shared" si="57"/>
        <v>2850</v>
      </c>
      <c r="G352">
        <f t="shared" si="58"/>
        <v>3600</v>
      </c>
      <c r="H352">
        <f t="shared" si="59"/>
        <v>34700</v>
      </c>
      <c r="I352">
        <f t="shared" si="60"/>
        <v>0</v>
      </c>
    </row>
    <row r="353" spans="1:9" x14ac:dyDescent="0.25">
      <c r="A353" s="1" t="s">
        <v>14</v>
      </c>
      <c r="B353">
        <f t="shared" si="61"/>
        <v>34800</v>
      </c>
      <c r="C353">
        <f t="shared" si="54"/>
        <v>2850</v>
      </c>
      <c r="D353">
        <f t="shared" si="55"/>
        <v>12750</v>
      </c>
      <c r="E353">
        <f t="shared" si="56"/>
        <v>12750</v>
      </c>
      <c r="F353">
        <f t="shared" si="57"/>
        <v>2850</v>
      </c>
      <c r="G353">
        <f t="shared" si="58"/>
        <v>3600</v>
      </c>
      <c r="H353">
        <f t="shared" si="59"/>
        <v>34800</v>
      </c>
      <c r="I353">
        <f t="shared" si="60"/>
        <v>0</v>
      </c>
    </row>
    <row r="354" spans="1:9" x14ac:dyDescent="0.25">
      <c r="A354" s="1" t="s">
        <v>14</v>
      </c>
      <c r="B354">
        <f t="shared" si="61"/>
        <v>34900</v>
      </c>
      <c r="C354">
        <f t="shared" si="54"/>
        <v>2850</v>
      </c>
      <c r="D354">
        <f t="shared" si="55"/>
        <v>12800</v>
      </c>
      <c r="E354">
        <f t="shared" si="56"/>
        <v>12800</v>
      </c>
      <c r="F354">
        <f t="shared" si="57"/>
        <v>2850</v>
      </c>
      <c r="G354">
        <f t="shared" si="58"/>
        <v>3600</v>
      </c>
      <c r="H354">
        <f t="shared" si="59"/>
        <v>34900</v>
      </c>
      <c r="I354">
        <f t="shared" si="60"/>
        <v>0</v>
      </c>
    </row>
    <row r="355" spans="1:9" x14ac:dyDescent="0.25">
      <c r="A355" s="1" t="s">
        <v>14</v>
      </c>
      <c r="B355">
        <f t="shared" si="61"/>
        <v>35000</v>
      </c>
      <c r="C355">
        <f t="shared" si="54"/>
        <v>2850</v>
      </c>
      <c r="D355">
        <f t="shared" si="55"/>
        <v>12850</v>
      </c>
      <c r="E355">
        <f t="shared" si="56"/>
        <v>12850</v>
      </c>
      <c r="F355">
        <f t="shared" si="57"/>
        <v>2850</v>
      </c>
      <c r="G355">
        <f t="shared" si="58"/>
        <v>3600</v>
      </c>
      <c r="H355">
        <f t="shared" si="59"/>
        <v>35000</v>
      </c>
      <c r="I355">
        <f t="shared" si="60"/>
        <v>0</v>
      </c>
    </row>
    <row r="356" spans="1:9" x14ac:dyDescent="0.25">
      <c r="A356" s="1" t="s">
        <v>14</v>
      </c>
      <c r="B356">
        <f t="shared" si="61"/>
        <v>35100</v>
      </c>
      <c r="C356">
        <f t="shared" si="54"/>
        <v>2850</v>
      </c>
      <c r="D356">
        <f t="shared" si="55"/>
        <v>12900</v>
      </c>
      <c r="E356">
        <f t="shared" si="56"/>
        <v>12900</v>
      </c>
      <c r="F356">
        <f t="shared" si="57"/>
        <v>2850</v>
      </c>
      <c r="G356">
        <f t="shared" si="58"/>
        <v>3600</v>
      </c>
      <c r="H356">
        <f t="shared" si="59"/>
        <v>35100</v>
      </c>
      <c r="I356">
        <f t="shared" si="60"/>
        <v>0</v>
      </c>
    </row>
    <row r="357" spans="1:9" x14ac:dyDescent="0.25">
      <c r="A357" s="1" t="s">
        <v>14</v>
      </c>
      <c r="B357">
        <f t="shared" si="61"/>
        <v>35200</v>
      </c>
      <c r="C357">
        <f t="shared" si="54"/>
        <v>2850</v>
      </c>
      <c r="D357">
        <f t="shared" si="55"/>
        <v>12950</v>
      </c>
      <c r="E357">
        <f t="shared" si="56"/>
        <v>12950</v>
      </c>
      <c r="F357">
        <f t="shared" si="57"/>
        <v>2850</v>
      </c>
      <c r="G357">
        <f t="shared" si="58"/>
        <v>3600</v>
      </c>
      <c r="H357">
        <f t="shared" si="59"/>
        <v>35200</v>
      </c>
      <c r="I357">
        <f t="shared" si="60"/>
        <v>0</v>
      </c>
    </row>
    <row r="358" spans="1:9" x14ac:dyDescent="0.25">
      <c r="A358" s="1" t="s">
        <v>14</v>
      </c>
      <c r="B358">
        <f t="shared" si="61"/>
        <v>35300</v>
      </c>
      <c r="C358">
        <f t="shared" si="54"/>
        <v>2850</v>
      </c>
      <c r="D358">
        <f t="shared" si="55"/>
        <v>13000</v>
      </c>
      <c r="E358">
        <f t="shared" si="56"/>
        <v>13000</v>
      </c>
      <c r="F358">
        <f t="shared" si="57"/>
        <v>2850</v>
      </c>
      <c r="G358">
        <f t="shared" si="58"/>
        <v>3600</v>
      </c>
      <c r="H358">
        <f t="shared" si="59"/>
        <v>35300</v>
      </c>
      <c r="I358">
        <f t="shared" si="60"/>
        <v>0</v>
      </c>
    </row>
    <row r="359" spans="1:9" x14ac:dyDescent="0.25">
      <c r="A359" s="1" t="s">
        <v>14</v>
      </c>
      <c r="B359">
        <f t="shared" si="61"/>
        <v>35400</v>
      </c>
      <c r="C359">
        <f t="shared" si="54"/>
        <v>2850</v>
      </c>
      <c r="D359">
        <f t="shared" si="55"/>
        <v>13050</v>
      </c>
      <c r="E359">
        <f t="shared" si="56"/>
        <v>13050</v>
      </c>
      <c r="F359">
        <f t="shared" si="57"/>
        <v>2850</v>
      </c>
      <c r="G359">
        <f t="shared" si="58"/>
        <v>3600</v>
      </c>
      <c r="H359">
        <f t="shared" si="59"/>
        <v>35400</v>
      </c>
      <c r="I359">
        <f t="shared" si="60"/>
        <v>0</v>
      </c>
    </row>
    <row r="360" spans="1:9" x14ac:dyDescent="0.25">
      <c r="A360" s="1" t="s">
        <v>14</v>
      </c>
      <c r="B360">
        <f t="shared" si="61"/>
        <v>35500</v>
      </c>
      <c r="C360">
        <f t="shared" si="54"/>
        <v>2850</v>
      </c>
      <c r="D360">
        <f t="shared" si="55"/>
        <v>13100</v>
      </c>
      <c r="E360">
        <f t="shared" si="56"/>
        <v>13100</v>
      </c>
      <c r="F360">
        <f t="shared" si="57"/>
        <v>2850</v>
      </c>
      <c r="G360">
        <f t="shared" si="58"/>
        <v>3600</v>
      </c>
      <c r="H360">
        <f t="shared" si="59"/>
        <v>35500</v>
      </c>
      <c r="I360">
        <f t="shared" si="60"/>
        <v>0</v>
      </c>
    </row>
    <row r="361" spans="1:9" x14ac:dyDescent="0.25">
      <c r="A361" s="1" t="s">
        <v>14</v>
      </c>
      <c r="B361">
        <f t="shared" si="61"/>
        <v>35600</v>
      </c>
      <c r="C361">
        <f t="shared" si="54"/>
        <v>2850</v>
      </c>
      <c r="D361">
        <f t="shared" si="55"/>
        <v>13150</v>
      </c>
      <c r="E361">
        <f t="shared" si="56"/>
        <v>13150</v>
      </c>
      <c r="F361">
        <f t="shared" si="57"/>
        <v>2850</v>
      </c>
      <c r="G361">
        <f t="shared" si="58"/>
        <v>3600</v>
      </c>
      <c r="H361">
        <f t="shared" si="59"/>
        <v>35600</v>
      </c>
      <c r="I361">
        <f t="shared" si="60"/>
        <v>0</v>
      </c>
    </row>
    <row r="362" spans="1:9" x14ac:dyDescent="0.25">
      <c r="A362" s="1" t="s">
        <v>14</v>
      </c>
      <c r="B362">
        <f t="shared" si="61"/>
        <v>35700</v>
      </c>
      <c r="C362">
        <f t="shared" si="54"/>
        <v>2850</v>
      </c>
      <c r="D362">
        <f t="shared" si="55"/>
        <v>13200</v>
      </c>
      <c r="E362">
        <f t="shared" si="56"/>
        <v>13200</v>
      </c>
      <c r="F362">
        <f t="shared" si="57"/>
        <v>2850</v>
      </c>
      <c r="G362">
        <f t="shared" si="58"/>
        <v>3600</v>
      </c>
      <c r="H362">
        <f t="shared" si="59"/>
        <v>35700</v>
      </c>
      <c r="I362">
        <f t="shared" si="60"/>
        <v>0</v>
      </c>
    </row>
    <row r="363" spans="1:9" x14ac:dyDescent="0.25">
      <c r="A363" s="1" t="s">
        <v>14</v>
      </c>
      <c r="B363">
        <f t="shared" si="61"/>
        <v>35800</v>
      </c>
      <c r="C363">
        <f t="shared" si="54"/>
        <v>2850</v>
      </c>
      <c r="D363">
        <f t="shared" si="55"/>
        <v>13250</v>
      </c>
      <c r="E363">
        <f t="shared" si="56"/>
        <v>13250</v>
      </c>
      <c r="F363">
        <f t="shared" si="57"/>
        <v>2850</v>
      </c>
      <c r="G363">
        <f t="shared" si="58"/>
        <v>3600</v>
      </c>
      <c r="H363">
        <f t="shared" si="59"/>
        <v>35800</v>
      </c>
      <c r="I363">
        <f t="shared" si="60"/>
        <v>0</v>
      </c>
    </row>
    <row r="364" spans="1:9" x14ac:dyDescent="0.25">
      <c r="A364" s="1" t="s">
        <v>14</v>
      </c>
      <c r="B364">
        <f t="shared" si="61"/>
        <v>35900</v>
      </c>
      <c r="C364">
        <f t="shared" si="54"/>
        <v>2850</v>
      </c>
      <c r="D364">
        <f t="shared" si="55"/>
        <v>13300</v>
      </c>
      <c r="E364">
        <f t="shared" si="56"/>
        <v>13300</v>
      </c>
      <c r="F364">
        <f t="shared" si="57"/>
        <v>2850</v>
      </c>
      <c r="G364">
        <f t="shared" si="58"/>
        <v>3600</v>
      </c>
      <c r="H364">
        <f t="shared" si="59"/>
        <v>35900</v>
      </c>
      <c r="I364">
        <f t="shared" si="60"/>
        <v>0</v>
      </c>
    </row>
    <row r="365" spans="1:9" x14ac:dyDescent="0.25">
      <c r="A365" s="1" t="s">
        <v>14</v>
      </c>
      <c r="B365">
        <f t="shared" si="61"/>
        <v>36000</v>
      </c>
      <c r="C365">
        <f t="shared" si="54"/>
        <v>2850</v>
      </c>
      <c r="D365">
        <f t="shared" si="55"/>
        <v>13350</v>
      </c>
      <c r="E365">
        <f t="shared" si="56"/>
        <v>13350</v>
      </c>
      <c r="F365">
        <f t="shared" si="57"/>
        <v>2850</v>
      </c>
      <c r="G365">
        <f t="shared" si="58"/>
        <v>3600</v>
      </c>
      <c r="H365">
        <f t="shared" si="59"/>
        <v>36000</v>
      </c>
      <c r="I365">
        <f t="shared" si="60"/>
        <v>0</v>
      </c>
    </row>
    <row r="366" spans="1:9" x14ac:dyDescent="0.25">
      <c r="A366" s="1" t="s">
        <v>14</v>
      </c>
      <c r="B366">
        <f t="shared" si="61"/>
        <v>36100</v>
      </c>
      <c r="C366">
        <f t="shared" si="54"/>
        <v>2850</v>
      </c>
      <c r="D366">
        <f t="shared" si="55"/>
        <v>13400</v>
      </c>
      <c r="E366">
        <f t="shared" si="56"/>
        <v>13400</v>
      </c>
      <c r="F366">
        <f t="shared" si="57"/>
        <v>2850</v>
      </c>
      <c r="G366">
        <f t="shared" si="58"/>
        <v>3600</v>
      </c>
      <c r="H366">
        <f t="shared" si="59"/>
        <v>36100</v>
      </c>
      <c r="I366">
        <f t="shared" si="60"/>
        <v>0</v>
      </c>
    </row>
    <row r="367" spans="1:9" x14ac:dyDescent="0.25">
      <c r="A367" s="1" t="s">
        <v>14</v>
      </c>
      <c r="B367">
        <f t="shared" si="61"/>
        <v>36200</v>
      </c>
      <c r="C367">
        <f t="shared" si="54"/>
        <v>2850</v>
      </c>
      <c r="D367">
        <f t="shared" si="55"/>
        <v>13450</v>
      </c>
      <c r="E367">
        <f t="shared" si="56"/>
        <v>13450</v>
      </c>
      <c r="F367">
        <f t="shared" si="57"/>
        <v>2850</v>
      </c>
      <c r="G367">
        <f t="shared" si="58"/>
        <v>3600</v>
      </c>
      <c r="H367">
        <f t="shared" si="59"/>
        <v>36200</v>
      </c>
      <c r="I367">
        <f t="shared" si="60"/>
        <v>0</v>
      </c>
    </row>
    <row r="368" spans="1:9" x14ac:dyDescent="0.25">
      <c r="A368" s="1" t="s">
        <v>14</v>
      </c>
      <c r="B368">
        <f t="shared" si="61"/>
        <v>36300</v>
      </c>
      <c r="C368">
        <f t="shared" si="54"/>
        <v>2850</v>
      </c>
      <c r="D368">
        <f t="shared" si="55"/>
        <v>13500</v>
      </c>
      <c r="E368">
        <f t="shared" si="56"/>
        <v>13500</v>
      </c>
      <c r="F368">
        <f t="shared" si="57"/>
        <v>2850</v>
      </c>
      <c r="G368">
        <f t="shared" si="58"/>
        <v>3600</v>
      </c>
      <c r="H368">
        <f t="shared" si="59"/>
        <v>36300</v>
      </c>
      <c r="I368">
        <f t="shared" si="60"/>
        <v>0</v>
      </c>
    </row>
    <row r="369" spans="1:9" x14ac:dyDescent="0.25">
      <c r="A369" s="1" t="s">
        <v>14</v>
      </c>
      <c r="B369">
        <f t="shared" si="61"/>
        <v>36400</v>
      </c>
      <c r="C369">
        <f t="shared" si="54"/>
        <v>2850</v>
      </c>
      <c r="D369">
        <f t="shared" si="55"/>
        <v>13550</v>
      </c>
      <c r="E369">
        <f t="shared" si="56"/>
        <v>13550</v>
      </c>
      <c r="F369">
        <f t="shared" si="57"/>
        <v>2850</v>
      </c>
      <c r="G369">
        <f t="shared" si="58"/>
        <v>3600</v>
      </c>
      <c r="H369">
        <f t="shared" si="59"/>
        <v>36400</v>
      </c>
      <c r="I369">
        <f t="shared" si="60"/>
        <v>0</v>
      </c>
    </row>
    <row r="370" spans="1:9" x14ac:dyDescent="0.25">
      <c r="A370" s="1" t="s">
        <v>14</v>
      </c>
      <c r="B370">
        <f t="shared" si="61"/>
        <v>36500</v>
      </c>
      <c r="C370">
        <f t="shared" si="54"/>
        <v>2850</v>
      </c>
      <c r="D370">
        <f t="shared" si="55"/>
        <v>13600</v>
      </c>
      <c r="E370">
        <f t="shared" si="56"/>
        <v>13600</v>
      </c>
      <c r="F370">
        <f t="shared" si="57"/>
        <v>2850</v>
      </c>
      <c r="G370">
        <f t="shared" si="58"/>
        <v>3600</v>
      </c>
      <c r="H370">
        <f t="shared" si="59"/>
        <v>36500</v>
      </c>
      <c r="I370">
        <f t="shared" si="60"/>
        <v>0</v>
      </c>
    </row>
    <row r="371" spans="1:9" x14ac:dyDescent="0.25">
      <c r="A371" s="1" t="s">
        <v>14</v>
      </c>
      <c r="B371">
        <f t="shared" si="61"/>
        <v>36600</v>
      </c>
      <c r="C371">
        <f t="shared" si="54"/>
        <v>2850</v>
      </c>
      <c r="D371">
        <f t="shared" si="55"/>
        <v>13650</v>
      </c>
      <c r="E371">
        <f t="shared" si="56"/>
        <v>13650</v>
      </c>
      <c r="F371">
        <f t="shared" si="57"/>
        <v>2850</v>
      </c>
      <c r="G371">
        <f t="shared" si="58"/>
        <v>3600</v>
      </c>
      <c r="H371">
        <f t="shared" si="59"/>
        <v>36600</v>
      </c>
      <c r="I371">
        <f t="shared" si="60"/>
        <v>0</v>
      </c>
    </row>
    <row r="372" spans="1:9" x14ac:dyDescent="0.25">
      <c r="A372" s="1" t="s">
        <v>14</v>
      </c>
      <c r="B372">
        <f t="shared" si="61"/>
        <v>36700</v>
      </c>
      <c r="C372">
        <f t="shared" si="54"/>
        <v>2850</v>
      </c>
      <c r="D372">
        <f t="shared" si="55"/>
        <v>13700</v>
      </c>
      <c r="E372">
        <f t="shared" si="56"/>
        <v>13700</v>
      </c>
      <c r="F372">
        <f t="shared" si="57"/>
        <v>2850</v>
      </c>
      <c r="G372">
        <f t="shared" si="58"/>
        <v>3600</v>
      </c>
      <c r="H372">
        <f t="shared" si="59"/>
        <v>36700</v>
      </c>
      <c r="I372">
        <f t="shared" si="60"/>
        <v>0</v>
      </c>
    </row>
    <row r="373" spans="1:9" x14ac:dyDescent="0.25">
      <c r="A373" s="1" t="s">
        <v>14</v>
      </c>
      <c r="B373">
        <f t="shared" si="61"/>
        <v>36800</v>
      </c>
      <c r="C373">
        <f t="shared" si="54"/>
        <v>2850</v>
      </c>
      <c r="D373">
        <f t="shared" si="55"/>
        <v>13750</v>
      </c>
      <c r="E373">
        <f t="shared" si="56"/>
        <v>13750</v>
      </c>
      <c r="F373">
        <f t="shared" si="57"/>
        <v>2850</v>
      </c>
      <c r="G373">
        <f t="shared" si="58"/>
        <v>3600</v>
      </c>
      <c r="H373">
        <f t="shared" si="59"/>
        <v>36800</v>
      </c>
      <c r="I373">
        <f t="shared" si="60"/>
        <v>0</v>
      </c>
    </row>
    <row r="374" spans="1:9" x14ac:dyDescent="0.25">
      <c r="A374" s="1" t="s">
        <v>14</v>
      </c>
      <c r="B374">
        <f t="shared" si="61"/>
        <v>36900</v>
      </c>
      <c r="C374">
        <f t="shared" si="54"/>
        <v>2850</v>
      </c>
      <c r="D374">
        <f t="shared" si="55"/>
        <v>13800</v>
      </c>
      <c r="E374">
        <f t="shared" si="56"/>
        <v>13800</v>
      </c>
      <c r="F374">
        <f t="shared" si="57"/>
        <v>2850</v>
      </c>
      <c r="G374">
        <f t="shared" si="58"/>
        <v>3600</v>
      </c>
      <c r="H374">
        <f t="shared" si="59"/>
        <v>36900</v>
      </c>
      <c r="I374">
        <f t="shared" si="60"/>
        <v>0</v>
      </c>
    </row>
    <row r="375" spans="1:9" x14ac:dyDescent="0.25">
      <c r="A375" s="1" t="s">
        <v>14</v>
      </c>
      <c r="B375">
        <f t="shared" si="61"/>
        <v>37000</v>
      </c>
      <c r="C375">
        <f t="shared" si="54"/>
        <v>2850</v>
      </c>
      <c r="D375">
        <f t="shared" si="55"/>
        <v>13850</v>
      </c>
      <c r="E375">
        <f t="shared" si="56"/>
        <v>13850</v>
      </c>
      <c r="F375">
        <f t="shared" si="57"/>
        <v>2850</v>
      </c>
      <c r="G375">
        <f t="shared" si="58"/>
        <v>3600</v>
      </c>
      <c r="H375">
        <f t="shared" si="59"/>
        <v>37000</v>
      </c>
      <c r="I375">
        <f t="shared" si="60"/>
        <v>0</v>
      </c>
    </row>
    <row r="376" spans="1:9" x14ac:dyDescent="0.25">
      <c r="A376" s="1" t="s">
        <v>14</v>
      </c>
      <c r="B376">
        <f t="shared" si="61"/>
        <v>37100</v>
      </c>
      <c r="C376">
        <f t="shared" si="54"/>
        <v>2850</v>
      </c>
      <c r="D376">
        <f t="shared" si="55"/>
        <v>13900</v>
      </c>
      <c r="E376">
        <f t="shared" si="56"/>
        <v>13900</v>
      </c>
      <c r="F376">
        <f t="shared" si="57"/>
        <v>2850</v>
      </c>
      <c r="G376">
        <f t="shared" si="58"/>
        <v>3600</v>
      </c>
      <c r="H376">
        <f t="shared" si="59"/>
        <v>37100</v>
      </c>
      <c r="I376">
        <f t="shared" si="60"/>
        <v>0</v>
      </c>
    </row>
    <row r="377" spans="1:9" x14ac:dyDescent="0.25">
      <c r="A377" s="1" t="s">
        <v>14</v>
      </c>
      <c r="B377">
        <f t="shared" si="61"/>
        <v>37200</v>
      </c>
      <c r="C377">
        <f t="shared" si="54"/>
        <v>2850</v>
      </c>
      <c r="D377">
        <f t="shared" si="55"/>
        <v>13950</v>
      </c>
      <c r="E377">
        <f t="shared" si="56"/>
        <v>13950</v>
      </c>
      <c r="F377">
        <f t="shared" si="57"/>
        <v>2850</v>
      </c>
      <c r="G377">
        <f t="shared" si="58"/>
        <v>3600</v>
      </c>
      <c r="H377">
        <f t="shared" si="59"/>
        <v>37200</v>
      </c>
      <c r="I377">
        <f t="shared" si="60"/>
        <v>0</v>
      </c>
    </row>
    <row r="378" spans="1:9" x14ac:dyDescent="0.25">
      <c r="A378" s="1" t="s">
        <v>14</v>
      </c>
      <c r="B378">
        <f t="shared" si="61"/>
        <v>37300</v>
      </c>
      <c r="C378">
        <f t="shared" si="54"/>
        <v>2850</v>
      </c>
      <c r="D378">
        <f t="shared" si="55"/>
        <v>14000</v>
      </c>
      <c r="E378">
        <f t="shared" si="56"/>
        <v>14000</v>
      </c>
      <c r="F378">
        <f t="shared" si="57"/>
        <v>2850</v>
      </c>
      <c r="G378">
        <f t="shared" si="58"/>
        <v>3600</v>
      </c>
      <c r="H378">
        <f t="shared" si="59"/>
        <v>37300</v>
      </c>
      <c r="I378">
        <f t="shared" si="60"/>
        <v>0</v>
      </c>
    </row>
    <row r="379" spans="1:9" x14ac:dyDescent="0.25">
      <c r="A379" s="1" t="s">
        <v>14</v>
      </c>
      <c r="B379">
        <f t="shared" si="61"/>
        <v>37400</v>
      </c>
      <c r="C379">
        <f t="shared" si="54"/>
        <v>2850</v>
      </c>
      <c r="D379">
        <f t="shared" si="55"/>
        <v>14050</v>
      </c>
      <c r="E379">
        <f t="shared" si="56"/>
        <v>14050</v>
      </c>
      <c r="F379">
        <f t="shared" si="57"/>
        <v>2850</v>
      </c>
      <c r="G379">
        <f t="shared" si="58"/>
        <v>3600</v>
      </c>
      <c r="H379">
        <f t="shared" si="59"/>
        <v>37400</v>
      </c>
      <c r="I379">
        <f t="shared" si="60"/>
        <v>0</v>
      </c>
    </row>
    <row r="380" spans="1:9" x14ac:dyDescent="0.25">
      <c r="A380" s="1" t="s">
        <v>14</v>
      </c>
      <c r="B380">
        <f t="shared" si="61"/>
        <v>37500</v>
      </c>
      <c r="C380">
        <f t="shared" si="54"/>
        <v>2850</v>
      </c>
      <c r="D380">
        <f t="shared" si="55"/>
        <v>14100</v>
      </c>
      <c r="E380">
        <f t="shared" si="56"/>
        <v>14100</v>
      </c>
      <c r="F380">
        <f t="shared" si="57"/>
        <v>2850</v>
      </c>
      <c r="G380">
        <f t="shared" si="58"/>
        <v>3600</v>
      </c>
      <c r="H380">
        <f t="shared" si="59"/>
        <v>37500</v>
      </c>
      <c r="I380">
        <f t="shared" si="60"/>
        <v>0</v>
      </c>
    </row>
    <row r="381" spans="1:9" x14ac:dyDescent="0.25">
      <c r="A381" s="1" t="s">
        <v>14</v>
      </c>
      <c r="B381">
        <f t="shared" si="61"/>
        <v>37600</v>
      </c>
      <c r="C381">
        <f t="shared" si="54"/>
        <v>2850</v>
      </c>
      <c r="D381">
        <f t="shared" si="55"/>
        <v>14150</v>
      </c>
      <c r="E381">
        <f t="shared" si="56"/>
        <v>14150</v>
      </c>
      <c r="F381">
        <f t="shared" si="57"/>
        <v>2850</v>
      </c>
      <c r="G381">
        <f t="shared" si="58"/>
        <v>3600</v>
      </c>
      <c r="H381">
        <f t="shared" si="59"/>
        <v>37600</v>
      </c>
      <c r="I381">
        <f t="shared" si="60"/>
        <v>0</v>
      </c>
    </row>
    <row r="382" spans="1:9" x14ac:dyDescent="0.25">
      <c r="A382" s="1" t="s">
        <v>14</v>
      </c>
      <c r="B382">
        <f t="shared" si="61"/>
        <v>37700</v>
      </c>
      <c r="C382">
        <f t="shared" si="54"/>
        <v>2850</v>
      </c>
      <c r="D382">
        <f t="shared" si="55"/>
        <v>14200</v>
      </c>
      <c r="E382">
        <f t="shared" si="56"/>
        <v>14200</v>
      </c>
      <c r="F382">
        <f t="shared" si="57"/>
        <v>2850</v>
      </c>
      <c r="G382">
        <f t="shared" si="58"/>
        <v>3600</v>
      </c>
      <c r="H382">
        <f t="shared" si="59"/>
        <v>37700</v>
      </c>
      <c r="I382">
        <f t="shared" si="60"/>
        <v>0</v>
      </c>
    </row>
    <row r="383" spans="1:9" x14ac:dyDescent="0.25">
      <c r="A383" s="1" t="s">
        <v>14</v>
      </c>
      <c r="B383">
        <f t="shared" si="61"/>
        <v>37800</v>
      </c>
      <c r="C383">
        <f t="shared" si="54"/>
        <v>2850</v>
      </c>
      <c r="D383">
        <f t="shared" si="55"/>
        <v>14250</v>
      </c>
      <c r="E383">
        <f t="shared" si="56"/>
        <v>14250</v>
      </c>
      <c r="F383">
        <f t="shared" si="57"/>
        <v>2850</v>
      </c>
      <c r="G383">
        <f t="shared" si="58"/>
        <v>3600</v>
      </c>
      <c r="H383">
        <f t="shared" si="59"/>
        <v>37800</v>
      </c>
      <c r="I383">
        <f t="shared" si="60"/>
        <v>0</v>
      </c>
    </row>
    <row r="384" spans="1:9" x14ac:dyDescent="0.25">
      <c r="A384" s="1" t="s">
        <v>14</v>
      </c>
      <c r="B384">
        <f t="shared" si="61"/>
        <v>37900</v>
      </c>
      <c r="C384">
        <f t="shared" si="54"/>
        <v>2850</v>
      </c>
      <c r="D384">
        <f t="shared" si="55"/>
        <v>14300</v>
      </c>
      <c r="E384">
        <f t="shared" si="56"/>
        <v>14300</v>
      </c>
      <c r="F384">
        <f t="shared" si="57"/>
        <v>2850</v>
      </c>
      <c r="G384">
        <f t="shared" si="58"/>
        <v>3600</v>
      </c>
      <c r="H384">
        <f t="shared" si="59"/>
        <v>37900</v>
      </c>
      <c r="I384">
        <f t="shared" si="60"/>
        <v>0</v>
      </c>
    </row>
    <row r="385" spans="1:9" x14ac:dyDescent="0.25">
      <c r="A385" s="1" t="s">
        <v>14</v>
      </c>
      <c r="B385">
        <f t="shared" si="61"/>
        <v>38000</v>
      </c>
      <c r="C385">
        <f t="shared" si="54"/>
        <v>2850</v>
      </c>
      <c r="D385">
        <f t="shared" si="55"/>
        <v>14350</v>
      </c>
      <c r="E385">
        <f t="shared" si="56"/>
        <v>14350</v>
      </c>
      <c r="F385">
        <f t="shared" si="57"/>
        <v>2850</v>
      </c>
      <c r="G385">
        <f t="shared" si="58"/>
        <v>3600</v>
      </c>
      <c r="H385">
        <f t="shared" si="59"/>
        <v>38000</v>
      </c>
      <c r="I385">
        <f t="shared" si="60"/>
        <v>0</v>
      </c>
    </row>
    <row r="386" spans="1:9" x14ac:dyDescent="0.25">
      <c r="A386" s="1" t="s">
        <v>14</v>
      </c>
      <c r="B386">
        <f t="shared" si="61"/>
        <v>38100</v>
      </c>
      <c r="C386">
        <f t="shared" si="54"/>
        <v>2850</v>
      </c>
      <c r="D386">
        <f t="shared" si="55"/>
        <v>14400</v>
      </c>
      <c r="E386">
        <f t="shared" si="56"/>
        <v>14400</v>
      </c>
      <c r="F386">
        <f t="shared" si="57"/>
        <v>2850</v>
      </c>
      <c r="G386">
        <f t="shared" si="58"/>
        <v>3600</v>
      </c>
      <c r="H386">
        <f t="shared" si="59"/>
        <v>38100</v>
      </c>
      <c r="I386">
        <f t="shared" si="60"/>
        <v>0</v>
      </c>
    </row>
    <row r="387" spans="1:9" x14ac:dyDescent="0.25">
      <c r="A387" s="1" t="s">
        <v>14</v>
      </c>
      <c r="B387">
        <f t="shared" si="61"/>
        <v>38200</v>
      </c>
      <c r="C387">
        <f t="shared" si="54"/>
        <v>2850</v>
      </c>
      <c r="D387">
        <f t="shared" si="55"/>
        <v>14450</v>
      </c>
      <c r="E387">
        <f t="shared" si="56"/>
        <v>14450</v>
      </c>
      <c r="F387">
        <f t="shared" si="57"/>
        <v>2850</v>
      </c>
      <c r="G387">
        <f t="shared" si="58"/>
        <v>3600</v>
      </c>
      <c r="H387">
        <f t="shared" si="59"/>
        <v>38200</v>
      </c>
      <c r="I387">
        <f t="shared" si="60"/>
        <v>0</v>
      </c>
    </row>
    <row r="388" spans="1:9" x14ac:dyDescent="0.25">
      <c r="A388" s="1" t="s">
        <v>14</v>
      </c>
      <c r="B388">
        <f t="shared" si="61"/>
        <v>38300</v>
      </c>
      <c r="C388">
        <f t="shared" si="54"/>
        <v>2850</v>
      </c>
      <c r="D388">
        <f t="shared" si="55"/>
        <v>14500</v>
      </c>
      <c r="E388">
        <f t="shared" si="56"/>
        <v>14500</v>
      </c>
      <c r="F388">
        <f t="shared" si="57"/>
        <v>2850</v>
      </c>
      <c r="G388">
        <f t="shared" si="58"/>
        <v>3600</v>
      </c>
      <c r="H388">
        <f t="shared" si="59"/>
        <v>38300</v>
      </c>
      <c r="I388">
        <f t="shared" si="60"/>
        <v>0</v>
      </c>
    </row>
    <row r="389" spans="1:9" x14ac:dyDescent="0.25">
      <c r="A389" s="1" t="s">
        <v>14</v>
      </c>
      <c r="B389">
        <f t="shared" si="61"/>
        <v>38400</v>
      </c>
      <c r="C389">
        <f t="shared" si="54"/>
        <v>2850</v>
      </c>
      <c r="D389">
        <f t="shared" si="55"/>
        <v>14550</v>
      </c>
      <c r="E389">
        <f t="shared" si="56"/>
        <v>14550</v>
      </c>
      <c r="F389">
        <f t="shared" si="57"/>
        <v>2850</v>
      </c>
      <c r="G389">
        <f t="shared" si="58"/>
        <v>3600</v>
      </c>
      <c r="H389">
        <f t="shared" si="59"/>
        <v>38400</v>
      </c>
      <c r="I389">
        <f t="shared" si="60"/>
        <v>0</v>
      </c>
    </row>
    <row r="390" spans="1:9" x14ac:dyDescent="0.25">
      <c r="A390" s="1" t="s">
        <v>14</v>
      </c>
      <c r="B390">
        <f t="shared" si="61"/>
        <v>38500</v>
      </c>
      <c r="C390">
        <f t="shared" si="54"/>
        <v>2850</v>
      </c>
      <c r="D390">
        <f t="shared" si="55"/>
        <v>14600</v>
      </c>
      <c r="E390">
        <f t="shared" si="56"/>
        <v>14600</v>
      </c>
      <c r="F390">
        <f t="shared" si="57"/>
        <v>2850</v>
      </c>
      <c r="G390">
        <f t="shared" si="58"/>
        <v>3600</v>
      </c>
      <c r="H390">
        <f t="shared" si="59"/>
        <v>38500</v>
      </c>
      <c r="I390">
        <f t="shared" si="60"/>
        <v>0</v>
      </c>
    </row>
    <row r="391" spans="1:9" x14ac:dyDescent="0.25">
      <c r="A391" s="1" t="s">
        <v>14</v>
      </c>
      <c r="B391">
        <f t="shared" si="61"/>
        <v>38600</v>
      </c>
      <c r="C391">
        <f t="shared" si="54"/>
        <v>2850</v>
      </c>
      <c r="D391">
        <f t="shared" si="55"/>
        <v>14650</v>
      </c>
      <c r="E391">
        <f t="shared" si="56"/>
        <v>14650</v>
      </c>
      <c r="F391">
        <f t="shared" si="57"/>
        <v>2850</v>
      </c>
      <c r="G391">
        <f t="shared" si="58"/>
        <v>3600</v>
      </c>
      <c r="H391">
        <f t="shared" si="59"/>
        <v>38600</v>
      </c>
      <c r="I391">
        <f t="shared" si="60"/>
        <v>0</v>
      </c>
    </row>
    <row r="392" spans="1:9" x14ac:dyDescent="0.25">
      <c r="A392" s="1" t="s">
        <v>14</v>
      </c>
      <c r="B392">
        <f t="shared" si="61"/>
        <v>38700</v>
      </c>
      <c r="C392">
        <f t="shared" si="54"/>
        <v>2850</v>
      </c>
      <c r="D392">
        <f t="shared" si="55"/>
        <v>14700</v>
      </c>
      <c r="E392">
        <f t="shared" si="56"/>
        <v>14700</v>
      </c>
      <c r="F392">
        <f t="shared" si="57"/>
        <v>2850</v>
      </c>
      <c r="G392">
        <f t="shared" si="58"/>
        <v>3600</v>
      </c>
      <c r="H392">
        <f t="shared" si="59"/>
        <v>38700</v>
      </c>
      <c r="I392">
        <f t="shared" si="60"/>
        <v>0</v>
      </c>
    </row>
    <row r="393" spans="1:9" x14ac:dyDescent="0.25">
      <c r="A393" s="1" t="s">
        <v>14</v>
      </c>
      <c r="B393">
        <f t="shared" si="61"/>
        <v>38800</v>
      </c>
      <c r="C393">
        <f t="shared" si="54"/>
        <v>2850</v>
      </c>
      <c r="D393">
        <f t="shared" si="55"/>
        <v>14750</v>
      </c>
      <c r="E393">
        <f t="shared" si="56"/>
        <v>14750</v>
      </c>
      <c r="F393">
        <f t="shared" si="57"/>
        <v>2850</v>
      </c>
      <c r="G393">
        <f t="shared" si="58"/>
        <v>3600</v>
      </c>
      <c r="H393">
        <f t="shared" si="59"/>
        <v>38800</v>
      </c>
      <c r="I393">
        <f t="shared" si="60"/>
        <v>0</v>
      </c>
    </row>
    <row r="394" spans="1:9" x14ac:dyDescent="0.25">
      <c r="A394" s="1" t="s">
        <v>14</v>
      </c>
      <c r="B394">
        <f t="shared" si="61"/>
        <v>38900</v>
      </c>
      <c r="C394">
        <f t="shared" si="54"/>
        <v>2850</v>
      </c>
      <c r="D394">
        <f t="shared" si="55"/>
        <v>14800</v>
      </c>
      <c r="E394">
        <f t="shared" si="56"/>
        <v>14800</v>
      </c>
      <c r="F394">
        <f t="shared" si="57"/>
        <v>2850</v>
      </c>
      <c r="G394">
        <f t="shared" si="58"/>
        <v>3600</v>
      </c>
      <c r="H394">
        <f t="shared" si="59"/>
        <v>38900</v>
      </c>
      <c r="I394">
        <f t="shared" si="60"/>
        <v>0</v>
      </c>
    </row>
    <row r="395" spans="1:9" x14ac:dyDescent="0.25">
      <c r="A395" s="1" t="s">
        <v>14</v>
      </c>
      <c r="B395">
        <f t="shared" si="61"/>
        <v>39000</v>
      </c>
      <c r="C395">
        <f t="shared" si="54"/>
        <v>2850</v>
      </c>
      <c r="D395">
        <f t="shared" si="55"/>
        <v>14850</v>
      </c>
      <c r="E395">
        <f t="shared" si="56"/>
        <v>14850</v>
      </c>
      <c r="F395">
        <f t="shared" si="57"/>
        <v>2850</v>
      </c>
      <c r="G395">
        <f t="shared" si="58"/>
        <v>3600</v>
      </c>
      <c r="H395">
        <f t="shared" si="59"/>
        <v>39000</v>
      </c>
      <c r="I395">
        <f t="shared" si="60"/>
        <v>0</v>
      </c>
    </row>
    <row r="396" spans="1:9" x14ac:dyDescent="0.25">
      <c r="A396" s="1" t="s">
        <v>14</v>
      </c>
      <c r="B396">
        <f t="shared" si="61"/>
        <v>39100</v>
      </c>
      <c r="C396">
        <f t="shared" si="54"/>
        <v>2850</v>
      </c>
      <c r="D396">
        <f t="shared" si="55"/>
        <v>14900</v>
      </c>
      <c r="E396">
        <f t="shared" si="56"/>
        <v>14900</v>
      </c>
      <c r="F396">
        <f t="shared" si="57"/>
        <v>2850</v>
      </c>
      <c r="G396">
        <f t="shared" si="58"/>
        <v>3600</v>
      </c>
      <c r="H396">
        <f t="shared" si="59"/>
        <v>39100</v>
      </c>
      <c r="I396">
        <f t="shared" si="60"/>
        <v>0</v>
      </c>
    </row>
    <row r="397" spans="1:9" x14ac:dyDescent="0.25">
      <c r="A397" s="1" t="s">
        <v>14</v>
      </c>
      <c r="B397">
        <f t="shared" si="61"/>
        <v>39200</v>
      </c>
      <c r="C397">
        <f t="shared" si="54"/>
        <v>2850</v>
      </c>
      <c r="D397">
        <f t="shared" si="55"/>
        <v>14950</v>
      </c>
      <c r="E397">
        <f t="shared" si="56"/>
        <v>14950</v>
      </c>
      <c r="F397">
        <f t="shared" si="57"/>
        <v>2850</v>
      </c>
      <c r="G397">
        <f t="shared" si="58"/>
        <v>3600</v>
      </c>
      <c r="H397">
        <f t="shared" si="59"/>
        <v>39200</v>
      </c>
      <c r="I397">
        <f t="shared" si="60"/>
        <v>0</v>
      </c>
    </row>
    <row r="398" spans="1:9" x14ac:dyDescent="0.25">
      <c r="A398" s="1" t="s">
        <v>14</v>
      </c>
      <c r="B398">
        <f t="shared" si="61"/>
        <v>39300</v>
      </c>
      <c r="C398">
        <f t="shared" si="54"/>
        <v>2850</v>
      </c>
      <c r="D398">
        <f t="shared" si="55"/>
        <v>15000</v>
      </c>
      <c r="E398">
        <f t="shared" si="56"/>
        <v>15000</v>
      </c>
      <c r="F398">
        <f t="shared" si="57"/>
        <v>2850</v>
      </c>
      <c r="G398">
        <f t="shared" si="58"/>
        <v>3600</v>
      </c>
      <c r="H398">
        <f t="shared" si="59"/>
        <v>39300</v>
      </c>
      <c r="I398">
        <f t="shared" si="60"/>
        <v>0</v>
      </c>
    </row>
    <row r="399" spans="1:9" x14ac:dyDescent="0.25">
      <c r="A399" s="1" t="s">
        <v>14</v>
      </c>
      <c r="B399">
        <f t="shared" si="61"/>
        <v>39400</v>
      </c>
      <c r="C399">
        <f t="shared" si="54"/>
        <v>2850</v>
      </c>
      <c r="D399">
        <f t="shared" si="55"/>
        <v>15050</v>
      </c>
      <c r="E399">
        <f t="shared" si="56"/>
        <v>15050</v>
      </c>
      <c r="F399">
        <f t="shared" si="57"/>
        <v>2850</v>
      </c>
      <c r="G399">
        <f t="shared" si="58"/>
        <v>3600</v>
      </c>
      <c r="H399">
        <f t="shared" si="59"/>
        <v>39400</v>
      </c>
      <c r="I399">
        <f t="shared" si="60"/>
        <v>0</v>
      </c>
    </row>
    <row r="400" spans="1:9" x14ac:dyDescent="0.25">
      <c r="A400" s="1" t="s">
        <v>14</v>
      </c>
      <c r="B400">
        <f t="shared" si="61"/>
        <v>39500</v>
      </c>
      <c r="C400">
        <f t="shared" si="54"/>
        <v>2850</v>
      </c>
      <c r="D400">
        <f t="shared" si="55"/>
        <v>15100</v>
      </c>
      <c r="E400">
        <f t="shared" si="56"/>
        <v>15100</v>
      </c>
      <c r="F400">
        <f t="shared" si="57"/>
        <v>2850</v>
      </c>
      <c r="G400">
        <f t="shared" si="58"/>
        <v>3600</v>
      </c>
      <c r="H400">
        <f t="shared" si="59"/>
        <v>39500</v>
      </c>
      <c r="I400">
        <f t="shared" si="60"/>
        <v>0</v>
      </c>
    </row>
    <row r="401" spans="1:9" x14ac:dyDescent="0.25">
      <c r="A401" s="1" t="s">
        <v>14</v>
      </c>
      <c r="B401">
        <f t="shared" si="61"/>
        <v>39600</v>
      </c>
      <c r="C401">
        <f t="shared" si="54"/>
        <v>2850</v>
      </c>
      <c r="D401">
        <f t="shared" si="55"/>
        <v>15150</v>
      </c>
      <c r="E401">
        <f t="shared" si="56"/>
        <v>15150</v>
      </c>
      <c r="F401">
        <f t="shared" si="57"/>
        <v>2850</v>
      </c>
      <c r="G401">
        <f t="shared" si="58"/>
        <v>3600</v>
      </c>
      <c r="H401">
        <f t="shared" si="59"/>
        <v>39600</v>
      </c>
      <c r="I401">
        <f t="shared" si="60"/>
        <v>0</v>
      </c>
    </row>
    <row r="402" spans="1:9" x14ac:dyDescent="0.25">
      <c r="A402" s="1" t="s">
        <v>14</v>
      </c>
      <c r="B402">
        <f t="shared" si="61"/>
        <v>39700</v>
      </c>
      <c r="C402">
        <f t="shared" si="54"/>
        <v>2850</v>
      </c>
      <c r="D402">
        <f t="shared" si="55"/>
        <v>15200</v>
      </c>
      <c r="E402">
        <f t="shared" si="56"/>
        <v>15200</v>
      </c>
      <c r="F402">
        <f t="shared" si="57"/>
        <v>2850</v>
      </c>
      <c r="G402">
        <f t="shared" si="58"/>
        <v>3600</v>
      </c>
      <c r="H402">
        <f t="shared" si="59"/>
        <v>39700</v>
      </c>
      <c r="I402">
        <f t="shared" si="60"/>
        <v>0</v>
      </c>
    </row>
    <row r="403" spans="1:9" x14ac:dyDescent="0.25">
      <c r="A403" s="1" t="s">
        <v>14</v>
      </c>
      <c r="B403">
        <f t="shared" si="61"/>
        <v>39800</v>
      </c>
      <c r="C403">
        <f t="shared" si="54"/>
        <v>2850</v>
      </c>
      <c r="D403">
        <f t="shared" si="55"/>
        <v>15250</v>
      </c>
      <c r="E403">
        <f t="shared" si="56"/>
        <v>15250</v>
      </c>
      <c r="F403">
        <f t="shared" si="57"/>
        <v>2850</v>
      </c>
      <c r="G403">
        <f t="shared" si="58"/>
        <v>3600</v>
      </c>
      <c r="H403">
        <f t="shared" si="59"/>
        <v>39800</v>
      </c>
      <c r="I403">
        <f t="shared" si="60"/>
        <v>0</v>
      </c>
    </row>
    <row r="404" spans="1:9" x14ac:dyDescent="0.25">
      <c r="A404" s="1" t="s">
        <v>14</v>
      </c>
      <c r="B404">
        <f t="shared" si="61"/>
        <v>39900</v>
      </c>
      <c r="C404">
        <f t="shared" si="54"/>
        <v>2850</v>
      </c>
      <c r="D404">
        <f t="shared" si="55"/>
        <v>15300</v>
      </c>
      <c r="E404">
        <f t="shared" si="56"/>
        <v>15300</v>
      </c>
      <c r="F404">
        <f t="shared" si="57"/>
        <v>2850</v>
      </c>
      <c r="G404">
        <f t="shared" si="58"/>
        <v>3600</v>
      </c>
      <c r="H404">
        <f t="shared" si="59"/>
        <v>39900</v>
      </c>
      <c r="I404">
        <f t="shared" si="60"/>
        <v>0</v>
      </c>
    </row>
    <row r="405" spans="1:9" x14ac:dyDescent="0.25">
      <c r="A405" s="1" t="s">
        <v>14</v>
      </c>
      <c r="B405">
        <f t="shared" si="61"/>
        <v>40000</v>
      </c>
      <c r="C405">
        <f t="shared" si="54"/>
        <v>2850</v>
      </c>
      <c r="D405">
        <f t="shared" si="55"/>
        <v>15350</v>
      </c>
      <c r="E405">
        <f t="shared" si="56"/>
        <v>15350</v>
      </c>
      <c r="F405">
        <f t="shared" si="57"/>
        <v>2850</v>
      </c>
      <c r="G405">
        <f t="shared" si="58"/>
        <v>3600</v>
      </c>
      <c r="H405">
        <f t="shared" si="59"/>
        <v>40000</v>
      </c>
      <c r="I405">
        <f t="shared" si="60"/>
        <v>0</v>
      </c>
    </row>
    <row r="406" spans="1:9" x14ac:dyDescent="0.25">
      <c r="A406" s="1" t="s">
        <v>14</v>
      </c>
      <c r="B406">
        <f t="shared" si="61"/>
        <v>40100</v>
      </c>
      <c r="C406">
        <f t="shared" si="54"/>
        <v>2850</v>
      </c>
      <c r="D406">
        <f t="shared" si="55"/>
        <v>15400</v>
      </c>
      <c r="E406">
        <f t="shared" si="56"/>
        <v>15400</v>
      </c>
      <c r="F406">
        <f t="shared" si="57"/>
        <v>2850</v>
      </c>
      <c r="G406">
        <f t="shared" si="58"/>
        <v>3600</v>
      </c>
      <c r="H406">
        <f t="shared" si="59"/>
        <v>40100</v>
      </c>
      <c r="I406">
        <f t="shared" si="60"/>
        <v>0</v>
      </c>
    </row>
    <row r="407" spans="1:9" x14ac:dyDescent="0.25">
      <c r="A407" s="1" t="s">
        <v>14</v>
      </c>
      <c r="B407">
        <f t="shared" si="61"/>
        <v>40200</v>
      </c>
      <c r="C407">
        <f t="shared" si="54"/>
        <v>2850</v>
      </c>
      <c r="D407">
        <f t="shared" si="55"/>
        <v>15450</v>
      </c>
      <c r="E407">
        <f t="shared" si="56"/>
        <v>15450</v>
      </c>
      <c r="F407">
        <f t="shared" si="57"/>
        <v>2850</v>
      </c>
      <c r="G407">
        <f t="shared" si="58"/>
        <v>3600</v>
      </c>
      <c r="H407">
        <f t="shared" si="59"/>
        <v>40200</v>
      </c>
      <c r="I407">
        <f t="shared" si="60"/>
        <v>0</v>
      </c>
    </row>
    <row r="408" spans="1:9" x14ac:dyDescent="0.25">
      <c r="A408" s="1" t="s">
        <v>14</v>
      </c>
      <c r="B408">
        <f t="shared" si="61"/>
        <v>40300</v>
      </c>
      <c r="C408">
        <f t="shared" si="54"/>
        <v>2850</v>
      </c>
      <c r="D408">
        <f t="shared" si="55"/>
        <v>15500</v>
      </c>
      <c r="E408">
        <f t="shared" si="56"/>
        <v>15500</v>
      </c>
      <c r="F408">
        <f t="shared" si="57"/>
        <v>2850</v>
      </c>
      <c r="G408">
        <f t="shared" si="58"/>
        <v>3600</v>
      </c>
      <c r="H408">
        <f t="shared" si="59"/>
        <v>40300</v>
      </c>
      <c r="I408">
        <f t="shared" si="60"/>
        <v>0</v>
      </c>
    </row>
    <row r="409" spans="1:9" x14ac:dyDescent="0.25">
      <c r="A409" s="1" t="s">
        <v>14</v>
      </c>
      <c r="B409">
        <f t="shared" si="61"/>
        <v>40400</v>
      </c>
      <c r="C409">
        <f t="shared" si="54"/>
        <v>2850</v>
      </c>
      <c r="D409">
        <f t="shared" si="55"/>
        <v>15550</v>
      </c>
      <c r="E409">
        <f t="shared" si="56"/>
        <v>15550</v>
      </c>
      <c r="F409">
        <f t="shared" si="57"/>
        <v>2850</v>
      </c>
      <c r="G409">
        <f t="shared" si="58"/>
        <v>3600</v>
      </c>
      <c r="H409">
        <f t="shared" si="59"/>
        <v>40400</v>
      </c>
      <c r="I409">
        <f t="shared" si="60"/>
        <v>0</v>
      </c>
    </row>
    <row r="410" spans="1:9" x14ac:dyDescent="0.25">
      <c r="A410" s="1" t="s">
        <v>14</v>
      </c>
      <c r="B410">
        <f t="shared" si="61"/>
        <v>40500</v>
      </c>
      <c r="C410">
        <f t="shared" si="54"/>
        <v>2850</v>
      </c>
      <c r="D410">
        <f t="shared" si="55"/>
        <v>15600</v>
      </c>
      <c r="E410">
        <f t="shared" si="56"/>
        <v>15600</v>
      </c>
      <c r="F410">
        <f t="shared" si="57"/>
        <v>2850</v>
      </c>
      <c r="G410">
        <f t="shared" si="58"/>
        <v>3600</v>
      </c>
      <c r="H410">
        <f t="shared" si="59"/>
        <v>40500</v>
      </c>
      <c r="I410">
        <f t="shared" si="60"/>
        <v>0</v>
      </c>
    </row>
    <row r="411" spans="1:9" x14ac:dyDescent="0.25">
      <c r="A411" s="1" t="s">
        <v>14</v>
      </c>
      <c r="B411">
        <f t="shared" si="61"/>
        <v>40600</v>
      </c>
      <c r="C411">
        <f t="shared" si="54"/>
        <v>2850</v>
      </c>
      <c r="D411">
        <f t="shared" si="55"/>
        <v>15650</v>
      </c>
      <c r="E411">
        <f t="shared" si="56"/>
        <v>15650</v>
      </c>
      <c r="F411">
        <f t="shared" si="57"/>
        <v>2850</v>
      </c>
      <c r="G411">
        <f t="shared" si="58"/>
        <v>3600</v>
      </c>
      <c r="H411">
        <f t="shared" si="59"/>
        <v>40600</v>
      </c>
      <c r="I411">
        <f t="shared" si="60"/>
        <v>0</v>
      </c>
    </row>
    <row r="412" spans="1:9" x14ac:dyDescent="0.25">
      <c r="A412" s="1" t="s">
        <v>14</v>
      </c>
      <c r="B412">
        <f t="shared" si="61"/>
        <v>40700</v>
      </c>
      <c r="C412">
        <f t="shared" ref="C412:C475" si="62">+C411</f>
        <v>2850</v>
      </c>
      <c r="D412">
        <f t="shared" ref="D412:D475" si="63">+$D$281+(B412-$H$281)*0.5</f>
        <v>15700</v>
      </c>
      <c r="E412">
        <f t="shared" ref="E412:E475" si="64">+$E$281+(B412-$H$281)*0.5</f>
        <v>15700</v>
      </c>
      <c r="F412">
        <f t="shared" ref="F412:F475" si="65">+F411</f>
        <v>2850</v>
      </c>
      <c r="G412">
        <f t="shared" ref="G412:G475" si="66">+G411</f>
        <v>3600</v>
      </c>
      <c r="H412">
        <f t="shared" ref="H412:H475" si="67">+SUM(C412:G412)</f>
        <v>40700</v>
      </c>
      <c r="I412">
        <f t="shared" ref="I412:I475" si="68">+H412-B412</f>
        <v>0</v>
      </c>
    </row>
    <row r="413" spans="1:9" x14ac:dyDescent="0.25">
      <c r="A413" s="1" t="s">
        <v>14</v>
      </c>
      <c r="B413">
        <f t="shared" ref="B413:B476" si="69">+B412+100</f>
        <v>40800</v>
      </c>
      <c r="C413">
        <f t="shared" si="62"/>
        <v>2850</v>
      </c>
      <c r="D413">
        <f t="shared" si="63"/>
        <v>15750</v>
      </c>
      <c r="E413">
        <f t="shared" si="64"/>
        <v>15750</v>
      </c>
      <c r="F413">
        <f t="shared" si="65"/>
        <v>2850</v>
      </c>
      <c r="G413">
        <f t="shared" si="66"/>
        <v>3600</v>
      </c>
      <c r="H413">
        <f t="shared" si="67"/>
        <v>40800</v>
      </c>
      <c r="I413">
        <f t="shared" si="68"/>
        <v>0</v>
      </c>
    </row>
    <row r="414" spans="1:9" x14ac:dyDescent="0.25">
      <c r="A414" s="1" t="s">
        <v>14</v>
      </c>
      <c r="B414">
        <f t="shared" si="69"/>
        <v>40900</v>
      </c>
      <c r="C414">
        <f t="shared" si="62"/>
        <v>2850</v>
      </c>
      <c r="D414">
        <f t="shared" si="63"/>
        <v>15800</v>
      </c>
      <c r="E414">
        <f t="shared" si="64"/>
        <v>15800</v>
      </c>
      <c r="F414">
        <f t="shared" si="65"/>
        <v>2850</v>
      </c>
      <c r="G414">
        <f t="shared" si="66"/>
        <v>3600</v>
      </c>
      <c r="H414">
        <f t="shared" si="67"/>
        <v>40900</v>
      </c>
      <c r="I414">
        <f t="shared" si="68"/>
        <v>0</v>
      </c>
    </row>
    <row r="415" spans="1:9" x14ac:dyDescent="0.25">
      <c r="A415" s="1" t="s">
        <v>14</v>
      </c>
      <c r="B415">
        <f t="shared" si="69"/>
        <v>41000</v>
      </c>
      <c r="C415">
        <f t="shared" si="62"/>
        <v>2850</v>
      </c>
      <c r="D415">
        <f t="shared" si="63"/>
        <v>15850</v>
      </c>
      <c r="E415">
        <f t="shared" si="64"/>
        <v>15850</v>
      </c>
      <c r="F415">
        <f t="shared" si="65"/>
        <v>2850</v>
      </c>
      <c r="G415">
        <f t="shared" si="66"/>
        <v>3600</v>
      </c>
      <c r="H415">
        <f t="shared" si="67"/>
        <v>41000</v>
      </c>
      <c r="I415">
        <f t="shared" si="68"/>
        <v>0</v>
      </c>
    </row>
    <row r="416" spans="1:9" x14ac:dyDescent="0.25">
      <c r="A416" s="1" t="s">
        <v>14</v>
      </c>
      <c r="B416">
        <f t="shared" si="69"/>
        <v>41100</v>
      </c>
      <c r="C416">
        <f t="shared" si="62"/>
        <v>2850</v>
      </c>
      <c r="D416">
        <f t="shared" si="63"/>
        <v>15900</v>
      </c>
      <c r="E416">
        <f t="shared" si="64"/>
        <v>15900</v>
      </c>
      <c r="F416">
        <f t="shared" si="65"/>
        <v>2850</v>
      </c>
      <c r="G416">
        <f t="shared" si="66"/>
        <v>3600</v>
      </c>
      <c r="H416">
        <f t="shared" si="67"/>
        <v>41100</v>
      </c>
      <c r="I416">
        <f t="shared" si="68"/>
        <v>0</v>
      </c>
    </row>
    <row r="417" spans="1:9" x14ac:dyDescent="0.25">
      <c r="A417" s="1" t="s">
        <v>14</v>
      </c>
      <c r="B417">
        <f t="shared" si="69"/>
        <v>41200</v>
      </c>
      <c r="C417">
        <f t="shared" si="62"/>
        <v>2850</v>
      </c>
      <c r="D417">
        <f t="shared" si="63"/>
        <v>15950</v>
      </c>
      <c r="E417">
        <f t="shared" si="64"/>
        <v>15950</v>
      </c>
      <c r="F417">
        <f t="shared" si="65"/>
        <v>2850</v>
      </c>
      <c r="G417">
        <f t="shared" si="66"/>
        <v>3600</v>
      </c>
      <c r="H417">
        <f t="shared" si="67"/>
        <v>41200</v>
      </c>
      <c r="I417">
        <f t="shared" si="68"/>
        <v>0</v>
      </c>
    </row>
    <row r="418" spans="1:9" x14ac:dyDescent="0.25">
      <c r="A418" s="1" t="s">
        <v>14</v>
      </c>
      <c r="B418">
        <f t="shared" si="69"/>
        <v>41300</v>
      </c>
      <c r="C418">
        <f t="shared" si="62"/>
        <v>2850</v>
      </c>
      <c r="D418">
        <f t="shared" si="63"/>
        <v>16000</v>
      </c>
      <c r="E418">
        <f t="shared" si="64"/>
        <v>16000</v>
      </c>
      <c r="F418">
        <f t="shared" si="65"/>
        <v>2850</v>
      </c>
      <c r="G418">
        <f t="shared" si="66"/>
        <v>3600</v>
      </c>
      <c r="H418">
        <f t="shared" si="67"/>
        <v>41300</v>
      </c>
      <c r="I418">
        <f t="shared" si="68"/>
        <v>0</v>
      </c>
    </row>
    <row r="419" spans="1:9" x14ac:dyDescent="0.25">
      <c r="A419" s="1" t="s">
        <v>14</v>
      </c>
      <c r="B419">
        <f t="shared" si="69"/>
        <v>41400</v>
      </c>
      <c r="C419">
        <f t="shared" si="62"/>
        <v>2850</v>
      </c>
      <c r="D419">
        <f t="shared" si="63"/>
        <v>16050</v>
      </c>
      <c r="E419">
        <f t="shared" si="64"/>
        <v>16050</v>
      </c>
      <c r="F419">
        <f t="shared" si="65"/>
        <v>2850</v>
      </c>
      <c r="G419">
        <f t="shared" si="66"/>
        <v>3600</v>
      </c>
      <c r="H419">
        <f t="shared" si="67"/>
        <v>41400</v>
      </c>
      <c r="I419">
        <f t="shared" si="68"/>
        <v>0</v>
      </c>
    </row>
    <row r="420" spans="1:9" x14ac:dyDescent="0.25">
      <c r="A420" s="1" t="s">
        <v>14</v>
      </c>
      <c r="B420">
        <f t="shared" si="69"/>
        <v>41500</v>
      </c>
      <c r="C420">
        <f t="shared" si="62"/>
        <v>2850</v>
      </c>
      <c r="D420">
        <f t="shared" si="63"/>
        <v>16100</v>
      </c>
      <c r="E420">
        <f t="shared" si="64"/>
        <v>16100</v>
      </c>
      <c r="F420">
        <f t="shared" si="65"/>
        <v>2850</v>
      </c>
      <c r="G420">
        <f t="shared" si="66"/>
        <v>3600</v>
      </c>
      <c r="H420">
        <f t="shared" si="67"/>
        <v>41500</v>
      </c>
      <c r="I420">
        <f t="shared" si="68"/>
        <v>0</v>
      </c>
    </row>
    <row r="421" spans="1:9" x14ac:dyDescent="0.25">
      <c r="A421" s="1" t="s">
        <v>14</v>
      </c>
      <c r="B421">
        <f t="shared" si="69"/>
        <v>41600</v>
      </c>
      <c r="C421">
        <f t="shared" si="62"/>
        <v>2850</v>
      </c>
      <c r="D421">
        <f t="shared" si="63"/>
        <v>16150</v>
      </c>
      <c r="E421">
        <f t="shared" si="64"/>
        <v>16150</v>
      </c>
      <c r="F421">
        <f t="shared" si="65"/>
        <v>2850</v>
      </c>
      <c r="G421">
        <f t="shared" si="66"/>
        <v>3600</v>
      </c>
      <c r="H421">
        <f t="shared" si="67"/>
        <v>41600</v>
      </c>
      <c r="I421">
        <f t="shared" si="68"/>
        <v>0</v>
      </c>
    </row>
    <row r="422" spans="1:9" x14ac:dyDescent="0.25">
      <c r="A422" s="1" t="s">
        <v>14</v>
      </c>
      <c r="B422">
        <f t="shared" si="69"/>
        <v>41700</v>
      </c>
      <c r="C422">
        <f t="shared" si="62"/>
        <v>2850</v>
      </c>
      <c r="D422">
        <f t="shared" si="63"/>
        <v>16200</v>
      </c>
      <c r="E422">
        <f t="shared" si="64"/>
        <v>16200</v>
      </c>
      <c r="F422">
        <f t="shared" si="65"/>
        <v>2850</v>
      </c>
      <c r="G422">
        <f t="shared" si="66"/>
        <v>3600</v>
      </c>
      <c r="H422">
        <f t="shared" si="67"/>
        <v>41700</v>
      </c>
      <c r="I422">
        <f t="shared" si="68"/>
        <v>0</v>
      </c>
    </row>
    <row r="423" spans="1:9" x14ac:dyDescent="0.25">
      <c r="A423" s="1" t="s">
        <v>14</v>
      </c>
      <c r="B423">
        <f t="shared" si="69"/>
        <v>41800</v>
      </c>
      <c r="C423">
        <f t="shared" si="62"/>
        <v>2850</v>
      </c>
      <c r="D423">
        <f t="shared" si="63"/>
        <v>16250</v>
      </c>
      <c r="E423">
        <f t="shared" si="64"/>
        <v>16250</v>
      </c>
      <c r="F423">
        <f t="shared" si="65"/>
        <v>2850</v>
      </c>
      <c r="G423">
        <f t="shared" si="66"/>
        <v>3600</v>
      </c>
      <c r="H423">
        <f t="shared" si="67"/>
        <v>41800</v>
      </c>
      <c r="I423">
        <f t="shared" si="68"/>
        <v>0</v>
      </c>
    </row>
    <row r="424" spans="1:9" x14ac:dyDescent="0.25">
      <c r="A424" s="1" t="s">
        <v>14</v>
      </c>
      <c r="B424">
        <f t="shared" si="69"/>
        <v>41900</v>
      </c>
      <c r="C424">
        <f t="shared" si="62"/>
        <v>2850</v>
      </c>
      <c r="D424">
        <f t="shared" si="63"/>
        <v>16300</v>
      </c>
      <c r="E424">
        <f t="shared" si="64"/>
        <v>16300</v>
      </c>
      <c r="F424">
        <f t="shared" si="65"/>
        <v>2850</v>
      </c>
      <c r="G424">
        <f t="shared" si="66"/>
        <v>3600</v>
      </c>
      <c r="H424">
        <f t="shared" si="67"/>
        <v>41900</v>
      </c>
      <c r="I424">
        <f t="shared" si="68"/>
        <v>0</v>
      </c>
    </row>
    <row r="425" spans="1:9" x14ac:dyDescent="0.25">
      <c r="A425" s="1" t="s">
        <v>14</v>
      </c>
      <c r="B425">
        <f t="shared" si="69"/>
        <v>42000</v>
      </c>
      <c r="C425">
        <f t="shared" si="62"/>
        <v>2850</v>
      </c>
      <c r="D425">
        <f t="shared" si="63"/>
        <v>16350</v>
      </c>
      <c r="E425">
        <f t="shared" si="64"/>
        <v>16350</v>
      </c>
      <c r="F425">
        <f t="shared" si="65"/>
        <v>2850</v>
      </c>
      <c r="G425">
        <f t="shared" si="66"/>
        <v>3600</v>
      </c>
      <c r="H425">
        <f t="shared" si="67"/>
        <v>42000</v>
      </c>
      <c r="I425">
        <f t="shared" si="68"/>
        <v>0</v>
      </c>
    </row>
    <row r="426" spans="1:9" x14ac:dyDescent="0.25">
      <c r="A426" s="1" t="s">
        <v>14</v>
      </c>
      <c r="B426">
        <f t="shared" si="69"/>
        <v>42100</v>
      </c>
      <c r="C426">
        <f t="shared" si="62"/>
        <v>2850</v>
      </c>
      <c r="D426">
        <f t="shared" si="63"/>
        <v>16400</v>
      </c>
      <c r="E426">
        <f t="shared" si="64"/>
        <v>16400</v>
      </c>
      <c r="F426">
        <f t="shared" si="65"/>
        <v>2850</v>
      </c>
      <c r="G426">
        <f t="shared" si="66"/>
        <v>3600</v>
      </c>
      <c r="H426">
        <f t="shared" si="67"/>
        <v>42100</v>
      </c>
      <c r="I426">
        <f t="shared" si="68"/>
        <v>0</v>
      </c>
    </row>
    <row r="427" spans="1:9" x14ac:dyDescent="0.25">
      <c r="A427" s="1" t="s">
        <v>14</v>
      </c>
      <c r="B427">
        <f t="shared" si="69"/>
        <v>42200</v>
      </c>
      <c r="C427">
        <f t="shared" si="62"/>
        <v>2850</v>
      </c>
      <c r="D427">
        <f t="shared" si="63"/>
        <v>16450</v>
      </c>
      <c r="E427">
        <f t="shared" si="64"/>
        <v>16450</v>
      </c>
      <c r="F427">
        <f t="shared" si="65"/>
        <v>2850</v>
      </c>
      <c r="G427">
        <f t="shared" si="66"/>
        <v>3600</v>
      </c>
      <c r="H427">
        <f t="shared" si="67"/>
        <v>42200</v>
      </c>
      <c r="I427">
        <f t="shared" si="68"/>
        <v>0</v>
      </c>
    </row>
    <row r="428" spans="1:9" x14ac:dyDescent="0.25">
      <c r="A428" s="1" t="s">
        <v>14</v>
      </c>
      <c r="B428">
        <f t="shared" si="69"/>
        <v>42300</v>
      </c>
      <c r="C428">
        <f t="shared" si="62"/>
        <v>2850</v>
      </c>
      <c r="D428">
        <f t="shared" si="63"/>
        <v>16500</v>
      </c>
      <c r="E428">
        <f t="shared" si="64"/>
        <v>16500</v>
      </c>
      <c r="F428">
        <f t="shared" si="65"/>
        <v>2850</v>
      </c>
      <c r="G428">
        <f t="shared" si="66"/>
        <v>3600</v>
      </c>
      <c r="H428">
        <f t="shared" si="67"/>
        <v>42300</v>
      </c>
      <c r="I428">
        <f t="shared" si="68"/>
        <v>0</v>
      </c>
    </row>
    <row r="429" spans="1:9" x14ac:dyDescent="0.25">
      <c r="A429" s="1" t="s">
        <v>14</v>
      </c>
      <c r="B429">
        <f t="shared" si="69"/>
        <v>42400</v>
      </c>
      <c r="C429">
        <f t="shared" si="62"/>
        <v>2850</v>
      </c>
      <c r="D429">
        <f t="shared" si="63"/>
        <v>16550</v>
      </c>
      <c r="E429">
        <f t="shared" si="64"/>
        <v>16550</v>
      </c>
      <c r="F429">
        <f t="shared" si="65"/>
        <v>2850</v>
      </c>
      <c r="G429">
        <f t="shared" si="66"/>
        <v>3600</v>
      </c>
      <c r="H429">
        <f t="shared" si="67"/>
        <v>42400</v>
      </c>
      <c r="I429">
        <f t="shared" si="68"/>
        <v>0</v>
      </c>
    </row>
    <row r="430" spans="1:9" x14ac:dyDescent="0.25">
      <c r="A430" s="1" t="s">
        <v>14</v>
      </c>
      <c r="B430">
        <f t="shared" si="69"/>
        <v>42500</v>
      </c>
      <c r="C430">
        <f t="shared" si="62"/>
        <v>2850</v>
      </c>
      <c r="D430">
        <f t="shared" si="63"/>
        <v>16600</v>
      </c>
      <c r="E430">
        <f t="shared" si="64"/>
        <v>16600</v>
      </c>
      <c r="F430">
        <f t="shared" si="65"/>
        <v>2850</v>
      </c>
      <c r="G430">
        <f t="shared" si="66"/>
        <v>3600</v>
      </c>
      <c r="H430">
        <f t="shared" si="67"/>
        <v>42500</v>
      </c>
      <c r="I430">
        <f t="shared" si="68"/>
        <v>0</v>
      </c>
    </row>
    <row r="431" spans="1:9" x14ac:dyDescent="0.25">
      <c r="A431" s="1" t="s">
        <v>14</v>
      </c>
      <c r="B431">
        <f t="shared" si="69"/>
        <v>42600</v>
      </c>
      <c r="C431">
        <f t="shared" si="62"/>
        <v>2850</v>
      </c>
      <c r="D431">
        <f t="shared" si="63"/>
        <v>16650</v>
      </c>
      <c r="E431">
        <f t="shared" si="64"/>
        <v>16650</v>
      </c>
      <c r="F431">
        <f t="shared" si="65"/>
        <v>2850</v>
      </c>
      <c r="G431">
        <f t="shared" si="66"/>
        <v>3600</v>
      </c>
      <c r="H431">
        <f t="shared" si="67"/>
        <v>42600</v>
      </c>
      <c r="I431">
        <f t="shared" si="68"/>
        <v>0</v>
      </c>
    </row>
    <row r="432" spans="1:9" x14ac:dyDescent="0.25">
      <c r="A432" s="1" t="s">
        <v>14</v>
      </c>
      <c r="B432">
        <f t="shared" si="69"/>
        <v>42700</v>
      </c>
      <c r="C432">
        <f t="shared" si="62"/>
        <v>2850</v>
      </c>
      <c r="D432">
        <f t="shared" si="63"/>
        <v>16700</v>
      </c>
      <c r="E432">
        <f t="shared" si="64"/>
        <v>16700</v>
      </c>
      <c r="F432">
        <f t="shared" si="65"/>
        <v>2850</v>
      </c>
      <c r="G432">
        <f t="shared" si="66"/>
        <v>3600</v>
      </c>
      <c r="H432">
        <f t="shared" si="67"/>
        <v>42700</v>
      </c>
      <c r="I432">
        <f t="shared" si="68"/>
        <v>0</v>
      </c>
    </row>
    <row r="433" spans="1:9" x14ac:dyDescent="0.25">
      <c r="A433" s="1" t="s">
        <v>14</v>
      </c>
      <c r="B433">
        <f t="shared" si="69"/>
        <v>42800</v>
      </c>
      <c r="C433">
        <f t="shared" si="62"/>
        <v>2850</v>
      </c>
      <c r="D433">
        <f t="shared" si="63"/>
        <v>16750</v>
      </c>
      <c r="E433">
        <f t="shared" si="64"/>
        <v>16750</v>
      </c>
      <c r="F433">
        <f t="shared" si="65"/>
        <v>2850</v>
      </c>
      <c r="G433">
        <f t="shared" si="66"/>
        <v>3600</v>
      </c>
      <c r="H433">
        <f t="shared" si="67"/>
        <v>42800</v>
      </c>
      <c r="I433">
        <f t="shared" si="68"/>
        <v>0</v>
      </c>
    </row>
    <row r="434" spans="1:9" x14ac:dyDescent="0.25">
      <c r="A434" s="1" t="s">
        <v>14</v>
      </c>
      <c r="B434">
        <f t="shared" si="69"/>
        <v>42900</v>
      </c>
      <c r="C434">
        <f t="shared" si="62"/>
        <v>2850</v>
      </c>
      <c r="D434">
        <f t="shared" si="63"/>
        <v>16800</v>
      </c>
      <c r="E434">
        <f t="shared" si="64"/>
        <v>16800</v>
      </c>
      <c r="F434">
        <f t="shared" si="65"/>
        <v>2850</v>
      </c>
      <c r="G434">
        <f t="shared" si="66"/>
        <v>3600</v>
      </c>
      <c r="H434">
        <f t="shared" si="67"/>
        <v>42900</v>
      </c>
      <c r="I434">
        <f t="shared" si="68"/>
        <v>0</v>
      </c>
    </row>
    <row r="435" spans="1:9" x14ac:dyDescent="0.25">
      <c r="A435" s="1" t="s">
        <v>14</v>
      </c>
      <c r="B435">
        <f t="shared" si="69"/>
        <v>43000</v>
      </c>
      <c r="C435">
        <f t="shared" si="62"/>
        <v>2850</v>
      </c>
      <c r="D435">
        <f t="shared" si="63"/>
        <v>16850</v>
      </c>
      <c r="E435">
        <f t="shared" si="64"/>
        <v>16850</v>
      </c>
      <c r="F435">
        <f t="shared" si="65"/>
        <v>2850</v>
      </c>
      <c r="G435">
        <f t="shared" si="66"/>
        <v>3600</v>
      </c>
      <c r="H435">
        <f t="shared" si="67"/>
        <v>43000</v>
      </c>
      <c r="I435">
        <f t="shared" si="68"/>
        <v>0</v>
      </c>
    </row>
    <row r="436" spans="1:9" x14ac:dyDescent="0.25">
      <c r="A436" s="1" t="s">
        <v>14</v>
      </c>
      <c r="B436">
        <f t="shared" si="69"/>
        <v>43100</v>
      </c>
      <c r="C436">
        <f t="shared" si="62"/>
        <v>2850</v>
      </c>
      <c r="D436">
        <f t="shared" si="63"/>
        <v>16900</v>
      </c>
      <c r="E436">
        <f t="shared" si="64"/>
        <v>16900</v>
      </c>
      <c r="F436">
        <f t="shared" si="65"/>
        <v>2850</v>
      </c>
      <c r="G436">
        <f t="shared" si="66"/>
        <v>3600</v>
      </c>
      <c r="H436">
        <f t="shared" si="67"/>
        <v>43100</v>
      </c>
      <c r="I436">
        <f t="shared" si="68"/>
        <v>0</v>
      </c>
    </row>
    <row r="437" spans="1:9" x14ac:dyDescent="0.25">
      <c r="A437" s="1" t="s">
        <v>14</v>
      </c>
      <c r="B437">
        <f t="shared" si="69"/>
        <v>43200</v>
      </c>
      <c r="C437">
        <f t="shared" si="62"/>
        <v>2850</v>
      </c>
      <c r="D437">
        <f t="shared" si="63"/>
        <v>16950</v>
      </c>
      <c r="E437">
        <f t="shared" si="64"/>
        <v>16950</v>
      </c>
      <c r="F437">
        <f t="shared" si="65"/>
        <v>2850</v>
      </c>
      <c r="G437">
        <f t="shared" si="66"/>
        <v>3600</v>
      </c>
      <c r="H437">
        <f t="shared" si="67"/>
        <v>43200</v>
      </c>
      <c r="I437">
        <f t="shared" si="68"/>
        <v>0</v>
      </c>
    </row>
    <row r="438" spans="1:9" x14ac:dyDescent="0.25">
      <c r="A438" s="1" t="s">
        <v>14</v>
      </c>
      <c r="B438">
        <f t="shared" si="69"/>
        <v>43300</v>
      </c>
      <c r="C438">
        <f t="shared" si="62"/>
        <v>2850</v>
      </c>
      <c r="D438">
        <f t="shared" si="63"/>
        <v>17000</v>
      </c>
      <c r="E438">
        <f t="shared" si="64"/>
        <v>17000</v>
      </c>
      <c r="F438">
        <f t="shared" si="65"/>
        <v>2850</v>
      </c>
      <c r="G438">
        <f t="shared" si="66"/>
        <v>3600</v>
      </c>
      <c r="H438">
        <f t="shared" si="67"/>
        <v>43300</v>
      </c>
      <c r="I438">
        <f t="shared" si="68"/>
        <v>0</v>
      </c>
    </row>
    <row r="439" spans="1:9" x14ac:dyDescent="0.25">
      <c r="A439" s="1" t="s">
        <v>14</v>
      </c>
      <c r="B439">
        <f t="shared" si="69"/>
        <v>43400</v>
      </c>
      <c r="C439">
        <f t="shared" si="62"/>
        <v>2850</v>
      </c>
      <c r="D439">
        <f t="shared" si="63"/>
        <v>17050</v>
      </c>
      <c r="E439">
        <f t="shared" si="64"/>
        <v>17050</v>
      </c>
      <c r="F439">
        <f t="shared" si="65"/>
        <v>2850</v>
      </c>
      <c r="G439">
        <f t="shared" si="66"/>
        <v>3600</v>
      </c>
      <c r="H439">
        <f t="shared" si="67"/>
        <v>43400</v>
      </c>
      <c r="I439">
        <f t="shared" si="68"/>
        <v>0</v>
      </c>
    </row>
    <row r="440" spans="1:9" x14ac:dyDescent="0.25">
      <c r="A440" s="1" t="s">
        <v>14</v>
      </c>
      <c r="B440">
        <f t="shared" si="69"/>
        <v>43500</v>
      </c>
      <c r="C440">
        <f t="shared" si="62"/>
        <v>2850</v>
      </c>
      <c r="D440">
        <f t="shared" si="63"/>
        <v>17100</v>
      </c>
      <c r="E440">
        <f t="shared" si="64"/>
        <v>17100</v>
      </c>
      <c r="F440">
        <f t="shared" si="65"/>
        <v>2850</v>
      </c>
      <c r="G440">
        <f t="shared" si="66"/>
        <v>3600</v>
      </c>
      <c r="H440">
        <f t="shared" si="67"/>
        <v>43500</v>
      </c>
      <c r="I440">
        <f t="shared" si="68"/>
        <v>0</v>
      </c>
    </row>
    <row r="441" spans="1:9" x14ac:dyDescent="0.25">
      <c r="A441" s="1" t="s">
        <v>14</v>
      </c>
      <c r="B441">
        <f t="shared" si="69"/>
        <v>43600</v>
      </c>
      <c r="C441">
        <f t="shared" si="62"/>
        <v>2850</v>
      </c>
      <c r="D441">
        <f t="shared" si="63"/>
        <v>17150</v>
      </c>
      <c r="E441">
        <f t="shared" si="64"/>
        <v>17150</v>
      </c>
      <c r="F441">
        <f t="shared" si="65"/>
        <v>2850</v>
      </c>
      <c r="G441">
        <f t="shared" si="66"/>
        <v>3600</v>
      </c>
      <c r="H441">
        <f t="shared" si="67"/>
        <v>43600</v>
      </c>
      <c r="I441">
        <f t="shared" si="68"/>
        <v>0</v>
      </c>
    </row>
    <row r="442" spans="1:9" x14ac:dyDescent="0.25">
      <c r="A442" s="1" t="s">
        <v>14</v>
      </c>
      <c r="B442">
        <f t="shared" si="69"/>
        <v>43700</v>
      </c>
      <c r="C442">
        <f t="shared" si="62"/>
        <v>2850</v>
      </c>
      <c r="D442">
        <f t="shared" si="63"/>
        <v>17200</v>
      </c>
      <c r="E442">
        <f t="shared" si="64"/>
        <v>17200</v>
      </c>
      <c r="F442">
        <f t="shared" si="65"/>
        <v>2850</v>
      </c>
      <c r="G442">
        <f t="shared" si="66"/>
        <v>3600</v>
      </c>
      <c r="H442">
        <f t="shared" si="67"/>
        <v>43700</v>
      </c>
      <c r="I442">
        <f t="shared" si="68"/>
        <v>0</v>
      </c>
    </row>
    <row r="443" spans="1:9" x14ac:dyDescent="0.25">
      <c r="A443" s="1" t="s">
        <v>14</v>
      </c>
      <c r="B443">
        <f t="shared" si="69"/>
        <v>43800</v>
      </c>
      <c r="C443">
        <f t="shared" si="62"/>
        <v>2850</v>
      </c>
      <c r="D443">
        <f t="shared" si="63"/>
        <v>17250</v>
      </c>
      <c r="E443">
        <f t="shared" si="64"/>
        <v>17250</v>
      </c>
      <c r="F443">
        <f t="shared" si="65"/>
        <v>2850</v>
      </c>
      <c r="G443">
        <f t="shared" si="66"/>
        <v>3600</v>
      </c>
      <c r="H443">
        <f t="shared" si="67"/>
        <v>43800</v>
      </c>
      <c r="I443">
        <f t="shared" si="68"/>
        <v>0</v>
      </c>
    </row>
    <row r="444" spans="1:9" x14ac:dyDescent="0.25">
      <c r="A444" s="1" t="s">
        <v>14</v>
      </c>
      <c r="B444">
        <f t="shared" si="69"/>
        <v>43900</v>
      </c>
      <c r="C444">
        <f t="shared" si="62"/>
        <v>2850</v>
      </c>
      <c r="D444">
        <f t="shared" si="63"/>
        <v>17300</v>
      </c>
      <c r="E444">
        <f t="shared" si="64"/>
        <v>17300</v>
      </c>
      <c r="F444">
        <f t="shared" si="65"/>
        <v>2850</v>
      </c>
      <c r="G444">
        <f t="shared" si="66"/>
        <v>3600</v>
      </c>
      <c r="H444">
        <f t="shared" si="67"/>
        <v>43900</v>
      </c>
      <c r="I444">
        <f t="shared" si="68"/>
        <v>0</v>
      </c>
    </row>
    <row r="445" spans="1:9" x14ac:dyDescent="0.25">
      <c r="A445" s="1" t="s">
        <v>14</v>
      </c>
      <c r="B445">
        <f t="shared" si="69"/>
        <v>44000</v>
      </c>
      <c r="C445">
        <f t="shared" si="62"/>
        <v>2850</v>
      </c>
      <c r="D445">
        <f t="shared" si="63"/>
        <v>17350</v>
      </c>
      <c r="E445">
        <f t="shared" si="64"/>
        <v>17350</v>
      </c>
      <c r="F445">
        <f t="shared" si="65"/>
        <v>2850</v>
      </c>
      <c r="G445">
        <f t="shared" si="66"/>
        <v>3600</v>
      </c>
      <c r="H445">
        <f t="shared" si="67"/>
        <v>44000</v>
      </c>
      <c r="I445">
        <f t="shared" si="68"/>
        <v>0</v>
      </c>
    </row>
    <row r="446" spans="1:9" x14ac:dyDescent="0.25">
      <c r="A446" s="1" t="s">
        <v>14</v>
      </c>
      <c r="B446">
        <f t="shared" si="69"/>
        <v>44100</v>
      </c>
      <c r="C446">
        <f t="shared" si="62"/>
        <v>2850</v>
      </c>
      <c r="D446">
        <f t="shared" si="63"/>
        <v>17400</v>
      </c>
      <c r="E446">
        <f t="shared" si="64"/>
        <v>17400</v>
      </c>
      <c r="F446">
        <f t="shared" si="65"/>
        <v>2850</v>
      </c>
      <c r="G446">
        <f t="shared" si="66"/>
        <v>3600</v>
      </c>
      <c r="H446">
        <f t="shared" si="67"/>
        <v>44100</v>
      </c>
      <c r="I446">
        <f t="shared" si="68"/>
        <v>0</v>
      </c>
    </row>
    <row r="447" spans="1:9" x14ac:dyDescent="0.25">
      <c r="A447" s="1" t="s">
        <v>14</v>
      </c>
      <c r="B447">
        <f t="shared" si="69"/>
        <v>44200</v>
      </c>
      <c r="C447">
        <f t="shared" si="62"/>
        <v>2850</v>
      </c>
      <c r="D447">
        <f t="shared" si="63"/>
        <v>17450</v>
      </c>
      <c r="E447">
        <f t="shared" si="64"/>
        <v>17450</v>
      </c>
      <c r="F447">
        <f t="shared" si="65"/>
        <v>2850</v>
      </c>
      <c r="G447">
        <f t="shared" si="66"/>
        <v>3600</v>
      </c>
      <c r="H447">
        <f t="shared" si="67"/>
        <v>44200</v>
      </c>
      <c r="I447">
        <f t="shared" si="68"/>
        <v>0</v>
      </c>
    </row>
    <row r="448" spans="1:9" x14ac:dyDescent="0.25">
      <c r="A448" s="1" t="s">
        <v>14</v>
      </c>
      <c r="B448">
        <f t="shared" si="69"/>
        <v>44300</v>
      </c>
      <c r="C448">
        <f t="shared" si="62"/>
        <v>2850</v>
      </c>
      <c r="D448">
        <f t="shared" si="63"/>
        <v>17500</v>
      </c>
      <c r="E448">
        <f t="shared" si="64"/>
        <v>17500</v>
      </c>
      <c r="F448">
        <f t="shared" si="65"/>
        <v>2850</v>
      </c>
      <c r="G448">
        <f t="shared" si="66"/>
        <v>3600</v>
      </c>
      <c r="H448">
        <f t="shared" si="67"/>
        <v>44300</v>
      </c>
      <c r="I448">
        <f t="shared" si="68"/>
        <v>0</v>
      </c>
    </row>
    <row r="449" spans="1:9" x14ac:dyDescent="0.25">
      <c r="A449" s="1" t="s">
        <v>14</v>
      </c>
      <c r="B449">
        <f t="shared" si="69"/>
        <v>44400</v>
      </c>
      <c r="C449">
        <f t="shared" si="62"/>
        <v>2850</v>
      </c>
      <c r="D449">
        <f t="shared" si="63"/>
        <v>17550</v>
      </c>
      <c r="E449">
        <f t="shared" si="64"/>
        <v>17550</v>
      </c>
      <c r="F449">
        <f t="shared" si="65"/>
        <v>2850</v>
      </c>
      <c r="G449">
        <f t="shared" si="66"/>
        <v>3600</v>
      </c>
      <c r="H449">
        <f t="shared" si="67"/>
        <v>44400</v>
      </c>
      <c r="I449">
        <f t="shared" si="68"/>
        <v>0</v>
      </c>
    </row>
    <row r="450" spans="1:9" x14ac:dyDescent="0.25">
      <c r="A450" s="1" t="s">
        <v>14</v>
      </c>
      <c r="B450">
        <f t="shared" si="69"/>
        <v>44500</v>
      </c>
      <c r="C450">
        <f t="shared" si="62"/>
        <v>2850</v>
      </c>
      <c r="D450">
        <f t="shared" si="63"/>
        <v>17600</v>
      </c>
      <c r="E450">
        <f t="shared" si="64"/>
        <v>17600</v>
      </c>
      <c r="F450">
        <f t="shared" si="65"/>
        <v>2850</v>
      </c>
      <c r="G450">
        <f t="shared" si="66"/>
        <v>3600</v>
      </c>
      <c r="H450">
        <f t="shared" si="67"/>
        <v>44500</v>
      </c>
      <c r="I450">
        <f t="shared" si="68"/>
        <v>0</v>
      </c>
    </row>
    <row r="451" spans="1:9" x14ac:dyDescent="0.25">
      <c r="A451" s="1" t="s">
        <v>14</v>
      </c>
      <c r="B451">
        <f t="shared" si="69"/>
        <v>44600</v>
      </c>
      <c r="C451">
        <f t="shared" si="62"/>
        <v>2850</v>
      </c>
      <c r="D451">
        <f t="shared" si="63"/>
        <v>17650</v>
      </c>
      <c r="E451">
        <f t="shared" si="64"/>
        <v>17650</v>
      </c>
      <c r="F451">
        <f t="shared" si="65"/>
        <v>2850</v>
      </c>
      <c r="G451">
        <f t="shared" si="66"/>
        <v>3600</v>
      </c>
      <c r="H451">
        <f t="shared" si="67"/>
        <v>44600</v>
      </c>
      <c r="I451">
        <f t="shared" si="68"/>
        <v>0</v>
      </c>
    </row>
    <row r="452" spans="1:9" x14ac:dyDescent="0.25">
      <c r="A452" s="1" t="s">
        <v>14</v>
      </c>
      <c r="B452">
        <f t="shared" si="69"/>
        <v>44700</v>
      </c>
      <c r="C452">
        <f t="shared" si="62"/>
        <v>2850</v>
      </c>
      <c r="D452">
        <f t="shared" si="63"/>
        <v>17700</v>
      </c>
      <c r="E452">
        <f t="shared" si="64"/>
        <v>17700</v>
      </c>
      <c r="F452">
        <f t="shared" si="65"/>
        <v>2850</v>
      </c>
      <c r="G452">
        <f t="shared" si="66"/>
        <v>3600</v>
      </c>
      <c r="H452">
        <f t="shared" si="67"/>
        <v>44700</v>
      </c>
      <c r="I452">
        <f t="shared" si="68"/>
        <v>0</v>
      </c>
    </row>
    <row r="453" spans="1:9" x14ac:dyDescent="0.25">
      <c r="A453" s="1" t="s">
        <v>14</v>
      </c>
      <c r="B453">
        <f t="shared" si="69"/>
        <v>44800</v>
      </c>
      <c r="C453">
        <f t="shared" si="62"/>
        <v>2850</v>
      </c>
      <c r="D453">
        <f t="shared" si="63"/>
        <v>17750</v>
      </c>
      <c r="E453">
        <f t="shared" si="64"/>
        <v>17750</v>
      </c>
      <c r="F453">
        <f t="shared" si="65"/>
        <v>2850</v>
      </c>
      <c r="G453">
        <f t="shared" si="66"/>
        <v>3600</v>
      </c>
      <c r="H453">
        <f t="shared" si="67"/>
        <v>44800</v>
      </c>
      <c r="I453">
        <f t="shared" si="68"/>
        <v>0</v>
      </c>
    </row>
    <row r="454" spans="1:9" x14ac:dyDescent="0.25">
      <c r="A454" s="1" t="s">
        <v>14</v>
      </c>
      <c r="B454">
        <f t="shared" si="69"/>
        <v>44900</v>
      </c>
      <c r="C454">
        <f t="shared" si="62"/>
        <v>2850</v>
      </c>
      <c r="D454">
        <f t="shared" si="63"/>
        <v>17800</v>
      </c>
      <c r="E454">
        <f t="shared" si="64"/>
        <v>17800</v>
      </c>
      <c r="F454">
        <f t="shared" si="65"/>
        <v>2850</v>
      </c>
      <c r="G454">
        <f t="shared" si="66"/>
        <v>3600</v>
      </c>
      <c r="H454">
        <f t="shared" si="67"/>
        <v>44900</v>
      </c>
      <c r="I454">
        <f t="shared" si="68"/>
        <v>0</v>
      </c>
    </row>
    <row r="455" spans="1:9" x14ac:dyDescent="0.25">
      <c r="A455" s="1" t="s">
        <v>14</v>
      </c>
      <c r="B455">
        <f t="shared" si="69"/>
        <v>45000</v>
      </c>
      <c r="C455">
        <f t="shared" si="62"/>
        <v>2850</v>
      </c>
      <c r="D455">
        <f t="shared" si="63"/>
        <v>17850</v>
      </c>
      <c r="E455">
        <f t="shared" si="64"/>
        <v>17850</v>
      </c>
      <c r="F455">
        <f t="shared" si="65"/>
        <v>2850</v>
      </c>
      <c r="G455">
        <f t="shared" si="66"/>
        <v>3600</v>
      </c>
      <c r="H455">
        <f t="shared" si="67"/>
        <v>45000</v>
      </c>
      <c r="I455">
        <f t="shared" si="68"/>
        <v>0</v>
      </c>
    </row>
    <row r="456" spans="1:9" x14ac:dyDescent="0.25">
      <c r="A456" s="1" t="s">
        <v>14</v>
      </c>
      <c r="B456">
        <f t="shared" si="69"/>
        <v>45100</v>
      </c>
      <c r="C456">
        <f t="shared" si="62"/>
        <v>2850</v>
      </c>
      <c r="D456">
        <f t="shared" si="63"/>
        <v>17900</v>
      </c>
      <c r="E456">
        <f t="shared" si="64"/>
        <v>17900</v>
      </c>
      <c r="F456">
        <f t="shared" si="65"/>
        <v>2850</v>
      </c>
      <c r="G456">
        <f t="shared" si="66"/>
        <v>3600</v>
      </c>
      <c r="H456">
        <f t="shared" si="67"/>
        <v>45100</v>
      </c>
      <c r="I456">
        <f t="shared" si="68"/>
        <v>0</v>
      </c>
    </row>
    <row r="457" spans="1:9" x14ac:dyDescent="0.25">
      <c r="A457" s="1" t="s">
        <v>14</v>
      </c>
      <c r="B457">
        <f t="shared" si="69"/>
        <v>45200</v>
      </c>
      <c r="C457">
        <f t="shared" si="62"/>
        <v>2850</v>
      </c>
      <c r="D457">
        <f t="shared" si="63"/>
        <v>17950</v>
      </c>
      <c r="E457">
        <f t="shared" si="64"/>
        <v>17950</v>
      </c>
      <c r="F457">
        <f t="shared" si="65"/>
        <v>2850</v>
      </c>
      <c r="G457">
        <f t="shared" si="66"/>
        <v>3600</v>
      </c>
      <c r="H457">
        <f t="shared" si="67"/>
        <v>45200</v>
      </c>
      <c r="I457">
        <f t="shared" si="68"/>
        <v>0</v>
      </c>
    </row>
    <row r="458" spans="1:9" x14ac:dyDescent="0.25">
      <c r="A458" s="1" t="s">
        <v>14</v>
      </c>
      <c r="B458">
        <f t="shared" si="69"/>
        <v>45300</v>
      </c>
      <c r="C458">
        <f t="shared" si="62"/>
        <v>2850</v>
      </c>
      <c r="D458">
        <f t="shared" si="63"/>
        <v>18000</v>
      </c>
      <c r="E458">
        <f t="shared" si="64"/>
        <v>18000</v>
      </c>
      <c r="F458">
        <f t="shared" si="65"/>
        <v>2850</v>
      </c>
      <c r="G458">
        <f t="shared" si="66"/>
        <v>3600</v>
      </c>
      <c r="H458">
        <f t="shared" si="67"/>
        <v>45300</v>
      </c>
      <c r="I458">
        <f t="shared" si="68"/>
        <v>0</v>
      </c>
    </row>
    <row r="459" spans="1:9" x14ac:dyDescent="0.25">
      <c r="A459" s="1" t="s">
        <v>14</v>
      </c>
      <c r="B459">
        <f t="shared" si="69"/>
        <v>45400</v>
      </c>
      <c r="C459">
        <f t="shared" si="62"/>
        <v>2850</v>
      </c>
      <c r="D459">
        <f t="shared" si="63"/>
        <v>18050</v>
      </c>
      <c r="E459">
        <f t="shared" si="64"/>
        <v>18050</v>
      </c>
      <c r="F459">
        <f t="shared" si="65"/>
        <v>2850</v>
      </c>
      <c r="G459">
        <f t="shared" si="66"/>
        <v>3600</v>
      </c>
      <c r="H459">
        <f t="shared" si="67"/>
        <v>45400</v>
      </c>
      <c r="I459">
        <f t="shared" si="68"/>
        <v>0</v>
      </c>
    </row>
    <row r="460" spans="1:9" x14ac:dyDescent="0.25">
      <c r="A460" s="1" t="s">
        <v>14</v>
      </c>
      <c r="B460">
        <f t="shared" si="69"/>
        <v>45500</v>
      </c>
      <c r="C460">
        <f t="shared" si="62"/>
        <v>2850</v>
      </c>
      <c r="D460">
        <f t="shared" si="63"/>
        <v>18100</v>
      </c>
      <c r="E460">
        <f t="shared" si="64"/>
        <v>18100</v>
      </c>
      <c r="F460">
        <f t="shared" si="65"/>
        <v>2850</v>
      </c>
      <c r="G460">
        <f t="shared" si="66"/>
        <v>3600</v>
      </c>
      <c r="H460">
        <f t="shared" si="67"/>
        <v>45500</v>
      </c>
      <c r="I460">
        <f t="shared" si="68"/>
        <v>0</v>
      </c>
    </row>
    <row r="461" spans="1:9" x14ac:dyDescent="0.25">
      <c r="A461" s="1" t="s">
        <v>14</v>
      </c>
      <c r="B461">
        <f t="shared" si="69"/>
        <v>45600</v>
      </c>
      <c r="C461">
        <f t="shared" si="62"/>
        <v>2850</v>
      </c>
      <c r="D461">
        <f t="shared" si="63"/>
        <v>18150</v>
      </c>
      <c r="E461">
        <f t="shared" si="64"/>
        <v>18150</v>
      </c>
      <c r="F461">
        <f t="shared" si="65"/>
        <v>2850</v>
      </c>
      <c r="G461">
        <f t="shared" si="66"/>
        <v>3600</v>
      </c>
      <c r="H461">
        <f t="shared" si="67"/>
        <v>45600</v>
      </c>
      <c r="I461">
        <f t="shared" si="68"/>
        <v>0</v>
      </c>
    </row>
    <row r="462" spans="1:9" x14ac:dyDescent="0.25">
      <c r="A462" s="1" t="s">
        <v>14</v>
      </c>
      <c r="B462">
        <f t="shared" si="69"/>
        <v>45700</v>
      </c>
      <c r="C462">
        <f t="shared" si="62"/>
        <v>2850</v>
      </c>
      <c r="D462">
        <f t="shared" si="63"/>
        <v>18200</v>
      </c>
      <c r="E462">
        <f t="shared" si="64"/>
        <v>18200</v>
      </c>
      <c r="F462">
        <f t="shared" si="65"/>
        <v>2850</v>
      </c>
      <c r="G462">
        <f t="shared" si="66"/>
        <v>3600</v>
      </c>
      <c r="H462">
        <f t="shared" si="67"/>
        <v>45700</v>
      </c>
      <c r="I462">
        <f t="shared" si="68"/>
        <v>0</v>
      </c>
    </row>
    <row r="463" spans="1:9" x14ac:dyDescent="0.25">
      <c r="A463" s="1" t="s">
        <v>14</v>
      </c>
      <c r="B463">
        <f t="shared" si="69"/>
        <v>45800</v>
      </c>
      <c r="C463">
        <f t="shared" si="62"/>
        <v>2850</v>
      </c>
      <c r="D463">
        <f t="shared" si="63"/>
        <v>18250</v>
      </c>
      <c r="E463">
        <f t="shared" si="64"/>
        <v>18250</v>
      </c>
      <c r="F463">
        <f t="shared" si="65"/>
        <v>2850</v>
      </c>
      <c r="G463">
        <f t="shared" si="66"/>
        <v>3600</v>
      </c>
      <c r="H463">
        <f t="shared" si="67"/>
        <v>45800</v>
      </c>
      <c r="I463">
        <f t="shared" si="68"/>
        <v>0</v>
      </c>
    </row>
    <row r="464" spans="1:9" x14ac:dyDescent="0.25">
      <c r="A464" s="1" t="s">
        <v>14</v>
      </c>
      <c r="B464">
        <f t="shared" si="69"/>
        <v>45900</v>
      </c>
      <c r="C464">
        <f t="shared" si="62"/>
        <v>2850</v>
      </c>
      <c r="D464">
        <f t="shared" si="63"/>
        <v>18300</v>
      </c>
      <c r="E464">
        <f t="shared" si="64"/>
        <v>18300</v>
      </c>
      <c r="F464">
        <f t="shared" si="65"/>
        <v>2850</v>
      </c>
      <c r="G464">
        <f t="shared" si="66"/>
        <v>3600</v>
      </c>
      <c r="H464">
        <f t="shared" si="67"/>
        <v>45900</v>
      </c>
      <c r="I464">
        <f t="shared" si="68"/>
        <v>0</v>
      </c>
    </row>
    <row r="465" spans="1:9" x14ac:dyDescent="0.25">
      <c r="A465" s="1" t="s">
        <v>14</v>
      </c>
      <c r="B465">
        <f t="shared" si="69"/>
        <v>46000</v>
      </c>
      <c r="C465">
        <f t="shared" si="62"/>
        <v>2850</v>
      </c>
      <c r="D465">
        <f t="shared" si="63"/>
        <v>18350</v>
      </c>
      <c r="E465">
        <f t="shared" si="64"/>
        <v>18350</v>
      </c>
      <c r="F465">
        <f t="shared" si="65"/>
        <v>2850</v>
      </c>
      <c r="G465">
        <f t="shared" si="66"/>
        <v>3600</v>
      </c>
      <c r="H465">
        <f t="shared" si="67"/>
        <v>46000</v>
      </c>
      <c r="I465">
        <f t="shared" si="68"/>
        <v>0</v>
      </c>
    </row>
    <row r="466" spans="1:9" x14ac:dyDescent="0.25">
      <c r="A466" s="1" t="s">
        <v>14</v>
      </c>
      <c r="B466">
        <f t="shared" si="69"/>
        <v>46100</v>
      </c>
      <c r="C466">
        <f t="shared" si="62"/>
        <v>2850</v>
      </c>
      <c r="D466">
        <f t="shared" si="63"/>
        <v>18400</v>
      </c>
      <c r="E466">
        <f t="shared" si="64"/>
        <v>18400</v>
      </c>
      <c r="F466">
        <f t="shared" si="65"/>
        <v>2850</v>
      </c>
      <c r="G466">
        <f t="shared" si="66"/>
        <v>3600</v>
      </c>
      <c r="H466">
        <f t="shared" si="67"/>
        <v>46100</v>
      </c>
      <c r="I466">
        <f t="shared" si="68"/>
        <v>0</v>
      </c>
    </row>
    <row r="467" spans="1:9" x14ac:dyDescent="0.25">
      <c r="A467" s="1" t="s">
        <v>14</v>
      </c>
      <c r="B467">
        <f t="shared" si="69"/>
        <v>46200</v>
      </c>
      <c r="C467">
        <f t="shared" si="62"/>
        <v>2850</v>
      </c>
      <c r="D467">
        <f t="shared" si="63"/>
        <v>18450</v>
      </c>
      <c r="E467">
        <f t="shared" si="64"/>
        <v>18450</v>
      </c>
      <c r="F467">
        <f t="shared" si="65"/>
        <v>2850</v>
      </c>
      <c r="G467">
        <f t="shared" si="66"/>
        <v>3600</v>
      </c>
      <c r="H467">
        <f t="shared" si="67"/>
        <v>46200</v>
      </c>
      <c r="I467">
        <f t="shared" si="68"/>
        <v>0</v>
      </c>
    </row>
    <row r="468" spans="1:9" x14ac:dyDescent="0.25">
      <c r="A468" s="1" t="s">
        <v>14</v>
      </c>
      <c r="B468">
        <f t="shared" si="69"/>
        <v>46300</v>
      </c>
      <c r="C468">
        <f t="shared" si="62"/>
        <v>2850</v>
      </c>
      <c r="D468">
        <f t="shared" si="63"/>
        <v>18500</v>
      </c>
      <c r="E468">
        <f t="shared" si="64"/>
        <v>18500</v>
      </c>
      <c r="F468">
        <f t="shared" si="65"/>
        <v>2850</v>
      </c>
      <c r="G468">
        <f t="shared" si="66"/>
        <v>3600</v>
      </c>
      <c r="H468">
        <f t="shared" si="67"/>
        <v>46300</v>
      </c>
      <c r="I468">
        <f t="shared" si="68"/>
        <v>0</v>
      </c>
    </row>
    <row r="469" spans="1:9" x14ac:dyDescent="0.25">
      <c r="A469" s="1" t="s">
        <v>14</v>
      </c>
      <c r="B469">
        <f t="shared" si="69"/>
        <v>46400</v>
      </c>
      <c r="C469">
        <f t="shared" si="62"/>
        <v>2850</v>
      </c>
      <c r="D469">
        <f t="shared" si="63"/>
        <v>18550</v>
      </c>
      <c r="E469">
        <f t="shared" si="64"/>
        <v>18550</v>
      </c>
      <c r="F469">
        <f t="shared" si="65"/>
        <v>2850</v>
      </c>
      <c r="G469">
        <f t="shared" si="66"/>
        <v>3600</v>
      </c>
      <c r="H469">
        <f t="shared" si="67"/>
        <v>46400</v>
      </c>
      <c r="I469">
        <f t="shared" si="68"/>
        <v>0</v>
      </c>
    </row>
    <row r="470" spans="1:9" x14ac:dyDescent="0.25">
      <c r="A470" s="1" t="s">
        <v>14</v>
      </c>
      <c r="B470">
        <f t="shared" si="69"/>
        <v>46500</v>
      </c>
      <c r="C470">
        <f t="shared" si="62"/>
        <v>2850</v>
      </c>
      <c r="D470">
        <f t="shared" si="63"/>
        <v>18600</v>
      </c>
      <c r="E470">
        <f t="shared" si="64"/>
        <v>18600</v>
      </c>
      <c r="F470">
        <f t="shared" si="65"/>
        <v>2850</v>
      </c>
      <c r="G470">
        <f t="shared" si="66"/>
        <v>3600</v>
      </c>
      <c r="H470">
        <f t="shared" si="67"/>
        <v>46500</v>
      </c>
      <c r="I470">
        <f t="shared" si="68"/>
        <v>0</v>
      </c>
    </row>
    <row r="471" spans="1:9" x14ac:dyDescent="0.25">
      <c r="A471" s="1" t="s">
        <v>14</v>
      </c>
      <c r="B471">
        <f t="shared" si="69"/>
        <v>46600</v>
      </c>
      <c r="C471">
        <f t="shared" si="62"/>
        <v>2850</v>
      </c>
      <c r="D471">
        <f t="shared" si="63"/>
        <v>18650</v>
      </c>
      <c r="E471">
        <f t="shared" si="64"/>
        <v>18650</v>
      </c>
      <c r="F471">
        <f t="shared" si="65"/>
        <v>2850</v>
      </c>
      <c r="G471">
        <f t="shared" si="66"/>
        <v>3600</v>
      </c>
      <c r="H471">
        <f t="shared" si="67"/>
        <v>46600</v>
      </c>
      <c r="I471">
        <f t="shared" si="68"/>
        <v>0</v>
      </c>
    </row>
    <row r="472" spans="1:9" x14ac:dyDescent="0.25">
      <c r="A472" s="1" t="s">
        <v>14</v>
      </c>
      <c r="B472">
        <f t="shared" si="69"/>
        <v>46700</v>
      </c>
      <c r="C472">
        <f t="shared" si="62"/>
        <v>2850</v>
      </c>
      <c r="D472">
        <f t="shared" si="63"/>
        <v>18700</v>
      </c>
      <c r="E472">
        <f t="shared" si="64"/>
        <v>18700</v>
      </c>
      <c r="F472">
        <f t="shared" si="65"/>
        <v>2850</v>
      </c>
      <c r="G472">
        <f t="shared" si="66"/>
        <v>3600</v>
      </c>
      <c r="H472">
        <f t="shared" si="67"/>
        <v>46700</v>
      </c>
      <c r="I472">
        <f t="shared" si="68"/>
        <v>0</v>
      </c>
    </row>
    <row r="473" spans="1:9" x14ac:dyDescent="0.25">
      <c r="A473" s="1" t="s">
        <v>14</v>
      </c>
      <c r="B473">
        <f t="shared" si="69"/>
        <v>46800</v>
      </c>
      <c r="C473">
        <f t="shared" si="62"/>
        <v>2850</v>
      </c>
      <c r="D473">
        <f t="shared" si="63"/>
        <v>18750</v>
      </c>
      <c r="E473">
        <f t="shared" si="64"/>
        <v>18750</v>
      </c>
      <c r="F473">
        <f t="shared" si="65"/>
        <v>2850</v>
      </c>
      <c r="G473">
        <f t="shared" si="66"/>
        <v>3600</v>
      </c>
      <c r="H473">
        <f t="shared" si="67"/>
        <v>46800</v>
      </c>
      <c r="I473">
        <f t="shared" si="68"/>
        <v>0</v>
      </c>
    </row>
    <row r="474" spans="1:9" x14ac:dyDescent="0.25">
      <c r="A474" s="1" t="s">
        <v>14</v>
      </c>
      <c r="B474">
        <f t="shared" si="69"/>
        <v>46900</v>
      </c>
      <c r="C474">
        <f t="shared" si="62"/>
        <v>2850</v>
      </c>
      <c r="D474">
        <f t="shared" si="63"/>
        <v>18800</v>
      </c>
      <c r="E474">
        <f t="shared" si="64"/>
        <v>18800</v>
      </c>
      <c r="F474">
        <f t="shared" si="65"/>
        <v>2850</v>
      </c>
      <c r="G474">
        <f t="shared" si="66"/>
        <v>3600</v>
      </c>
      <c r="H474">
        <f t="shared" si="67"/>
        <v>46900</v>
      </c>
      <c r="I474">
        <f t="shared" si="68"/>
        <v>0</v>
      </c>
    </row>
    <row r="475" spans="1:9" x14ac:dyDescent="0.25">
      <c r="A475" s="1" t="s">
        <v>14</v>
      </c>
      <c r="B475">
        <f t="shared" si="69"/>
        <v>47000</v>
      </c>
      <c r="C475">
        <f t="shared" si="62"/>
        <v>2850</v>
      </c>
      <c r="D475">
        <f t="shared" si="63"/>
        <v>18850</v>
      </c>
      <c r="E475">
        <f t="shared" si="64"/>
        <v>18850</v>
      </c>
      <c r="F475">
        <f t="shared" si="65"/>
        <v>2850</v>
      </c>
      <c r="G475">
        <f t="shared" si="66"/>
        <v>3600</v>
      </c>
      <c r="H475">
        <f t="shared" si="67"/>
        <v>47000</v>
      </c>
      <c r="I475">
        <f t="shared" si="68"/>
        <v>0</v>
      </c>
    </row>
    <row r="476" spans="1:9" x14ac:dyDescent="0.25">
      <c r="A476" s="1" t="s">
        <v>14</v>
      </c>
      <c r="B476">
        <f t="shared" si="69"/>
        <v>47100</v>
      </c>
      <c r="C476">
        <f t="shared" ref="C476:C539" si="70">+C475</f>
        <v>2850</v>
      </c>
      <c r="D476">
        <f t="shared" ref="D476:D539" si="71">+$D$281+(B476-$H$281)*0.5</f>
        <v>18900</v>
      </c>
      <c r="E476">
        <f t="shared" ref="E476:E539" si="72">+$E$281+(B476-$H$281)*0.5</f>
        <v>18900</v>
      </c>
      <c r="F476">
        <f t="shared" ref="F476:F539" si="73">+F475</f>
        <v>2850</v>
      </c>
      <c r="G476">
        <f t="shared" ref="G476:G539" si="74">+G475</f>
        <v>3600</v>
      </c>
      <c r="H476">
        <f t="shared" ref="H476:H539" si="75">+SUM(C476:G476)</f>
        <v>47100</v>
      </c>
      <c r="I476">
        <f t="shared" ref="I476:I539" si="76">+H476-B476</f>
        <v>0</v>
      </c>
    </row>
    <row r="477" spans="1:9" x14ac:dyDescent="0.25">
      <c r="A477" s="1" t="s">
        <v>14</v>
      </c>
      <c r="B477">
        <f t="shared" ref="B477:B540" si="77">+B476+100</f>
        <v>47200</v>
      </c>
      <c r="C477">
        <f t="shared" si="70"/>
        <v>2850</v>
      </c>
      <c r="D477">
        <f t="shared" si="71"/>
        <v>18950</v>
      </c>
      <c r="E477">
        <f t="shared" si="72"/>
        <v>18950</v>
      </c>
      <c r="F477">
        <f t="shared" si="73"/>
        <v>2850</v>
      </c>
      <c r="G477">
        <f t="shared" si="74"/>
        <v>3600</v>
      </c>
      <c r="H477">
        <f t="shared" si="75"/>
        <v>47200</v>
      </c>
      <c r="I477">
        <f t="shared" si="76"/>
        <v>0</v>
      </c>
    </row>
    <row r="478" spans="1:9" x14ac:dyDescent="0.25">
      <c r="A478" s="1" t="s">
        <v>14</v>
      </c>
      <c r="B478">
        <f t="shared" si="77"/>
        <v>47300</v>
      </c>
      <c r="C478">
        <f t="shared" si="70"/>
        <v>2850</v>
      </c>
      <c r="D478">
        <f t="shared" si="71"/>
        <v>19000</v>
      </c>
      <c r="E478">
        <f t="shared" si="72"/>
        <v>19000</v>
      </c>
      <c r="F478">
        <f t="shared" si="73"/>
        <v>2850</v>
      </c>
      <c r="G478">
        <f t="shared" si="74"/>
        <v>3600</v>
      </c>
      <c r="H478">
        <f t="shared" si="75"/>
        <v>47300</v>
      </c>
      <c r="I478">
        <f t="shared" si="76"/>
        <v>0</v>
      </c>
    </row>
    <row r="479" spans="1:9" x14ac:dyDescent="0.25">
      <c r="A479" s="1" t="s">
        <v>14</v>
      </c>
      <c r="B479">
        <f t="shared" si="77"/>
        <v>47400</v>
      </c>
      <c r="C479">
        <f t="shared" si="70"/>
        <v>2850</v>
      </c>
      <c r="D479">
        <f t="shared" si="71"/>
        <v>19050</v>
      </c>
      <c r="E479">
        <f t="shared" si="72"/>
        <v>19050</v>
      </c>
      <c r="F479">
        <f t="shared" si="73"/>
        <v>2850</v>
      </c>
      <c r="G479">
        <f t="shared" si="74"/>
        <v>3600</v>
      </c>
      <c r="H479">
        <f t="shared" si="75"/>
        <v>47400</v>
      </c>
      <c r="I479">
        <f t="shared" si="76"/>
        <v>0</v>
      </c>
    </row>
    <row r="480" spans="1:9" x14ac:dyDescent="0.25">
      <c r="A480" s="1" t="s">
        <v>14</v>
      </c>
      <c r="B480">
        <f t="shared" si="77"/>
        <v>47500</v>
      </c>
      <c r="C480">
        <f t="shared" si="70"/>
        <v>2850</v>
      </c>
      <c r="D480">
        <f t="shared" si="71"/>
        <v>19100</v>
      </c>
      <c r="E480">
        <f t="shared" si="72"/>
        <v>19100</v>
      </c>
      <c r="F480">
        <f t="shared" si="73"/>
        <v>2850</v>
      </c>
      <c r="G480">
        <f t="shared" si="74"/>
        <v>3600</v>
      </c>
      <c r="H480">
        <f t="shared" si="75"/>
        <v>47500</v>
      </c>
      <c r="I480">
        <f t="shared" si="76"/>
        <v>0</v>
      </c>
    </row>
    <row r="481" spans="1:9" x14ac:dyDescent="0.25">
      <c r="A481" s="1" t="s">
        <v>14</v>
      </c>
      <c r="B481">
        <f t="shared" si="77"/>
        <v>47600</v>
      </c>
      <c r="C481">
        <f t="shared" si="70"/>
        <v>2850</v>
      </c>
      <c r="D481">
        <f t="shared" si="71"/>
        <v>19150</v>
      </c>
      <c r="E481">
        <f t="shared" si="72"/>
        <v>19150</v>
      </c>
      <c r="F481">
        <f t="shared" si="73"/>
        <v>2850</v>
      </c>
      <c r="G481">
        <f t="shared" si="74"/>
        <v>3600</v>
      </c>
      <c r="H481">
        <f t="shared" si="75"/>
        <v>47600</v>
      </c>
      <c r="I481">
        <f t="shared" si="76"/>
        <v>0</v>
      </c>
    </row>
    <row r="482" spans="1:9" x14ac:dyDescent="0.25">
      <c r="A482" s="1" t="s">
        <v>14</v>
      </c>
      <c r="B482">
        <f t="shared" si="77"/>
        <v>47700</v>
      </c>
      <c r="C482">
        <f t="shared" si="70"/>
        <v>2850</v>
      </c>
      <c r="D482">
        <f t="shared" si="71"/>
        <v>19200</v>
      </c>
      <c r="E482">
        <f t="shared" si="72"/>
        <v>19200</v>
      </c>
      <c r="F482">
        <f t="shared" si="73"/>
        <v>2850</v>
      </c>
      <c r="G482">
        <f t="shared" si="74"/>
        <v>3600</v>
      </c>
      <c r="H482">
        <f t="shared" si="75"/>
        <v>47700</v>
      </c>
      <c r="I482">
        <f t="shared" si="76"/>
        <v>0</v>
      </c>
    </row>
    <row r="483" spans="1:9" x14ac:dyDescent="0.25">
      <c r="A483" s="1" t="s">
        <v>14</v>
      </c>
      <c r="B483">
        <f t="shared" si="77"/>
        <v>47800</v>
      </c>
      <c r="C483">
        <f t="shared" si="70"/>
        <v>2850</v>
      </c>
      <c r="D483">
        <f t="shared" si="71"/>
        <v>19250</v>
      </c>
      <c r="E483">
        <f t="shared" si="72"/>
        <v>19250</v>
      </c>
      <c r="F483">
        <f t="shared" si="73"/>
        <v>2850</v>
      </c>
      <c r="G483">
        <f t="shared" si="74"/>
        <v>3600</v>
      </c>
      <c r="H483">
        <f t="shared" si="75"/>
        <v>47800</v>
      </c>
      <c r="I483">
        <f t="shared" si="76"/>
        <v>0</v>
      </c>
    </row>
    <row r="484" spans="1:9" x14ac:dyDescent="0.25">
      <c r="A484" s="1" t="s">
        <v>14</v>
      </c>
      <c r="B484">
        <f t="shared" si="77"/>
        <v>47900</v>
      </c>
      <c r="C484">
        <f t="shared" si="70"/>
        <v>2850</v>
      </c>
      <c r="D484">
        <f t="shared" si="71"/>
        <v>19300</v>
      </c>
      <c r="E484">
        <f t="shared" si="72"/>
        <v>19300</v>
      </c>
      <c r="F484">
        <f t="shared" si="73"/>
        <v>2850</v>
      </c>
      <c r="G484">
        <f t="shared" si="74"/>
        <v>3600</v>
      </c>
      <c r="H484">
        <f t="shared" si="75"/>
        <v>47900</v>
      </c>
      <c r="I484">
        <f t="shared" si="76"/>
        <v>0</v>
      </c>
    </row>
    <row r="485" spans="1:9" x14ac:dyDescent="0.25">
      <c r="A485" s="1" t="s">
        <v>14</v>
      </c>
      <c r="B485">
        <f t="shared" si="77"/>
        <v>48000</v>
      </c>
      <c r="C485">
        <f t="shared" si="70"/>
        <v>2850</v>
      </c>
      <c r="D485">
        <f t="shared" si="71"/>
        <v>19350</v>
      </c>
      <c r="E485">
        <f t="shared" si="72"/>
        <v>19350</v>
      </c>
      <c r="F485">
        <f t="shared" si="73"/>
        <v>2850</v>
      </c>
      <c r="G485">
        <f t="shared" si="74"/>
        <v>3600</v>
      </c>
      <c r="H485">
        <f t="shared" si="75"/>
        <v>48000</v>
      </c>
      <c r="I485">
        <f t="shared" si="76"/>
        <v>0</v>
      </c>
    </row>
    <row r="486" spans="1:9" x14ac:dyDescent="0.25">
      <c r="A486" s="1" t="s">
        <v>14</v>
      </c>
      <c r="B486">
        <f t="shared" si="77"/>
        <v>48100</v>
      </c>
      <c r="C486">
        <f t="shared" si="70"/>
        <v>2850</v>
      </c>
      <c r="D486">
        <f t="shared" si="71"/>
        <v>19400</v>
      </c>
      <c r="E486">
        <f t="shared" si="72"/>
        <v>19400</v>
      </c>
      <c r="F486">
        <f t="shared" si="73"/>
        <v>2850</v>
      </c>
      <c r="G486">
        <f t="shared" si="74"/>
        <v>3600</v>
      </c>
      <c r="H486">
        <f t="shared" si="75"/>
        <v>48100</v>
      </c>
      <c r="I486">
        <f t="shared" si="76"/>
        <v>0</v>
      </c>
    </row>
    <row r="487" spans="1:9" x14ac:dyDescent="0.25">
      <c r="A487" s="1" t="s">
        <v>14</v>
      </c>
      <c r="B487">
        <f t="shared" si="77"/>
        <v>48200</v>
      </c>
      <c r="C487">
        <f t="shared" si="70"/>
        <v>2850</v>
      </c>
      <c r="D487">
        <f t="shared" si="71"/>
        <v>19450</v>
      </c>
      <c r="E487">
        <f t="shared" si="72"/>
        <v>19450</v>
      </c>
      <c r="F487">
        <f t="shared" si="73"/>
        <v>2850</v>
      </c>
      <c r="G487">
        <f t="shared" si="74"/>
        <v>3600</v>
      </c>
      <c r="H487">
        <f t="shared" si="75"/>
        <v>48200</v>
      </c>
      <c r="I487">
        <f t="shared" si="76"/>
        <v>0</v>
      </c>
    </row>
    <row r="488" spans="1:9" x14ac:dyDescent="0.25">
      <c r="A488" s="1" t="s">
        <v>14</v>
      </c>
      <c r="B488">
        <f t="shared" si="77"/>
        <v>48300</v>
      </c>
      <c r="C488">
        <f t="shared" si="70"/>
        <v>2850</v>
      </c>
      <c r="D488">
        <f t="shared" si="71"/>
        <v>19500</v>
      </c>
      <c r="E488">
        <f t="shared" si="72"/>
        <v>19500</v>
      </c>
      <c r="F488">
        <f t="shared" si="73"/>
        <v>2850</v>
      </c>
      <c r="G488">
        <f t="shared" si="74"/>
        <v>3600</v>
      </c>
      <c r="H488">
        <f t="shared" si="75"/>
        <v>48300</v>
      </c>
      <c r="I488">
        <f t="shared" si="76"/>
        <v>0</v>
      </c>
    </row>
    <row r="489" spans="1:9" x14ac:dyDescent="0.25">
      <c r="A489" s="1" t="s">
        <v>14</v>
      </c>
      <c r="B489">
        <f t="shared" si="77"/>
        <v>48400</v>
      </c>
      <c r="C489">
        <f t="shared" si="70"/>
        <v>2850</v>
      </c>
      <c r="D489">
        <f t="shared" si="71"/>
        <v>19550</v>
      </c>
      <c r="E489">
        <f t="shared" si="72"/>
        <v>19550</v>
      </c>
      <c r="F489">
        <f t="shared" si="73"/>
        <v>2850</v>
      </c>
      <c r="G489">
        <f t="shared" si="74"/>
        <v>3600</v>
      </c>
      <c r="H489">
        <f t="shared" si="75"/>
        <v>48400</v>
      </c>
      <c r="I489">
        <f t="shared" si="76"/>
        <v>0</v>
      </c>
    </row>
    <row r="490" spans="1:9" x14ac:dyDescent="0.25">
      <c r="A490" s="1" t="s">
        <v>14</v>
      </c>
      <c r="B490">
        <f t="shared" si="77"/>
        <v>48500</v>
      </c>
      <c r="C490">
        <f t="shared" si="70"/>
        <v>2850</v>
      </c>
      <c r="D490">
        <f t="shared" si="71"/>
        <v>19600</v>
      </c>
      <c r="E490">
        <f t="shared" si="72"/>
        <v>19600</v>
      </c>
      <c r="F490">
        <f t="shared" si="73"/>
        <v>2850</v>
      </c>
      <c r="G490">
        <f t="shared" si="74"/>
        <v>3600</v>
      </c>
      <c r="H490">
        <f t="shared" si="75"/>
        <v>48500</v>
      </c>
      <c r="I490">
        <f t="shared" si="76"/>
        <v>0</v>
      </c>
    </row>
    <row r="491" spans="1:9" x14ac:dyDescent="0.25">
      <c r="A491" s="1" t="s">
        <v>14</v>
      </c>
      <c r="B491">
        <f t="shared" si="77"/>
        <v>48600</v>
      </c>
      <c r="C491">
        <f t="shared" si="70"/>
        <v>2850</v>
      </c>
      <c r="D491">
        <f t="shared" si="71"/>
        <v>19650</v>
      </c>
      <c r="E491">
        <f t="shared" si="72"/>
        <v>19650</v>
      </c>
      <c r="F491">
        <f t="shared" si="73"/>
        <v>2850</v>
      </c>
      <c r="G491">
        <f t="shared" si="74"/>
        <v>3600</v>
      </c>
      <c r="H491">
        <f t="shared" si="75"/>
        <v>48600</v>
      </c>
      <c r="I491">
        <f t="shared" si="76"/>
        <v>0</v>
      </c>
    </row>
    <row r="492" spans="1:9" x14ac:dyDescent="0.25">
      <c r="A492" s="1" t="s">
        <v>14</v>
      </c>
      <c r="B492">
        <f t="shared" si="77"/>
        <v>48700</v>
      </c>
      <c r="C492">
        <f t="shared" si="70"/>
        <v>2850</v>
      </c>
      <c r="D492">
        <f t="shared" si="71"/>
        <v>19700</v>
      </c>
      <c r="E492">
        <f t="shared" si="72"/>
        <v>19700</v>
      </c>
      <c r="F492">
        <f t="shared" si="73"/>
        <v>2850</v>
      </c>
      <c r="G492">
        <f t="shared" si="74"/>
        <v>3600</v>
      </c>
      <c r="H492">
        <f t="shared" si="75"/>
        <v>48700</v>
      </c>
      <c r="I492">
        <f t="shared" si="76"/>
        <v>0</v>
      </c>
    </row>
    <row r="493" spans="1:9" x14ac:dyDescent="0.25">
      <c r="A493" s="1" t="s">
        <v>14</v>
      </c>
      <c r="B493">
        <f t="shared" si="77"/>
        <v>48800</v>
      </c>
      <c r="C493">
        <f t="shared" si="70"/>
        <v>2850</v>
      </c>
      <c r="D493">
        <f t="shared" si="71"/>
        <v>19750</v>
      </c>
      <c r="E493">
        <f t="shared" si="72"/>
        <v>19750</v>
      </c>
      <c r="F493">
        <f t="shared" si="73"/>
        <v>2850</v>
      </c>
      <c r="G493">
        <f t="shared" si="74"/>
        <v>3600</v>
      </c>
      <c r="H493">
        <f t="shared" si="75"/>
        <v>48800</v>
      </c>
      <c r="I493">
        <f t="shared" si="76"/>
        <v>0</v>
      </c>
    </row>
    <row r="494" spans="1:9" x14ac:dyDescent="0.25">
      <c r="A494" s="1" t="s">
        <v>14</v>
      </c>
      <c r="B494">
        <f t="shared" si="77"/>
        <v>48900</v>
      </c>
      <c r="C494">
        <f t="shared" si="70"/>
        <v>2850</v>
      </c>
      <c r="D494">
        <f t="shared" si="71"/>
        <v>19800</v>
      </c>
      <c r="E494">
        <f t="shared" si="72"/>
        <v>19800</v>
      </c>
      <c r="F494">
        <f t="shared" si="73"/>
        <v>2850</v>
      </c>
      <c r="G494">
        <f t="shared" si="74"/>
        <v>3600</v>
      </c>
      <c r="H494">
        <f t="shared" si="75"/>
        <v>48900</v>
      </c>
      <c r="I494">
        <f t="shared" si="76"/>
        <v>0</v>
      </c>
    </row>
    <row r="495" spans="1:9" x14ac:dyDescent="0.25">
      <c r="A495" s="1" t="s">
        <v>14</v>
      </c>
      <c r="B495">
        <f t="shared" si="77"/>
        <v>49000</v>
      </c>
      <c r="C495">
        <f t="shared" si="70"/>
        <v>2850</v>
      </c>
      <c r="D495">
        <f t="shared" si="71"/>
        <v>19850</v>
      </c>
      <c r="E495">
        <f t="shared" si="72"/>
        <v>19850</v>
      </c>
      <c r="F495">
        <f t="shared" si="73"/>
        <v>2850</v>
      </c>
      <c r="G495">
        <f t="shared" si="74"/>
        <v>3600</v>
      </c>
      <c r="H495">
        <f t="shared" si="75"/>
        <v>49000</v>
      </c>
      <c r="I495">
        <f t="shared" si="76"/>
        <v>0</v>
      </c>
    </row>
    <row r="496" spans="1:9" x14ac:dyDescent="0.25">
      <c r="A496" s="1" t="s">
        <v>14</v>
      </c>
      <c r="B496">
        <f t="shared" si="77"/>
        <v>49100</v>
      </c>
      <c r="C496">
        <f t="shared" si="70"/>
        <v>2850</v>
      </c>
      <c r="D496">
        <f t="shared" si="71"/>
        <v>19900</v>
      </c>
      <c r="E496">
        <f t="shared" si="72"/>
        <v>19900</v>
      </c>
      <c r="F496">
        <f t="shared" si="73"/>
        <v>2850</v>
      </c>
      <c r="G496">
        <f t="shared" si="74"/>
        <v>3600</v>
      </c>
      <c r="H496">
        <f t="shared" si="75"/>
        <v>49100</v>
      </c>
      <c r="I496">
        <f t="shared" si="76"/>
        <v>0</v>
      </c>
    </row>
    <row r="497" spans="1:9" x14ac:dyDescent="0.25">
      <c r="A497" s="1" t="s">
        <v>14</v>
      </c>
      <c r="B497">
        <f t="shared" si="77"/>
        <v>49200</v>
      </c>
      <c r="C497">
        <f t="shared" si="70"/>
        <v>2850</v>
      </c>
      <c r="D497">
        <f t="shared" si="71"/>
        <v>19950</v>
      </c>
      <c r="E497">
        <f t="shared" si="72"/>
        <v>19950</v>
      </c>
      <c r="F497">
        <f t="shared" si="73"/>
        <v>2850</v>
      </c>
      <c r="G497">
        <f t="shared" si="74"/>
        <v>3600</v>
      </c>
      <c r="H497">
        <f t="shared" si="75"/>
        <v>49200</v>
      </c>
      <c r="I497">
        <f t="shared" si="76"/>
        <v>0</v>
      </c>
    </row>
    <row r="498" spans="1:9" x14ac:dyDescent="0.25">
      <c r="A498" s="1" t="s">
        <v>14</v>
      </c>
      <c r="B498">
        <f t="shared" si="77"/>
        <v>49300</v>
      </c>
      <c r="C498">
        <f t="shared" si="70"/>
        <v>2850</v>
      </c>
      <c r="D498">
        <f t="shared" si="71"/>
        <v>20000</v>
      </c>
      <c r="E498">
        <f t="shared" si="72"/>
        <v>20000</v>
      </c>
      <c r="F498">
        <f t="shared" si="73"/>
        <v>2850</v>
      </c>
      <c r="G498">
        <f t="shared" si="74"/>
        <v>3600</v>
      </c>
      <c r="H498">
        <f t="shared" si="75"/>
        <v>49300</v>
      </c>
      <c r="I498">
        <f t="shared" si="76"/>
        <v>0</v>
      </c>
    </row>
    <row r="499" spans="1:9" x14ac:dyDescent="0.25">
      <c r="A499" s="1" t="s">
        <v>14</v>
      </c>
      <c r="B499">
        <f t="shared" si="77"/>
        <v>49400</v>
      </c>
      <c r="C499">
        <f t="shared" si="70"/>
        <v>2850</v>
      </c>
      <c r="D499">
        <f t="shared" si="71"/>
        <v>20050</v>
      </c>
      <c r="E499">
        <f t="shared" si="72"/>
        <v>20050</v>
      </c>
      <c r="F499">
        <f t="shared" si="73"/>
        <v>2850</v>
      </c>
      <c r="G499">
        <f t="shared" si="74"/>
        <v>3600</v>
      </c>
      <c r="H499">
        <f t="shared" si="75"/>
        <v>49400</v>
      </c>
      <c r="I499">
        <f t="shared" si="76"/>
        <v>0</v>
      </c>
    </row>
    <row r="500" spans="1:9" x14ac:dyDescent="0.25">
      <c r="A500" s="1" t="s">
        <v>14</v>
      </c>
      <c r="B500">
        <f t="shared" si="77"/>
        <v>49500</v>
      </c>
      <c r="C500">
        <f t="shared" si="70"/>
        <v>2850</v>
      </c>
      <c r="D500">
        <f t="shared" si="71"/>
        <v>20100</v>
      </c>
      <c r="E500">
        <f t="shared" si="72"/>
        <v>20100</v>
      </c>
      <c r="F500">
        <f t="shared" si="73"/>
        <v>2850</v>
      </c>
      <c r="G500">
        <f t="shared" si="74"/>
        <v>3600</v>
      </c>
      <c r="H500">
        <f t="shared" si="75"/>
        <v>49500</v>
      </c>
      <c r="I500">
        <f t="shared" si="76"/>
        <v>0</v>
      </c>
    </row>
    <row r="501" spans="1:9" x14ac:dyDescent="0.25">
      <c r="A501" s="1" t="s">
        <v>14</v>
      </c>
      <c r="B501">
        <f t="shared" si="77"/>
        <v>49600</v>
      </c>
      <c r="C501">
        <f t="shared" si="70"/>
        <v>2850</v>
      </c>
      <c r="D501">
        <f t="shared" si="71"/>
        <v>20150</v>
      </c>
      <c r="E501">
        <f t="shared" si="72"/>
        <v>20150</v>
      </c>
      <c r="F501">
        <f t="shared" si="73"/>
        <v>2850</v>
      </c>
      <c r="G501">
        <f t="shared" si="74"/>
        <v>3600</v>
      </c>
      <c r="H501">
        <f t="shared" si="75"/>
        <v>49600</v>
      </c>
      <c r="I501">
        <f t="shared" si="76"/>
        <v>0</v>
      </c>
    </row>
    <row r="502" spans="1:9" x14ac:dyDescent="0.25">
      <c r="A502" s="1" t="s">
        <v>14</v>
      </c>
      <c r="B502">
        <f t="shared" si="77"/>
        <v>49700</v>
      </c>
      <c r="C502">
        <f t="shared" si="70"/>
        <v>2850</v>
      </c>
      <c r="D502">
        <f t="shared" si="71"/>
        <v>20200</v>
      </c>
      <c r="E502">
        <f t="shared" si="72"/>
        <v>20200</v>
      </c>
      <c r="F502">
        <f t="shared" si="73"/>
        <v>2850</v>
      </c>
      <c r="G502">
        <f t="shared" si="74"/>
        <v>3600</v>
      </c>
      <c r="H502">
        <f t="shared" si="75"/>
        <v>49700</v>
      </c>
      <c r="I502">
        <f t="shared" si="76"/>
        <v>0</v>
      </c>
    </row>
    <row r="503" spans="1:9" x14ac:dyDescent="0.25">
      <c r="A503" s="1" t="s">
        <v>14</v>
      </c>
      <c r="B503">
        <f t="shared" si="77"/>
        <v>49800</v>
      </c>
      <c r="C503">
        <f t="shared" si="70"/>
        <v>2850</v>
      </c>
      <c r="D503">
        <f t="shared" si="71"/>
        <v>20250</v>
      </c>
      <c r="E503">
        <f t="shared" si="72"/>
        <v>20250</v>
      </c>
      <c r="F503">
        <f t="shared" si="73"/>
        <v>2850</v>
      </c>
      <c r="G503">
        <f t="shared" si="74"/>
        <v>3600</v>
      </c>
      <c r="H503">
        <f t="shared" si="75"/>
        <v>49800</v>
      </c>
      <c r="I503">
        <f t="shared" si="76"/>
        <v>0</v>
      </c>
    </row>
    <row r="504" spans="1:9" x14ac:dyDescent="0.25">
      <c r="A504" s="1" t="s">
        <v>14</v>
      </c>
      <c r="B504">
        <f t="shared" si="77"/>
        <v>49900</v>
      </c>
      <c r="C504">
        <f t="shared" si="70"/>
        <v>2850</v>
      </c>
      <c r="D504">
        <f t="shared" si="71"/>
        <v>20300</v>
      </c>
      <c r="E504">
        <f t="shared" si="72"/>
        <v>20300</v>
      </c>
      <c r="F504">
        <f t="shared" si="73"/>
        <v>2850</v>
      </c>
      <c r="G504">
        <f t="shared" si="74"/>
        <v>3600</v>
      </c>
      <c r="H504">
        <f t="shared" si="75"/>
        <v>49900</v>
      </c>
      <c r="I504">
        <f t="shared" si="76"/>
        <v>0</v>
      </c>
    </row>
    <row r="505" spans="1:9" x14ac:dyDescent="0.25">
      <c r="A505" s="1" t="s">
        <v>14</v>
      </c>
      <c r="B505">
        <f t="shared" si="77"/>
        <v>50000</v>
      </c>
      <c r="C505">
        <f t="shared" si="70"/>
        <v>2850</v>
      </c>
      <c r="D505">
        <f t="shared" si="71"/>
        <v>20350</v>
      </c>
      <c r="E505">
        <f t="shared" si="72"/>
        <v>20350</v>
      </c>
      <c r="F505">
        <f t="shared" si="73"/>
        <v>2850</v>
      </c>
      <c r="G505">
        <f t="shared" si="74"/>
        <v>3600</v>
      </c>
      <c r="H505">
        <f t="shared" si="75"/>
        <v>50000</v>
      </c>
      <c r="I505">
        <f t="shared" si="76"/>
        <v>0</v>
      </c>
    </row>
    <row r="506" spans="1:9" x14ac:dyDescent="0.25">
      <c r="A506" s="1" t="s">
        <v>14</v>
      </c>
      <c r="B506">
        <f t="shared" si="77"/>
        <v>50100</v>
      </c>
      <c r="C506">
        <f t="shared" si="70"/>
        <v>2850</v>
      </c>
      <c r="D506">
        <f t="shared" si="71"/>
        <v>20400</v>
      </c>
      <c r="E506">
        <f t="shared" si="72"/>
        <v>20400</v>
      </c>
      <c r="F506">
        <f t="shared" si="73"/>
        <v>2850</v>
      </c>
      <c r="G506">
        <f t="shared" si="74"/>
        <v>3600</v>
      </c>
      <c r="H506">
        <f t="shared" si="75"/>
        <v>50100</v>
      </c>
      <c r="I506">
        <f t="shared" si="76"/>
        <v>0</v>
      </c>
    </row>
    <row r="507" spans="1:9" x14ac:dyDescent="0.25">
      <c r="A507" s="1" t="s">
        <v>14</v>
      </c>
      <c r="B507">
        <f t="shared" si="77"/>
        <v>50200</v>
      </c>
      <c r="C507">
        <f t="shared" si="70"/>
        <v>2850</v>
      </c>
      <c r="D507">
        <f t="shared" si="71"/>
        <v>20450</v>
      </c>
      <c r="E507">
        <f t="shared" si="72"/>
        <v>20450</v>
      </c>
      <c r="F507">
        <f t="shared" si="73"/>
        <v>2850</v>
      </c>
      <c r="G507">
        <f t="shared" si="74"/>
        <v>3600</v>
      </c>
      <c r="H507">
        <f t="shared" si="75"/>
        <v>50200</v>
      </c>
      <c r="I507">
        <f t="shared" si="76"/>
        <v>0</v>
      </c>
    </row>
    <row r="508" spans="1:9" x14ac:dyDescent="0.25">
      <c r="A508" s="1" t="s">
        <v>14</v>
      </c>
      <c r="B508">
        <f t="shared" si="77"/>
        <v>50300</v>
      </c>
      <c r="C508">
        <f t="shared" si="70"/>
        <v>2850</v>
      </c>
      <c r="D508">
        <f t="shared" si="71"/>
        <v>20500</v>
      </c>
      <c r="E508">
        <f t="shared" si="72"/>
        <v>20500</v>
      </c>
      <c r="F508">
        <f t="shared" si="73"/>
        <v>2850</v>
      </c>
      <c r="G508">
        <f t="shared" si="74"/>
        <v>3600</v>
      </c>
      <c r="H508">
        <f t="shared" si="75"/>
        <v>50300</v>
      </c>
      <c r="I508">
        <f t="shared" si="76"/>
        <v>0</v>
      </c>
    </row>
    <row r="509" spans="1:9" x14ac:dyDescent="0.25">
      <c r="A509" s="1" t="s">
        <v>14</v>
      </c>
      <c r="B509">
        <f t="shared" si="77"/>
        <v>50400</v>
      </c>
      <c r="C509">
        <f t="shared" si="70"/>
        <v>2850</v>
      </c>
      <c r="D509">
        <f t="shared" si="71"/>
        <v>20550</v>
      </c>
      <c r="E509">
        <f t="shared" si="72"/>
        <v>20550</v>
      </c>
      <c r="F509">
        <f t="shared" si="73"/>
        <v>2850</v>
      </c>
      <c r="G509">
        <f t="shared" si="74"/>
        <v>3600</v>
      </c>
      <c r="H509">
        <f t="shared" si="75"/>
        <v>50400</v>
      </c>
      <c r="I509">
        <f t="shared" si="76"/>
        <v>0</v>
      </c>
    </row>
    <row r="510" spans="1:9" x14ac:dyDescent="0.25">
      <c r="A510" s="1" t="s">
        <v>14</v>
      </c>
      <c r="B510">
        <f t="shared" si="77"/>
        <v>50500</v>
      </c>
      <c r="C510">
        <f t="shared" si="70"/>
        <v>2850</v>
      </c>
      <c r="D510">
        <f t="shared" si="71"/>
        <v>20600</v>
      </c>
      <c r="E510">
        <f t="shared" si="72"/>
        <v>20600</v>
      </c>
      <c r="F510">
        <f t="shared" si="73"/>
        <v>2850</v>
      </c>
      <c r="G510">
        <f t="shared" si="74"/>
        <v>3600</v>
      </c>
      <c r="H510">
        <f t="shared" si="75"/>
        <v>50500</v>
      </c>
      <c r="I510">
        <f t="shared" si="76"/>
        <v>0</v>
      </c>
    </row>
    <row r="511" spans="1:9" x14ac:dyDescent="0.25">
      <c r="A511" s="1" t="s">
        <v>14</v>
      </c>
      <c r="B511">
        <f t="shared" si="77"/>
        <v>50600</v>
      </c>
      <c r="C511">
        <f t="shared" si="70"/>
        <v>2850</v>
      </c>
      <c r="D511">
        <f t="shared" si="71"/>
        <v>20650</v>
      </c>
      <c r="E511">
        <f t="shared" si="72"/>
        <v>20650</v>
      </c>
      <c r="F511">
        <f t="shared" si="73"/>
        <v>2850</v>
      </c>
      <c r="G511">
        <f t="shared" si="74"/>
        <v>3600</v>
      </c>
      <c r="H511">
        <f t="shared" si="75"/>
        <v>50600</v>
      </c>
      <c r="I511">
        <f t="shared" si="76"/>
        <v>0</v>
      </c>
    </row>
    <row r="512" spans="1:9" x14ac:dyDescent="0.25">
      <c r="A512" s="1" t="s">
        <v>14</v>
      </c>
      <c r="B512">
        <f t="shared" si="77"/>
        <v>50700</v>
      </c>
      <c r="C512">
        <f t="shared" si="70"/>
        <v>2850</v>
      </c>
      <c r="D512">
        <f t="shared" si="71"/>
        <v>20700</v>
      </c>
      <c r="E512">
        <f t="shared" si="72"/>
        <v>20700</v>
      </c>
      <c r="F512">
        <f t="shared" si="73"/>
        <v>2850</v>
      </c>
      <c r="G512">
        <f t="shared" si="74"/>
        <v>3600</v>
      </c>
      <c r="H512">
        <f t="shared" si="75"/>
        <v>50700</v>
      </c>
      <c r="I512">
        <f t="shared" si="76"/>
        <v>0</v>
      </c>
    </row>
    <row r="513" spans="1:9" x14ac:dyDescent="0.25">
      <c r="A513" s="1" t="s">
        <v>14</v>
      </c>
      <c r="B513">
        <f t="shared" si="77"/>
        <v>50800</v>
      </c>
      <c r="C513">
        <f t="shared" si="70"/>
        <v>2850</v>
      </c>
      <c r="D513">
        <f t="shared" si="71"/>
        <v>20750</v>
      </c>
      <c r="E513">
        <f t="shared" si="72"/>
        <v>20750</v>
      </c>
      <c r="F513">
        <f t="shared" si="73"/>
        <v>2850</v>
      </c>
      <c r="G513">
        <f t="shared" si="74"/>
        <v>3600</v>
      </c>
      <c r="H513">
        <f t="shared" si="75"/>
        <v>50800</v>
      </c>
      <c r="I513">
        <f t="shared" si="76"/>
        <v>0</v>
      </c>
    </row>
    <row r="514" spans="1:9" x14ac:dyDescent="0.25">
      <c r="A514" s="1" t="s">
        <v>14</v>
      </c>
      <c r="B514">
        <f t="shared" si="77"/>
        <v>50900</v>
      </c>
      <c r="C514">
        <f t="shared" si="70"/>
        <v>2850</v>
      </c>
      <c r="D514">
        <f t="shared" si="71"/>
        <v>20800</v>
      </c>
      <c r="E514">
        <f t="shared" si="72"/>
        <v>20800</v>
      </c>
      <c r="F514">
        <f t="shared" si="73"/>
        <v>2850</v>
      </c>
      <c r="G514">
        <f t="shared" si="74"/>
        <v>3600</v>
      </c>
      <c r="H514">
        <f t="shared" si="75"/>
        <v>50900</v>
      </c>
      <c r="I514">
        <f t="shared" si="76"/>
        <v>0</v>
      </c>
    </row>
    <row r="515" spans="1:9" x14ac:dyDescent="0.25">
      <c r="A515" s="1" t="s">
        <v>14</v>
      </c>
      <c r="B515">
        <f t="shared" si="77"/>
        <v>51000</v>
      </c>
      <c r="C515">
        <f t="shared" si="70"/>
        <v>2850</v>
      </c>
      <c r="D515">
        <f t="shared" si="71"/>
        <v>20850</v>
      </c>
      <c r="E515">
        <f t="shared" si="72"/>
        <v>20850</v>
      </c>
      <c r="F515">
        <f t="shared" si="73"/>
        <v>2850</v>
      </c>
      <c r="G515">
        <f t="shared" si="74"/>
        <v>3600</v>
      </c>
      <c r="H515">
        <f t="shared" si="75"/>
        <v>51000</v>
      </c>
      <c r="I515">
        <f t="shared" si="76"/>
        <v>0</v>
      </c>
    </row>
    <row r="516" spans="1:9" x14ac:dyDescent="0.25">
      <c r="A516" s="1" t="s">
        <v>14</v>
      </c>
      <c r="B516">
        <f t="shared" si="77"/>
        <v>51100</v>
      </c>
      <c r="C516">
        <f t="shared" si="70"/>
        <v>2850</v>
      </c>
      <c r="D516">
        <f t="shared" si="71"/>
        <v>20900</v>
      </c>
      <c r="E516">
        <f t="shared" si="72"/>
        <v>20900</v>
      </c>
      <c r="F516">
        <f t="shared" si="73"/>
        <v>2850</v>
      </c>
      <c r="G516">
        <f t="shared" si="74"/>
        <v>3600</v>
      </c>
      <c r="H516">
        <f t="shared" si="75"/>
        <v>51100</v>
      </c>
      <c r="I516">
        <f t="shared" si="76"/>
        <v>0</v>
      </c>
    </row>
    <row r="517" spans="1:9" x14ac:dyDescent="0.25">
      <c r="A517" s="1" t="s">
        <v>14</v>
      </c>
      <c r="B517">
        <f t="shared" si="77"/>
        <v>51200</v>
      </c>
      <c r="C517">
        <f t="shared" si="70"/>
        <v>2850</v>
      </c>
      <c r="D517">
        <f t="shared" si="71"/>
        <v>20950</v>
      </c>
      <c r="E517">
        <f t="shared" si="72"/>
        <v>20950</v>
      </c>
      <c r="F517">
        <f t="shared" si="73"/>
        <v>2850</v>
      </c>
      <c r="G517">
        <f t="shared" si="74"/>
        <v>3600</v>
      </c>
      <c r="H517">
        <f t="shared" si="75"/>
        <v>51200</v>
      </c>
      <c r="I517">
        <f t="shared" si="76"/>
        <v>0</v>
      </c>
    </row>
    <row r="518" spans="1:9" x14ac:dyDescent="0.25">
      <c r="A518" s="1" t="s">
        <v>14</v>
      </c>
      <c r="B518">
        <f t="shared" si="77"/>
        <v>51300</v>
      </c>
      <c r="C518">
        <f t="shared" si="70"/>
        <v>2850</v>
      </c>
      <c r="D518">
        <f t="shared" si="71"/>
        <v>21000</v>
      </c>
      <c r="E518">
        <f t="shared" si="72"/>
        <v>21000</v>
      </c>
      <c r="F518">
        <f t="shared" si="73"/>
        <v>2850</v>
      </c>
      <c r="G518">
        <f t="shared" si="74"/>
        <v>3600</v>
      </c>
      <c r="H518">
        <f t="shared" si="75"/>
        <v>51300</v>
      </c>
      <c r="I518">
        <f t="shared" si="76"/>
        <v>0</v>
      </c>
    </row>
    <row r="519" spans="1:9" x14ac:dyDescent="0.25">
      <c r="A519" s="1" t="s">
        <v>14</v>
      </c>
      <c r="B519">
        <f t="shared" si="77"/>
        <v>51400</v>
      </c>
      <c r="C519">
        <f t="shared" si="70"/>
        <v>2850</v>
      </c>
      <c r="D519">
        <f t="shared" si="71"/>
        <v>21050</v>
      </c>
      <c r="E519">
        <f t="shared" si="72"/>
        <v>21050</v>
      </c>
      <c r="F519">
        <f t="shared" si="73"/>
        <v>2850</v>
      </c>
      <c r="G519">
        <f t="shared" si="74"/>
        <v>3600</v>
      </c>
      <c r="H519">
        <f t="shared" si="75"/>
        <v>51400</v>
      </c>
      <c r="I519">
        <f t="shared" si="76"/>
        <v>0</v>
      </c>
    </row>
    <row r="520" spans="1:9" x14ac:dyDescent="0.25">
      <c r="A520" s="1" t="s">
        <v>14</v>
      </c>
      <c r="B520">
        <f t="shared" si="77"/>
        <v>51500</v>
      </c>
      <c r="C520">
        <f t="shared" si="70"/>
        <v>2850</v>
      </c>
      <c r="D520">
        <f t="shared" si="71"/>
        <v>21100</v>
      </c>
      <c r="E520">
        <f t="shared" si="72"/>
        <v>21100</v>
      </c>
      <c r="F520">
        <f t="shared" si="73"/>
        <v>2850</v>
      </c>
      <c r="G520">
        <f t="shared" si="74"/>
        <v>3600</v>
      </c>
      <c r="H520">
        <f t="shared" si="75"/>
        <v>51500</v>
      </c>
      <c r="I520">
        <f t="shared" si="76"/>
        <v>0</v>
      </c>
    </row>
    <row r="521" spans="1:9" x14ac:dyDescent="0.25">
      <c r="A521" s="1" t="s">
        <v>14</v>
      </c>
      <c r="B521">
        <f t="shared" si="77"/>
        <v>51600</v>
      </c>
      <c r="C521">
        <f t="shared" si="70"/>
        <v>2850</v>
      </c>
      <c r="D521">
        <f t="shared" si="71"/>
        <v>21150</v>
      </c>
      <c r="E521">
        <f t="shared" si="72"/>
        <v>21150</v>
      </c>
      <c r="F521">
        <f t="shared" si="73"/>
        <v>2850</v>
      </c>
      <c r="G521">
        <f t="shared" si="74"/>
        <v>3600</v>
      </c>
      <c r="H521">
        <f t="shared" si="75"/>
        <v>51600</v>
      </c>
      <c r="I521">
        <f t="shared" si="76"/>
        <v>0</v>
      </c>
    </row>
    <row r="522" spans="1:9" x14ac:dyDescent="0.25">
      <c r="A522" s="1" t="s">
        <v>14</v>
      </c>
      <c r="B522">
        <f t="shared" si="77"/>
        <v>51700</v>
      </c>
      <c r="C522">
        <f t="shared" si="70"/>
        <v>2850</v>
      </c>
      <c r="D522">
        <f t="shared" si="71"/>
        <v>21200</v>
      </c>
      <c r="E522">
        <f t="shared" si="72"/>
        <v>21200</v>
      </c>
      <c r="F522">
        <f t="shared" si="73"/>
        <v>2850</v>
      </c>
      <c r="G522">
        <f t="shared" si="74"/>
        <v>3600</v>
      </c>
      <c r="H522">
        <f t="shared" si="75"/>
        <v>51700</v>
      </c>
      <c r="I522">
        <f t="shared" si="76"/>
        <v>0</v>
      </c>
    </row>
    <row r="523" spans="1:9" x14ac:dyDescent="0.25">
      <c r="A523" s="1" t="s">
        <v>14</v>
      </c>
      <c r="B523">
        <f t="shared" si="77"/>
        <v>51800</v>
      </c>
      <c r="C523">
        <f t="shared" si="70"/>
        <v>2850</v>
      </c>
      <c r="D523">
        <f t="shared" si="71"/>
        <v>21250</v>
      </c>
      <c r="E523">
        <f t="shared" si="72"/>
        <v>21250</v>
      </c>
      <c r="F523">
        <f t="shared" si="73"/>
        <v>2850</v>
      </c>
      <c r="G523">
        <f t="shared" si="74"/>
        <v>3600</v>
      </c>
      <c r="H523">
        <f t="shared" si="75"/>
        <v>51800</v>
      </c>
      <c r="I523">
        <f t="shared" si="76"/>
        <v>0</v>
      </c>
    </row>
    <row r="524" spans="1:9" x14ac:dyDescent="0.25">
      <c r="A524" s="1" t="s">
        <v>14</v>
      </c>
      <c r="B524">
        <f t="shared" si="77"/>
        <v>51900</v>
      </c>
      <c r="C524">
        <f t="shared" si="70"/>
        <v>2850</v>
      </c>
      <c r="D524">
        <f t="shared" si="71"/>
        <v>21300</v>
      </c>
      <c r="E524">
        <f t="shared" si="72"/>
        <v>21300</v>
      </c>
      <c r="F524">
        <f t="shared" si="73"/>
        <v>2850</v>
      </c>
      <c r="G524">
        <f t="shared" si="74"/>
        <v>3600</v>
      </c>
      <c r="H524">
        <f t="shared" si="75"/>
        <v>51900</v>
      </c>
      <c r="I524">
        <f t="shared" si="76"/>
        <v>0</v>
      </c>
    </row>
    <row r="525" spans="1:9" x14ac:dyDescent="0.25">
      <c r="A525" s="1" t="s">
        <v>14</v>
      </c>
      <c r="B525">
        <f t="shared" si="77"/>
        <v>52000</v>
      </c>
      <c r="C525">
        <f t="shared" si="70"/>
        <v>2850</v>
      </c>
      <c r="D525">
        <f t="shared" si="71"/>
        <v>21350</v>
      </c>
      <c r="E525">
        <f t="shared" si="72"/>
        <v>21350</v>
      </c>
      <c r="F525">
        <f t="shared" si="73"/>
        <v>2850</v>
      </c>
      <c r="G525">
        <f t="shared" si="74"/>
        <v>3600</v>
      </c>
      <c r="H525">
        <f t="shared" si="75"/>
        <v>52000</v>
      </c>
      <c r="I525">
        <f t="shared" si="76"/>
        <v>0</v>
      </c>
    </row>
    <row r="526" spans="1:9" x14ac:dyDescent="0.25">
      <c r="A526" s="1" t="s">
        <v>14</v>
      </c>
      <c r="B526">
        <f t="shared" si="77"/>
        <v>52100</v>
      </c>
      <c r="C526">
        <f t="shared" si="70"/>
        <v>2850</v>
      </c>
      <c r="D526">
        <f t="shared" si="71"/>
        <v>21400</v>
      </c>
      <c r="E526">
        <f t="shared" si="72"/>
        <v>21400</v>
      </c>
      <c r="F526">
        <f t="shared" si="73"/>
        <v>2850</v>
      </c>
      <c r="G526">
        <f t="shared" si="74"/>
        <v>3600</v>
      </c>
      <c r="H526">
        <f t="shared" si="75"/>
        <v>52100</v>
      </c>
      <c r="I526">
        <f t="shared" si="76"/>
        <v>0</v>
      </c>
    </row>
    <row r="527" spans="1:9" x14ac:dyDescent="0.25">
      <c r="A527" s="1" t="s">
        <v>14</v>
      </c>
      <c r="B527">
        <f t="shared" si="77"/>
        <v>52200</v>
      </c>
      <c r="C527">
        <f t="shared" si="70"/>
        <v>2850</v>
      </c>
      <c r="D527">
        <f t="shared" si="71"/>
        <v>21450</v>
      </c>
      <c r="E527">
        <f t="shared" si="72"/>
        <v>21450</v>
      </c>
      <c r="F527">
        <f t="shared" si="73"/>
        <v>2850</v>
      </c>
      <c r="G527">
        <f t="shared" si="74"/>
        <v>3600</v>
      </c>
      <c r="H527">
        <f t="shared" si="75"/>
        <v>52200</v>
      </c>
      <c r="I527">
        <f t="shared" si="76"/>
        <v>0</v>
      </c>
    </row>
    <row r="528" spans="1:9" x14ac:dyDescent="0.25">
      <c r="A528" s="1" t="s">
        <v>14</v>
      </c>
      <c r="B528">
        <f t="shared" si="77"/>
        <v>52300</v>
      </c>
      <c r="C528">
        <f t="shared" si="70"/>
        <v>2850</v>
      </c>
      <c r="D528">
        <f t="shared" si="71"/>
        <v>21500</v>
      </c>
      <c r="E528">
        <f t="shared" si="72"/>
        <v>21500</v>
      </c>
      <c r="F528">
        <f t="shared" si="73"/>
        <v>2850</v>
      </c>
      <c r="G528">
        <f t="shared" si="74"/>
        <v>3600</v>
      </c>
      <c r="H528">
        <f t="shared" si="75"/>
        <v>52300</v>
      </c>
      <c r="I528">
        <f t="shared" si="76"/>
        <v>0</v>
      </c>
    </row>
    <row r="529" spans="1:9" x14ac:dyDescent="0.25">
      <c r="A529" s="1" t="s">
        <v>14</v>
      </c>
      <c r="B529">
        <f t="shared" si="77"/>
        <v>52400</v>
      </c>
      <c r="C529">
        <f t="shared" si="70"/>
        <v>2850</v>
      </c>
      <c r="D529">
        <f t="shared" si="71"/>
        <v>21550</v>
      </c>
      <c r="E529">
        <f t="shared" si="72"/>
        <v>21550</v>
      </c>
      <c r="F529">
        <f t="shared" si="73"/>
        <v>2850</v>
      </c>
      <c r="G529">
        <f t="shared" si="74"/>
        <v>3600</v>
      </c>
      <c r="H529">
        <f t="shared" si="75"/>
        <v>52400</v>
      </c>
      <c r="I529">
        <f t="shared" si="76"/>
        <v>0</v>
      </c>
    </row>
    <row r="530" spans="1:9" x14ac:dyDescent="0.25">
      <c r="A530" s="1" t="s">
        <v>14</v>
      </c>
      <c r="B530">
        <f t="shared" si="77"/>
        <v>52500</v>
      </c>
      <c r="C530">
        <f t="shared" si="70"/>
        <v>2850</v>
      </c>
      <c r="D530">
        <f t="shared" si="71"/>
        <v>21600</v>
      </c>
      <c r="E530">
        <f t="shared" si="72"/>
        <v>21600</v>
      </c>
      <c r="F530">
        <f t="shared" si="73"/>
        <v>2850</v>
      </c>
      <c r="G530">
        <f t="shared" si="74"/>
        <v>3600</v>
      </c>
      <c r="H530">
        <f t="shared" si="75"/>
        <v>52500</v>
      </c>
      <c r="I530">
        <f t="shared" si="76"/>
        <v>0</v>
      </c>
    </row>
    <row r="531" spans="1:9" x14ac:dyDescent="0.25">
      <c r="A531" s="1" t="s">
        <v>14</v>
      </c>
      <c r="B531">
        <f t="shared" si="77"/>
        <v>52600</v>
      </c>
      <c r="C531">
        <f t="shared" si="70"/>
        <v>2850</v>
      </c>
      <c r="D531">
        <f t="shared" si="71"/>
        <v>21650</v>
      </c>
      <c r="E531">
        <f t="shared" si="72"/>
        <v>21650</v>
      </c>
      <c r="F531">
        <f t="shared" si="73"/>
        <v>2850</v>
      </c>
      <c r="G531">
        <f t="shared" si="74"/>
        <v>3600</v>
      </c>
      <c r="H531">
        <f t="shared" si="75"/>
        <v>52600</v>
      </c>
      <c r="I531">
        <f t="shared" si="76"/>
        <v>0</v>
      </c>
    </row>
    <row r="532" spans="1:9" x14ac:dyDescent="0.25">
      <c r="A532" s="1" t="s">
        <v>14</v>
      </c>
      <c r="B532">
        <f t="shared" si="77"/>
        <v>52700</v>
      </c>
      <c r="C532">
        <f t="shared" si="70"/>
        <v>2850</v>
      </c>
      <c r="D532">
        <f t="shared" si="71"/>
        <v>21700</v>
      </c>
      <c r="E532">
        <f t="shared" si="72"/>
        <v>21700</v>
      </c>
      <c r="F532">
        <f t="shared" si="73"/>
        <v>2850</v>
      </c>
      <c r="G532">
        <f t="shared" si="74"/>
        <v>3600</v>
      </c>
      <c r="H532">
        <f t="shared" si="75"/>
        <v>52700</v>
      </c>
      <c r="I532">
        <f t="shared" si="76"/>
        <v>0</v>
      </c>
    </row>
    <row r="533" spans="1:9" x14ac:dyDescent="0.25">
      <c r="A533" s="1" t="s">
        <v>14</v>
      </c>
      <c r="B533">
        <f t="shared" si="77"/>
        <v>52800</v>
      </c>
      <c r="C533">
        <f t="shared" si="70"/>
        <v>2850</v>
      </c>
      <c r="D533">
        <f t="shared" si="71"/>
        <v>21750</v>
      </c>
      <c r="E533">
        <f t="shared" si="72"/>
        <v>21750</v>
      </c>
      <c r="F533">
        <f t="shared" si="73"/>
        <v>2850</v>
      </c>
      <c r="G533">
        <f t="shared" si="74"/>
        <v>3600</v>
      </c>
      <c r="H533">
        <f t="shared" si="75"/>
        <v>52800</v>
      </c>
      <c r="I533">
        <f t="shared" si="76"/>
        <v>0</v>
      </c>
    </row>
    <row r="534" spans="1:9" x14ac:dyDescent="0.25">
      <c r="A534" s="1" t="s">
        <v>14</v>
      </c>
      <c r="B534">
        <f t="shared" si="77"/>
        <v>52900</v>
      </c>
      <c r="C534">
        <f t="shared" si="70"/>
        <v>2850</v>
      </c>
      <c r="D534">
        <f t="shared" si="71"/>
        <v>21800</v>
      </c>
      <c r="E534">
        <f t="shared" si="72"/>
        <v>21800</v>
      </c>
      <c r="F534">
        <f t="shared" si="73"/>
        <v>2850</v>
      </c>
      <c r="G534">
        <f t="shared" si="74"/>
        <v>3600</v>
      </c>
      <c r="H534">
        <f t="shared" si="75"/>
        <v>52900</v>
      </c>
      <c r="I534">
        <f t="shared" si="76"/>
        <v>0</v>
      </c>
    </row>
    <row r="535" spans="1:9" x14ac:dyDescent="0.25">
      <c r="A535" s="1" t="s">
        <v>14</v>
      </c>
      <c r="B535">
        <f t="shared" si="77"/>
        <v>53000</v>
      </c>
      <c r="C535">
        <f t="shared" si="70"/>
        <v>2850</v>
      </c>
      <c r="D535">
        <f t="shared" si="71"/>
        <v>21850</v>
      </c>
      <c r="E535">
        <f t="shared" si="72"/>
        <v>21850</v>
      </c>
      <c r="F535">
        <f t="shared" si="73"/>
        <v>2850</v>
      </c>
      <c r="G535">
        <f t="shared" si="74"/>
        <v>3600</v>
      </c>
      <c r="H535">
        <f t="shared" si="75"/>
        <v>53000</v>
      </c>
      <c r="I535">
        <f t="shared" si="76"/>
        <v>0</v>
      </c>
    </row>
    <row r="536" spans="1:9" x14ac:dyDescent="0.25">
      <c r="A536" s="1" t="s">
        <v>14</v>
      </c>
      <c r="B536">
        <f t="shared" si="77"/>
        <v>53100</v>
      </c>
      <c r="C536">
        <f t="shared" si="70"/>
        <v>2850</v>
      </c>
      <c r="D536">
        <f t="shared" si="71"/>
        <v>21900</v>
      </c>
      <c r="E536">
        <f t="shared" si="72"/>
        <v>21900</v>
      </c>
      <c r="F536">
        <f t="shared" si="73"/>
        <v>2850</v>
      </c>
      <c r="G536">
        <f t="shared" si="74"/>
        <v>3600</v>
      </c>
      <c r="H536">
        <f t="shared" si="75"/>
        <v>53100</v>
      </c>
      <c r="I536">
        <f t="shared" si="76"/>
        <v>0</v>
      </c>
    </row>
    <row r="537" spans="1:9" x14ac:dyDescent="0.25">
      <c r="A537" s="1" t="s">
        <v>14</v>
      </c>
      <c r="B537">
        <f t="shared" si="77"/>
        <v>53200</v>
      </c>
      <c r="C537">
        <f t="shared" si="70"/>
        <v>2850</v>
      </c>
      <c r="D537">
        <f t="shared" si="71"/>
        <v>21950</v>
      </c>
      <c r="E537">
        <f t="shared" si="72"/>
        <v>21950</v>
      </c>
      <c r="F537">
        <f t="shared" si="73"/>
        <v>2850</v>
      </c>
      <c r="G537">
        <f t="shared" si="74"/>
        <v>3600</v>
      </c>
      <c r="H537">
        <f t="shared" si="75"/>
        <v>53200</v>
      </c>
      <c r="I537">
        <f t="shared" si="76"/>
        <v>0</v>
      </c>
    </row>
    <row r="538" spans="1:9" x14ac:dyDescent="0.25">
      <c r="A538" s="1" t="s">
        <v>14</v>
      </c>
      <c r="B538">
        <f t="shared" si="77"/>
        <v>53300</v>
      </c>
      <c r="C538">
        <f t="shared" si="70"/>
        <v>2850</v>
      </c>
      <c r="D538">
        <f t="shared" si="71"/>
        <v>22000</v>
      </c>
      <c r="E538">
        <f t="shared" si="72"/>
        <v>22000</v>
      </c>
      <c r="F538">
        <f t="shared" si="73"/>
        <v>2850</v>
      </c>
      <c r="G538">
        <f t="shared" si="74"/>
        <v>3600</v>
      </c>
      <c r="H538">
        <f t="shared" si="75"/>
        <v>53300</v>
      </c>
      <c r="I538">
        <f t="shared" si="76"/>
        <v>0</v>
      </c>
    </row>
    <row r="539" spans="1:9" x14ac:dyDescent="0.25">
      <c r="A539" s="1" t="s">
        <v>14</v>
      </c>
      <c r="B539">
        <f t="shared" si="77"/>
        <v>53400</v>
      </c>
      <c r="C539">
        <f t="shared" si="70"/>
        <v>2850</v>
      </c>
      <c r="D539">
        <f t="shared" si="71"/>
        <v>22050</v>
      </c>
      <c r="E539">
        <f t="shared" si="72"/>
        <v>22050</v>
      </c>
      <c r="F539">
        <f t="shared" si="73"/>
        <v>2850</v>
      </c>
      <c r="G539">
        <f t="shared" si="74"/>
        <v>3600</v>
      </c>
      <c r="H539">
        <f t="shared" si="75"/>
        <v>53400</v>
      </c>
      <c r="I539">
        <f t="shared" si="76"/>
        <v>0</v>
      </c>
    </row>
    <row r="540" spans="1:9" x14ac:dyDescent="0.25">
      <c r="A540" s="1" t="s">
        <v>14</v>
      </c>
      <c r="B540">
        <f t="shared" si="77"/>
        <v>53500</v>
      </c>
      <c r="C540">
        <f t="shared" ref="C540:C603" si="78">+C539</f>
        <v>2850</v>
      </c>
      <c r="D540">
        <f t="shared" ref="D540:D603" si="79">+$D$281+(B540-$H$281)*0.5</f>
        <v>22100</v>
      </c>
      <c r="E540">
        <f t="shared" ref="E540:E603" si="80">+$E$281+(B540-$H$281)*0.5</f>
        <v>22100</v>
      </c>
      <c r="F540">
        <f t="shared" ref="F540:F603" si="81">+F539</f>
        <v>2850</v>
      </c>
      <c r="G540">
        <f t="shared" ref="G540:G603" si="82">+G539</f>
        <v>3600</v>
      </c>
      <c r="H540">
        <f t="shared" ref="H540:H603" si="83">+SUM(C540:G540)</f>
        <v>53500</v>
      </c>
      <c r="I540">
        <f t="shared" ref="I540:I603" si="84">+H540-B540</f>
        <v>0</v>
      </c>
    </row>
    <row r="541" spans="1:9" x14ac:dyDescent="0.25">
      <c r="A541" s="1" t="s">
        <v>14</v>
      </c>
      <c r="B541">
        <f t="shared" ref="B541:B604" si="85">+B540+100</f>
        <v>53600</v>
      </c>
      <c r="C541">
        <f t="shared" si="78"/>
        <v>2850</v>
      </c>
      <c r="D541">
        <f t="shared" si="79"/>
        <v>22150</v>
      </c>
      <c r="E541">
        <f t="shared" si="80"/>
        <v>22150</v>
      </c>
      <c r="F541">
        <f t="shared" si="81"/>
        <v>2850</v>
      </c>
      <c r="G541">
        <f t="shared" si="82"/>
        <v>3600</v>
      </c>
      <c r="H541">
        <f t="shared" si="83"/>
        <v>53600</v>
      </c>
      <c r="I541">
        <f t="shared" si="84"/>
        <v>0</v>
      </c>
    </row>
    <row r="542" spans="1:9" x14ac:dyDescent="0.25">
      <c r="A542" s="1" t="s">
        <v>14</v>
      </c>
      <c r="B542">
        <f t="shared" si="85"/>
        <v>53700</v>
      </c>
      <c r="C542">
        <f t="shared" si="78"/>
        <v>2850</v>
      </c>
      <c r="D542">
        <f t="shared" si="79"/>
        <v>22200</v>
      </c>
      <c r="E542">
        <f t="shared" si="80"/>
        <v>22200</v>
      </c>
      <c r="F542">
        <f t="shared" si="81"/>
        <v>2850</v>
      </c>
      <c r="G542">
        <f t="shared" si="82"/>
        <v>3600</v>
      </c>
      <c r="H542">
        <f t="shared" si="83"/>
        <v>53700</v>
      </c>
      <c r="I542">
        <f t="shared" si="84"/>
        <v>0</v>
      </c>
    </row>
    <row r="543" spans="1:9" x14ac:dyDescent="0.25">
      <c r="A543" s="1" t="s">
        <v>14</v>
      </c>
      <c r="B543">
        <f t="shared" si="85"/>
        <v>53800</v>
      </c>
      <c r="C543">
        <f t="shared" si="78"/>
        <v>2850</v>
      </c>
      <c r="D543">
        <f t="shared" si="79"/>
        <v>22250</v>
      </c>
      <c r="E543">
        <f t="shared" si="80"/>
        <v>22250</v>
      </c>
      <c r="F543">
        <f t="shared" si="81"/>
        <v>2850</v>
      </c>
      <c r="G543">
        <f t="shared" si="82"/>
        <v>3600</v>
      </c>
      <c r="H543">
        <f t="shared" si="83"/>
        <v>53800</v>
      </c>
      <c r="I543">
        <f t="shared" si="84"/>
        <v>0</v>
      </c>
    </row>
    <row r="544" spans="1:9" x14ac:dyDescent="0.25">
      <c r="A544" s="1" t="s">
        <v>14</v>
      </c>
      <c r="B544">
        <f t="shared" si="85"/>
        <v>53900</v>
      </c>
      <c r="C544">
        <f t="shared" si="78"/>
        <v>2850</v>
      </c>
      <c r="D544">
        <f t="shared" si="79"/>
        <v>22300</v>
      </c>
      <c r="E544">
        <f t="shared" si="80"/>
        <v>22300</v>
      </c>
      <c r="F544">
        <f t="shared" si="81"/>
        <v>2850</v>
      </c>
      <c r="G544">
        <f t="shared" si="82"/>
        <v>3600</v>
      </c>
      <c r="H544">
        <f t="shared" si="83"/>
        <v>53900</v>
      </c>
      <c r="I544">
        <f t="shared" si="84"/>
        <v>0</v>
      </c>
    </row>
    <row r="545" spans="1:9" x14ac:dyDescent="0.25">
      <c r="A545" s="1" t="s">
        <v>14</v>
      </c>
      <c r="B545">
        <f t="shared" si="85"/>
        <v>54000</v>
      </c>
      <c r="C545">
        <f t="shared" si="78"/>
        <v>2850</v>
      </c>
      <c r="D545">
        <f t="shared" si="79"/>
        <v>22350</v>
      </c>
      <c r="E545">
        <f t="shared" si="80"/>
        <v>22350</v>
      </c>
      <c r="F545">
        <f t="shared" si="81"/>
        <v>2850</v>
      </c>
      <c r="G545">
        <f t="shared" si="82"/>
        <v>3600</v>
      </c>
      <c r="H545">
        <f t="shared" si="83"/>
        <v>54000</v>
      </c>
      <c r="I545">
        <f t="shared" si="84"/>
        <v>0</v>
      </c>
    </row>
    <row r="546" spans="1:9" x14ac:dyDescent="0.25">
      <c r="A546" s="1" t="s">
        <v>14</v>
      </c>
      <c r="B546">
        <f t="shared" si="85"/>
        <v>54100</v>
      </c>
      <c r="C546">
        <f t="shared" si="78"/>
        <v>2850</v>
      </c>
      <c r="D546">
        <f t="shared" si="79"/>
        <v>22400</v>
      </c>
      <c r="E546">
        <f t="shared" si="80"/>
        <v>22400</v>
      </c>
      <c r="F546">
        <f t="shared" si="81"/>
        <v>2850</v>
      </c>
      <c r="G546">
        <f t="shared" si="82"/>
        <v>3600</v>
      </c>
      <c r="H546">
        <f t="shared" si="83"/>
        <v>54100</v>
      </c>
      <c r="I546">
        <f t="shared" si="84"/>
        <v>0</v>
      </c>
    </row>
    <row r="547" spans="1:9" x14ac:dyDescent="0.25">
      <c r="A547" s="1" t="s">
        <v>14</v>
      </c>
      <c r="B547">
        <f t="shared" si="85"/>
        <v>54200</v>
      </c>
      <c r="C547">
        <f t="shared" si="78"/>
        <v>2850</v>
      </c>
      <c r="D547">
        <f t="shared" si="79"/>
        <v>22450</v>
      </c>
      <c r="E547">
        <f t="shared" si="80"/>
        <v>22450</v>
      </c>
      <c r="F547">
        <f t="shared" si="81"/>
        <v>2850</v>
      </c>
      <c r="G547">
        <f t="shared" si="82"/>
        <v>3600</v>
      </c>
      <c r="H547">
        <f t="shared" si="83"/>
        <v>54200</v>
      </c>
      <c r="I547">
        <f t="shared" si="84"/>
        <v>0</v>
      </c>
    </row>
    <row r="548" spans="1:9" x14ac:dyDescent="0.25">
      <c r="A548" s="1" t="s">
        <v>14</v>
      </c>
      <c r="B548">
        <f t="shared" si="85"/>
        <v>54300</v>
      </c>
      <c r="C548">
        <f t="shared" si="78"/>
        <v>2850</v>
      </c>
      <c r="D548">
        <f t="shared" si="79"/>
        <v>22500</v>
      </c>
      <c r="E548">
        <f t="shared" si="80"/>
        <v>22500</v>
      </c>
      <c r="F548">
        <f t="shared" si="81"/>
        <v>2850</v>
      </c>
      <c r="G548">
        <f t="shared" si="82"/>
        <v>3600</v>
      </c>
      <c r="H548">
        <f t="shared" si="83"/>
        <v>54300</v>
      </c>
      <c r="I548">
        <f t="shared" si="84"/>
        <v>0</v>
      </c>
    </row>
    <row r="549" spans="1:9" x14ac:dyDescent="0.25">
      <c r="A549" s="1" t="s">
        <v>14</v>
      </c>
      <c r="B549">
        <f t="shared" si="85"/>
        <v>54400</v>
      </c>
      <c r="C549">
        <f t="shared" si="78"/>
        <v>2850</v>
      </c>
      <c r="D549">
        <f t="shared" si="79"/>
        <v>22550</v>
      </c>
      <c r="E549">
        <f t="shared" si="80"/>
        <v>22550</v>
      </c>
      <c r="F549">
        <f t="shared" si="81"/>
        <v>2850</v>
      </c>
      <c r="G549">
        <f t="shared" si="82"/>
        <v>3600</v>
      </c>
      <c r="H549">
        <f t="shared" si="83"/>
        <v>54400</v>
      </c>
      <c r="I549">
        <f t="shared" si="84"/>
        <v>0</v>
      </c>
    </row>
    <row r="550" spans="1:9" x14ac:dyDescent="0.25">
      <c r="A550" s="1" t="s">
        <v>14</v>
      </c>
      <c r="B550">
        <f t="shared" si="85"/>
        <v>54500</v>
      </c>
      <c r="C550">
        <f t="shared" si="78"/>
        <v>2850</v>
      </c>
      <c r="D550">
        <f t="shared" si="79"/>
        <v>22600</v>
      </c>
      <c r="E550">
        <f t="shared" si="80"/>
        <v>22600</v>
      </c>
      <c r="F550">
        <f t="shared" si="81"/>
        <v>2850</v>
      </c>
      <c r="G550">
        <f t="shared" si="82"/>
        <v>3600</v>
      </c>
      <c r="H550">
        <f t="shared" si="83"/>
        <v>54500</v>
      </c>
      <c r="I550">
        <f t="shared" si="84"/>
        <v>0</v>
      </c>
    </row>
    <row r="551" spans="1:9" x14ac:dyDescent="0.25">
      <c r="A551" s="1" t="s">
        <v>14</v>
      </c>
      <c r="B551">
        <f t="shared" si="85"/>
        <v>54600</v>
      </c>
      <c r="C551">
        <f t="shared" si="78"/>
        <v>2850</v>
      </c>
      <c r="D551">
        <f t="shared" si="79"/>
        <v>22650</v>
      </c>
      <c r="E551">
        <f t="shared" si="80"/>
        <v>22650</v>
      </c>
      <c r="F551">
        <f t="shared" si="81"/>
        <v>2850</v>
      </c>
      <c r="G551">
        <f t="shared" si="82"/>
        <v>3600</v>
      </c>
      <c r="H551">
        <f t="shared" si="83"/>
        <v>54600</v>
      </c>
      <c r="I551">
        <f t="shared" si="84"/>
        <v>0</v>
      </c>
    </row>
    <row r="552" spans="1:9" x14ac:dyDescent="0.25">
      <c r="A552" s="1" t="s">
        <v>14</v>
      </c>
      <c r="B552">
        <f t="shared" si="85"/>
        <v>54700</v>
      </c>
      <c r="C552">
        <f t="shared" si="78"/>
        <v>2850</v>
      </c>
      <c r="D552">
        <f t="shared" si="79"/>
        <v>22700</v>
      </c>
      <c r="E552">
        <f t="shared" si="80"/>
        <v>22700</v>
      </c>
      <c r="F552">
        <f t="shared" si="81"/>
        <v>2850</v>
      </c>
      <c r="G552">
        <f t="shared" si="82"/>
        <v>3600</v>
      </c>
      <c r="H552">
        <f t="shared" si="83"/>
        <v>54700</v>
      </c>
      <c r="I552">
        <f t="shared" si="84"/>
        <v>0</v>
      </c>
    </row>
    <row r="553" spans="1:9" x14ac:dyDescent="0.25">
      <c r="A553" s="1" t="s">
        <v>14</v>
      </c>
      <c r="B553">
        <f t="shared" si="85"/>
        <v>54800</v>
      </c>
      <c r="C553">
        <f t="shared" si="78"/>
        <v>2850</v>
      </c>
      <c r="D553">
        <f t="shared" si="79"/>
        <v>22750</v>
      </c>
      <c r="E553">
        <f t="shared" si="80"/>
        <v>22750</v>
      </c>
      <c r="F553">
        <f t="shared" si="81"/>
        <v>2850</v>
      </c>
      <c r="G553">
        <f t="shared" si="82"/>
        <v>3600</v>
      </c>
      <c r="H553">
        <f t="shared" si="83"/>
        <v>54800</v>
      </c>
      <c r="I553">
        <f t="shared" si="84"/>
        <v>0</v>
      </c>
    </row>
    <row r="554" spans="1:9" x14ac:dyDescent="0.25">
      <c r="A554" s="1" t="s">
        <v>14</v>
      </c>
      <c r="B554">
        <f t="shared" si="85"/>
        <v>54900</v>
      </c>
      <c r="C554">
        <f t="shared" si="78"/>
        <v>2850</v>
      </c>
      <c r="D554">
        <f t="shared" si="79"/>
        <v>22800</v>
      </c>
      <c r="E554">
        <f t="shared" si="80"/>
        <v>22800</v>
      </c>
      <c r="F554">
        <f t="shared" si="81"/>
        <v>2850</v>
      </c>
      <c r="G554">
        <f t="shared" si="82"/>
        <v>3600</v>
      </c>
      <c r="H554">
        <f t="shared" si="83"/>
        <v>54900</v>
      </c>
      <c r="I554">
        <f t="shared" si="84"/>
        <v>0</v>
      </c>
    </row>
    <row r="555" spans="1:9" x14ac:dyDescent="0.25">
      <c r="A555" s="1" t="s">
        <v>14</v>
      </c>
      <c r="B555">
        <f t="shared" si="85"/>
        <v>55000</v>
      </c>
      <c r="C555">
        <f t="shared" si="78"/>
        <v>2850</v>
      </c>
      <c r="D555">
        <f t="shared" si="79"/>
        <v>22850</v>
      </c>
      <c r="E555">
        <f t="shared" si="80"/>
        <v>22850</v>
      </c>
      <c r="F555">
        <f t="shared" si="81"/>
        <v>2850</v>
      </c>
      <c r="G555">
        <f t="shared" si="82"/>
        <v>3600</v>
      </c>
      <c r="H555">
        <f t="shared" si="83"/>
        <v>55000</v>
      </c>
      <c r="I555">
        <f t="shared" si="84"/>
        <v>0</v>
      </c>
    </row>
    <row r="556" spans="1:9" x14ac:dyDescent="0.25">
      <c r="A556" s="1" t="s">
        <v>14</v>
      </c>
      <c r="B556">
        <f t="shared" si="85"/>
        <v>55100</v>
      </c>
      <c r="C556">
        <f t="shared" si="78"/>
        <v>2850</v>
      </c>
      <c r="D556">
        <f t="shared" si="79"/>
        <v>22900</v>
      </c>
      <c r="E556">
        <f t="shared" si="80"/>
        <v>22900</v>
      </c>
      <c r="F556">
        <f t="shared" si="81"/>
        <v>2850</v>
      </c>
      <c r="G556">
        <f t="shared" si="82"/>
        <v>3600</v>
      </c>
      <c r="H556">
        <f t="shared" si="83"/>
        <v>55100</v>
      </c>
      <c r="I556">
        <f t="shared" si="84"/>
        <v>0</v>
      </c>
    </row>
    <row r="557" spans="1:9" x14ac:dyDescent="0.25">
      <c r="A557" s="1" t="s">
        <v>14</v>
      </c>
      <c r="B557">
        <f t="shared" si="85"/>
        <v>55200</v>
      </c>
      <c r="C557">
        <f t="shared" si="78"/>
        <v>2850</v>
      </c>
      <c r="D557">
        <f t="shared" si="79"/>
        <v>22950</v>
      </c>
      <c r="E557">
        <f t="shared" si="80"/>
        <v>22950</v>
      </c>
      <c r="F557">
        <f t="shared" si="81"/>
        <v>2850</v>
      </c>
      <c r="G557">
        <f t="shared" si="82"/>
        <v>3600</v>
      </c>
      <c r="H557">
        <f t="shared" si="83"/>
        <v>55200</v>
      </c>
      <c r="I557">
        <f t="shared" si="84"/>
        <v>0</v>
      </c>
    </row>
    <row r="558" spans="1:9" x14ac:dyDescent="0.25">
      <c r="A558" s="1" t="s">
        <v>14</v>
      </c>
      <c r="B558">
        <f t="shared" si="85"/>
        <v>55300</v>
      </c>
      <c r="C558">
        <f t="shared" si="78"/>
        <v>2850</v>
      </c>
      <c r="D558">
        <f t="shared" si="79"/>
        <v>23000</v>
      </c>
      <c r="E558">
        <f t="shared" si="80"/>
        <v>23000</v>
      </c>
      <c r="F558">
        <f t="shared" si="81"/>
        <v>2850</v>
      </c>
      <c r="G558">
        <f t="shared" si="82"/>
        <v>3600</v>
      </c>
      <c r="H558">
        <f t="shared" si="83"/>
        <v>55300</v>
      </c>
      <c r="I558">
        <f t="shared" si="84"/>
        <v>0</v>
      </c>
    </row>
    <row r="559" spans="1:9" x14ac:dyDescent="0.25">
      <c r="A559" s="1" t="s">
        <v>14</v>
      </c>
      <c r="B559">
        <f t="shared" si="85"/>
        <v>55400</v>
      </c>
      <c r="C559">
        <f t="shared" si="78"/>
        <v>2850</v>
      </c>
      <c r="D559">
        <f t="shared" si="79"/>
        <v>23050</v>
      </c>
      <c r="E559">
        <f t="shared" si="80"/>
        <v>23050</v>
      </c>
      <c r="F559">
        <f t="shared" si="81"/>
        <v>2850</v>
      </c>
      <c r="G559">
        <f t="shared" si="82"/>
        <v>3600</v>
      </c>
      <c r="H559">
        <f t="shared" si="83"/>
        <v>55400</v>
      </c>
      <c r="I559">
        <f t="shared" si="84"/>
        <v>0</v>
      </c>
    </row>
    <row r="560" spans="1:9" x14ac:dyDescent="0.25">
      <c r="A560" s="1" t="s">
        <v>14</v>
      </c>
      <c r="B560">
        <f t="shared" si="85"/>
        <v>55500</v>
      </c>
      <c r="C560">
        <f t="shared" si="78"/>
        <v>2850</v>
      </c>
      <c r="D560">
        <f t="shared" si="79"/>
        <v>23100</v>
      </c>
      <c r="E560">
        <f t="shared" si="80"/>
        <v>23100</v>
      </c>
      <c r="F560">
        <f t="shared" si="81"/>
        <v>2850</v>
      </c>
      <c r="G560">
        <f t="shared" si="82"/>
        <v>3600</v>
      </c>
      <c r="H560">
        <f t="shared" si="83"/>
        <v>55500</v>
      </c>
      <c r="I560">
        <f t="shared" si="84"/>
        <v>0</v>
      </c>
    </row>
    <row r="561" spans="1:9" x14ac:dyDescent="0.25">
      <c r="A561" s="1" t="s">
        <v>14</v>
      </c>
      <c r="B561">
        <f t="shared" si="85"/>
        <v>55600</v>
      </c>
      <c r="C561">
        <f t="shared" si="78"/>
        <v>2850</v>
      </c>
      <c r="D561">
        <f t="shared" si="79"/>
        <v>23150</v>
      </c>
      <c r="E561">
        <f t="shared" si="80"/>
        <v>23150</v>
      </c>
      <c r="F561">
        <f t="shared" si="81"/>
        <v>2850</v>
      </c>
      <c r="G561">
        <f t="shared" si="82"/>
        <v>3600</v>
      </c>
      <c r="H561">
        <f t="shared" si="83"/>
        <v>55600</v>
      </c>
      <c r="I561">
        <f t="shared" si="84"/>
        <v>0</v>
      </c>
    </row>
    <row r="562" spans="1:9" x14ac:dyDescent="0.25">
      <c r="A562" s="1" t="s">
        <v>14</v>
      </c>
      <c r="B562">
        <f t="shared" si="85"/>
        <v>55700</v>
      </c>
      <c r="C562">
        <f t="shared" si="78"/>
        <v>2850</v>
      </c>
      <c r="D562">
        <f t="shared" si="79"/>
        <v>23200</v>
      </c>
      <c r="E562">
        <f t="shared" si="80"/>
        <v>23200</v>
      </c>
      <c r="F562">
        <f t="shared" si="81"/>
        <v>2850</v>
      </c>
      <c r="G562">
        <f t="shared" si="82"/>
        <v>3600</v>
      </c>
      <c r="H562">
        <f t="shared" si="83"/>
        <v>55700</v>
      </c>
      <c r="I562">
        <f t="shared" si="84"/>
        <v>0</v>
      </c>
    </row>
    <row r="563" spans="1:9" x14ac:dyDescent="0.25">
      <c r="A563" s="1" t="s">
        <v>14</v>
      </c>
      <c r="B563">
        <f t="shared" si="85"/>
        <v>55800</v>
      </c>
      <c r="C563">
        <f t="shared" si="78"/>
        <v>2850</v>
      </c>
      <c r="D563">
        <f t="shared" si="79"/>
        <v>23250</v>
      </c>
      <c r="E563">
        <f t="shared" si="80"/>
        <v>23250</v>
      </c>
      <c r="F563">
        <f t="shared" si="81"/>
        <v>2850</v>
      </c>
      <c r="G563">
        <f t="shared" si="82"/>
        <v>3600</v>
      </c>
      <c r="H563">
        <f t="shared" si="83"/>
        <v>55800</v>
      </c>
      <c r="I563">
        <f t="shared" si="84"/>
        <v>0</v>
      </c>
    </row>
    <row r="564" spans="1:9" x14ac:dyDescent="0.25">
      <c r="A564" s="1" t="s">
        <v>14</v>
      </c>
      <c r="B564">
        <f t="shared" si="85"/>
        <v>55900</v>
      </c>
      <c r="C564">
        <f t="shared" si="78"/>
        <v>2850</v>
      </c>
      <c r="D564">
        <f t="shared" si="79"/>
        <v>23300</v>
      </c>
      <c r="E564">
        <f t="shared" si="80"/>
        <v>23300</v>
      </c>
      <c r="F564">
        <f t="shared" si="81"/>
        <v>2850</v>
      </c>
      <c r="G564">
        <f t="shared" si="82"/>
        <v>3600</v>
      </c>
      <c r="H564">
        <f t="shared" si="83"/>
        <v>55900</v>
      </c>
      <c r="I564">
        <f t="shared" si="84"/>
        <v>0</v>
      </c>
    </row>
    <row r="565" spans="1:9" x14ac:dyDescent="0.25">
      <c r="A565" s="1" t="s">
        <v>14</v>
      </c>
      <c r="B565">
        <f t="shared" si="85"/>
        <v>56000</v>
      </c>
      <c r="C565">
        <f t="shared" si="78"/>
        <v>2850</v>
      </c>
      <c r="D565">
        <f t="shared" si="79"/>
        <v>23350</v>
      </c>
      <c r="E565">
        <f t="shared" si="80"/>
        <v>23350</v>
      </c>
      <c r="F565">
        <f t="shared" si="81"/>
        <v>2850</v>
      </c>
      <c r="G565">
        <f t="shared" si="82"/>
        <v>3600</v>
      </c>
      <c r="H565">
        <f t="shared" si="83"/>
        <v>56000</v>
      </c>
      <c r="I565">
        <f t="shared" si="84"/>
        <v>0</v>
      </c>
    </row>
    <row r="566" spans="1:9" x14ac:dyDescent="0.25">
      <c r="A566" s="1" t="s">
        <v>14</v>
      </c>
      <c r="B566">
        <f t="shared" si="85"/>
        <v>56100</v>
      </c>
      <c r="C566">
        <f t="shared" si="78"/>
        <v>2850</v>
      </c>
      <c r="D566">
        <f t="shared" si="79"/>
        <v>23400</v>
      </c>
      <c r="E566">
        <f t="shared" si="80"/>
        <v>23400</v>
      </c>
      <c r="F566">
        <f t="shared" si="81"/>
        <v>2850</v>
      </c>
      <c r="G566">
        <f t="shared" si="82"/>
        <v>3600</v>
      </c>
      <c r="H566">
        <f t="shared" si="83"/>
        <v>56100</v>
      </c>
      <c r="I566">
        <f t="shared" si="84"/>
        <v>0</v>
      </c>
    </row>
    <row r="567" spans="1:9" x14ac:dyDescent="0.25">
      <c r="A567" s="1" t="s">
        <v>14</v>
      </c>
      <c r="B567">
        <f t="shared" si="85"/>
        <v>56200</v>
      </c>
      <c r="C567">
        <f t="shared" si="78"/>
        <v>2850</v>
      </c>
      <c r="D567">
        <f t="shared" si="79"/>
        <v>23450</v>
      </c>
      <c r="E567">
        <f t="shared" si="80"/>
        <v>23450</v>
      </c>
      <c r="F567">
        <f t="shared" si="81"/>
        <v>2850</v>
      </c>
      <c r="G567">
        <f t="shared" si="82"/>
        <v>3600</v>
      </c>
      <c r="H567">
        <f t="shared" si="83"/>
        <v>56200</v>
      </c>
      <c r="I567">
        <f t="shared" si="84"/>
        <v>0</v>
      </c>
    </row>
    <row r="568" spans="1:9" x14ac:dyDescent="0.25">
      <c r="A568" s="1" t="s">
        <v>14</v>
      </c>
      <c r="B568">
        <f t="shared" si="85"/>
        <v>56300</v>
      </c>
      <c r="C568">
        <f t="shared" si="78"/>
        <v>2850</v>
      </c>
      <c r="D568">
        <f t="shared" si="79"/>
        <v>23500</v>
      </c>
      <c r="E568">
        <f t="shared" si="80"/>
        <v>23500</v>
      </c>
      <c r="F568">
        <f t="shared" si="81"/>
        <v>2850</v>
      </c>
      <c r="G568">
        <f t="shared" si="82"/>
        <v>3600</v>
      </c>
      <c r="H568">
        <f t="shared" si="83"/>
        <v>56300</v>
      </c>
      <c r="I568">
        <f t="shared" si="84"/>
        <v>0</v>
      </c>
    </row>
    <row r="569" spans="1:9" x14ac:dyDescent="0.25">
      <c r="A569" s="1" t="s">
        <v>14</v>
      </c>
      <c r="B569">
        <f t="shared" si="85"/>
        <v>56400</v>
      </c>
      <c r="C569">
        <f t="shared" si="78"/>
        <v>2850</v>
      </c>
      <c r="D569">
        <f t="shared" si="79"/>
        <v>23550</v>
      </c>
      <c r="E569">
        <f t="shared" si="80"/>
        <v>23550</v>
      </c>
      <c r="F569">
        <f t="shared" si="81"/>
        <v>2850</v>
      </c>
      <c r="G569">
        <f t="shared" si="82"/>
        <v>3600</v>
      </c>
      <c r="H569">
        <f t="shared" si="83"/>
        <v>56400</v>
      </c>
      <c r="I569">
        <f t="shared" si="84"/>
        <v>0</v>
      </c>
    </row>
    <row r="570" spans="1:9" x14ac:dyDescent="0.25">
      <c r="A570" s="1" t="s">
        <v>14</v>
      </c>
      <c r="B570">
        <f t="shared" si="85"/>
        <v>56500</v>
      </c>
      <c r="C570">
        <f t="shared" si="78"/>
        <v>2850</v>
      </c>
      <c r="D570">
        <f t="shared" si="79"/>
        <v>23600</v>
      </c>
      <c r="E570">
        <f t="shared" si="80"/>
        <v>23600</v>
      </c>
      <c r="F570">
        <f t="shared" si="81"/>
        <v>2850</v>
      </c>
      <c r="G570">
        <f t="shared" si="82"/>
        <v>3600</v>
      </c>
      <c r="H570">
        <f t="shared" si="83"/>
        <v>56500</v>
      </c>
      <c r="I570">
        <f t="shared" si="84"/>
        <v>0</v>
      </c>
    </row>
    <row r="571" spans="1:9" x14ac:dyDescent="0.25">
      <c r="A571" s="1" t="s">
        <v>14</v>
      </c>
      <c r="B571">
        <f t="shared" si="85"/>
        <v>56600</v>
      </c>
      <c r="C571">
        <f t="shared" si="78"/>
        <v>2850</v>
      </c>
      <c r="D571">
        <f t="shared" si="79"/>
        <v>23650</v>
      </c>
      <c r="E571">
        <f t="shared" si="80"/>
        <v>23650</v>
      </c>
      <c r="F571">
        <f t="shared" si="81"/>
        <v>2850</v>
      </c>
      <c r="G571">
        <f t="shared" si="82"/>
        <v>3600</v>
      </c>
      <c r="H571">
        <f t="shared" si="83"/>
        <v>56600</v>
      </c>
      <c r="I571">
        <f t="shared" si="84"/>
        <v>0</v>
      </c>
    </row>
    <row r="572" spans="1:9" x14ac:dyDescent="0.25">
      <c r="A572" s="1" t="s">
        <v>14</v>
      </c>
      <c r="B572">
        <f t="shared" si="85"/>
        <v>56700</v>
      </c>
      <c r="C572">
        <f t="shared" si="78"/>
        <v>2850</v>
      </c>
      <c r="D572">
        <f t="shared" si="79"/>
        <v>23700</v>
      </c>
      <c r="E572">
        <f t="shared" si="80"/>
        <v>23700</v>
      </c>
      <c r="F572">
        <f t="shared" si="81"/>
        <v>2850</v>
      </c>
      <c r="G572">
        <f t="shared" si="82"/>
        <v>3600</v>
      </c>
      <c r="H572">
        <f t="shared" si="83"/>
        <v>56700</v>
      </c>
      <c r="I572">
        <f t="shared" si="84"/>
        <v>0</v>
      </c>
    </row>
    <row r="573" spans="1:9" x14ac:dyDescent="0.25">
      <c r="A573" s="1" t="s">
        <v>14</v>
      </c>
      <c r="B573">
        <f t="shared" si="85"/>
        <v>56800</v>
      </c>
      <c r="C573">
        <f t="shared" si="78"/>
        <v>2850</v>
      </c>
      <c r="D573">
        <f t="shared" si="79"/>
        <v>23750</v>
      </c>
      <c r="E573">
        <f t="shared" si="80"/>
        <v>23750</v>
      </c>
      <c r="F573">
        <f t="shared" si="81"/>
        <v>2850</v>
      </c>
      <c r="G573">
        <f t="shared" si="82"/>
        <v>3600</v>
      </c>
      <c r="H573">
        <f t="shared" si="83"/>
        <v>56800</v>
      </c>
      <c r="I573">
        <f t="shared" si="84"/>
        <v>0</v>
      </c>
    </row>
    <row r="574" spans="1:9" x14ac:dyDescent="0.25">
      <c r="A574" s="1" t="s">
        <v>14</v>
      </c>
      <c r="B574">
        <f t="shared" si="85"/>
        <v>56900</v>
      </c>
      <c r="C574">
        <f t="shared" si="78"/>
        <v>2850</v>
      </c>
      <c r="D574">
        <f t="shared" si="79"/>
        <v>23800</v>
      </c>
      <c r="E574">
        <f t="shared" si="80"/>
        <v>23800</v>
      </c>
      <c r="F574">
        <f t="shared" si="81"/>
        <v>2850</v>
      </c>
      <c r="G574">
        <f t="shared" si="82"/>
        <v>3600</v>
      </c>
      <c r="H574">
        <f t="shared" si="83"/>
        <v>56900</v>
      </c>
      <c r="I574">
        <f t="shared" si="84"/>
        <v>0</v>
      </c>
    </row>
    <row r="575" spans="1:9" x14ac:dyDescent="0.25">
      <c r="A575" s="1" t="s">
        <v>14</v>
      </c>
      <c r="B575">
        <f t="shared" si="85"/>
        <v>57000</v>
      </c>
      <c r="C575">
        <f t="shared" si="78"/>
        <v>2850</v>
      </c>
      <c r="D575">
        <f t="shared" si="79"/>
        <v>23850</v>
      </c>
      <c r="E575">
        <f t="shared" si="80"/>
        <v>23850</v>
      </c>
      <c r="F575">
        <f t="shared" si="81"/>
        <v>2850</v>
      </c>
      <c r="G575">
        <f t="shared" si="82"/>
        <v>3600</v>
      </c>
      <c r="H575">
        <f t="shared" si="83"/>
        <v>57000</v>
      </c>
      <c r="I575">
        <f t="shared" si="84"/>
        <v>0</v>
      </c>
    </row>
    <row r="576" spans="1:9" x14ac:dyDescent="0.25">
      <c r="A576" s="1" t="s">
        <v>14</v>
      </c>
      <c r="B576">
        <f t="shared" si="85"/>
        <v>57100</v>
      </c>
      <c r="C576">
        <f t="shared" si="78"/>
        <v>2850</v>
      </c>
      <c r="D576">
        <f t="shared" si="79"/>
        <v>23900</v>
      </c>
      <c r="E576">
        <f t="shared" si="80"/>
        <v>23900</v>
      </c>
      <c r="F576">
        <f t="shared" si="81"/>
        <v>2850</v>
      </c>
      <c r="G576">
        <f t="shared" si="82"/>
        <v>3600</v>
      </c>
      <c r="H576">
        <f t="shared" si="83"/>
        <v>57100</v>
      </c>
      <c r="I576">
        <f t="shared" si="84"/>
        <v>0</v>
      </c>
    </row>
    <row r="577" spans="1:9" x14ac:dyDescent="0.25">
      <c r="A577" s="1" t="s">
        <v>14</v>
      </c>
      <c r="B577">
        <f t="shared" si="85"/>
        <v>57200</v>
      </c>
      <c r="C577">
        <f t="shared" si="78"/>
        <v>2850</v>
      </c>
      <c r="D577">
        <f t="shared" si="79"/>
        <v>23950</v>
      </c>
      <c r="E577">
        <f t="shared" si="80"/>
        <v>23950</v>
      </c>
      <c r="F577">
        <f t="shared" si="81"/>
        <v>2850</v>
      </c>
      <c r="G577">
        <f t="shared" si="82"/>
        <v>3600</v>
      </c>
      <c r="H577">
        <f t="shared" si="83"/>
        <v>57200</v>
      </c>
      <c r="I577">
        <f t="shared" si="84"/>
        <v>0</v>
      </c>
    </row>
    <row r="578" spans="1:9" x14ac:dyDescent="0.25">
      <c r="A578" s="1" t="s">
        <v>14</v>
      </c>
      <c r="B578">
        <f t="shared" si="85"/>
        <v>57300</v>
      </c>
      <c r="C578">
        <f t="shared" si="78"/>
        <v>2850</v>
      </c>
      <c r="D578">
        <f t="shared" si="79"/>
        <v>24000</v>
      </c>
      <c r="E578">
        <f t="shared" si="80"/>
        <v>24000</v>
      </c>
      <c r="F578">
        <f t="shared" si="81"/>
        <v>2850</v>
      </c>
      <c r="G578">
        <f t="shared" si="82"/>
        <v>3600</v>
      </c>
      <c r="H578">
        <f t="shared" si="83"/>
        <v>57300</v>
      </c>
      <c r="I578">
        <f t="shared" si="84"/>
        <v>0</v>
      </c>
    </row>
    <row r="579" spans="1:9" x14ac:dyDescent="0.25">
      <c r="A579" s="1" t="s">
        <v>14</v>
      </c>
      <c r="B579">
        <f t="shared" si="85"/>
        <v>57400</v>
      </c>
      <c r="C579">
        <f t="shared" si="78"/>
        <v>2850</v>
      </c>
      <c r="D579">
        <f t="shared" si="79"/>
        <v>24050</v>
      </c>
      <c r="E579">
        <f t="shared" si="80"/>
        <v>24050</v>
      </c>
      <c r="F579">
        <f t="shared" si="81"/>
        <v>2850</v>
      </c>
      <c r="G579">
        <f t="shared" si="82"/>
        <v>3600</v>
      </c>
      <c r="H579">
        <f t="shared" si="83"/>
        <v>57400</v>
      </c>
      <c r="I579">
        <f t="shared" si="84"/>
        <v>0</v>
      </c>
    </row>
    <row r="580" spans="1:9" x14ac:dyDescent="0.25">
      <c r="A580" s="1" t="s">
        <v>14</v>
      </c>
      <c r="B580">
        <f t="shared" si="85"/>
        <v>57500</v>
      </c>
      <c r="C580">
        <f t="shared" si="78"/>
        <v>2850</v>
      </c>
      <c r="D580">
        <f t="shared" si="79"/>
        <v>24100</v>
      </c>
      <c r="E580">
        <f t="shared" si="80"/>
        <v>24100</v>
      </c>
      <c r="F580">
        <f t="shared" si="81"/>
        <v>2850</v>
      </c>
      <c r="G580">
        <f t="shared" si="82"/>
        <v>3600</v>
      </c>
      <c r="H580">
        <f t="shared" si="83"/>
        <v>57500</v>
      </c>
      <c r="I580">
        <f t="shared" si="84"/>
        <v>0</v>
      </c>
    </row>
    <row r="581" spans="1:9" x14ac:dyDescent="0.25">
      <c r="A581" s="1" t="s">
        <v>14</v>
      </c>
      <c r="B581">
        <f t="shared" si="85"/>
        <v>57600</v>
      </c>
      <c r="C581">
        <f t="shared" si="78"/>
        <v>2850</v>
      </c>
      <c r="D581">
        <f t="shared" si="79"/>
        <v>24150</v>
      </c>
      <c r="E581">
        <f t="shared" si="80"/>
        <v>24150</v>
      </c>
      <c r="F581">
        <f t="shared" si="81"/>
        <v>2850</v>
      </c>
      <c r="G581">
        <f t="shared" si="82"/>
        <v>3600</v>
      </c>
      <c r="H581">
        <f t="shared" si="83"/>
        <v>57600</v>
      </c>
      <c r="I581">
        <f t="shared" si="84"/>
        <v>0</v>
      </c>
    </row>
    <row r="582" spans="1:9" x14ac:dyDescent="0.25">
      <c r="A582" s="1" t="s">
        <v>14</v>
      </c>
      <c r="B582">
        <f t="shared" si="85"/>
        <v>57700</v>
      </c>
      <c r="C582">
        <f t="shared" si="78"/>
        <v>2850</v>
      </c>
      <c r="D582">
        <f t="shared" si="79"/>
        <v>24200</v>
      </c>
      <c r="E582">
        <f t="shared" si="80"/>
        <v>24200</v>
      </c>
      <c r="F582">
        <f t="shared" si="81"/>
        <v>2850</v>
      </c>
      <c r="G582">
        <f t="shared" si="82"/>
        <v>3600</v>
      </c>
      <c r="H582">
        <f t="shared" si="83"/>
        <v>57700</v>
      </c>
      <c r="I582">
        <f t="shared" si="84"/>
        <v>0</v>
      </c>
    </row>
    <row r="583" spans="1:9" x14ac:dyDescent="0.25">
      <c r="A583" s="1" t="s">
        <v>14</v>
      </c>
      <c r="B583">
        <f t="shared" si="85"/>
        <v>57800</v>
      </c>
      <c r="C583">
        <f t="shared" si="78"/>
        <v>2850</v>
      </c>
      <c r="D583">
        <f t="shared" si="79"/>
        <v>24250</v>
      </c>
      <c r="E583">
        <f t="shared" si="80"/>
        <v>24250</v>
      </c>
      <c r="F583">
        <f t="shared" si="81"/>
        <v>2850</v>
      </c>
      <c r="G583">
        <f t="shared" si="82"/>
        <v>3600</v>
      </c>
      <c r="H583">
        <f t="shared" si="83"/>
        <v>57800</v>
      </c>
      <c r="I583">
        <f t="shared" si="84"/>
        <v>0</v>
      </c>
    </row>
    <row r="584" spans="1:9" x14ac:dyDescent="0.25">
      <c r="A584" s="1" t="s">
        <v>14</v>
      </c>
      <c r="B584">
        <f t="shared" si="85"/>
        <v>57900</v>
      </c>
      <c r="C584">
        <f t="shared" si="78"/>
        <v>2850</v>
      </c>
      <c r="D584">
        <f t="shared" si="79"/>
        <v>24300</v>
      </c>
      <c r="E584">
        <f t="shared" si="80"/>
        <v>24300</v>
      </c>
      <c r="F584">
        <f t="shared" si="81"/>
        <v>2850</v>
      </c>
      <c r="G584">
        <f t="shared" si="82"/>
        <v>3600</v>
      </c>
      <c r="H584">
        <f t="shared" si="83"/>
        <v>57900</v>
      </c>
      <c r="I584">
        <f t="shared" si="84"/>
        <v>0</v>
      </c>
    </row>
    <row r="585" spans="1:9" x14ac:dyDescent="0.25">
      <c r="A585" s="1" t="s">
        <v>14</v>
      </c>
      <c r="B585">
        <f t="shared" si="85"/>
        <v>58000</v>
      </c>
      <c r="C585">
        <f t="shared" si="78"/>
        <v>2850</v>
      </c>
      <c r="D585">
        <f t="shared" si="79"/>
        <v>24350</v>
      </c>
      <c r="E585">
        <f t="shared" si="80"/>
        <v>24350</v>
      </c>
      <c r="F585">
        <f t="shared" si="81"/>
        <v>2850</v>
      </c>
      <c r="G585">
        <f t="shared" si="82"/>
        <v>3600</v>
      </c>
      <c r="H585">
        <f t="shared" si="83"/>
        <v>58000</v>
      </c>
      <c r="I585">
        <f t="shared" si="84"/>
        <v>0</v>
      </c>
    </row>
    <row r="586" spans="1:9" x14ac:dyDescent="0.25">
      <c r="A586" s="1" t="s">
        <v>14</v>
      </c>
      <c r="B586">
        <f t="shared" si="85"/>
        <v>58100</v>
      </c>
      <c r="C586">
        <f t="shared" si="78"/>
        <v>2850</v>
      </c>
      <c r="D586">
        <f t="shared" si="79"/>
        <v>24400</v>
      </c>
      <c r="E586">
        <f t="shared" si="80"/>
        <v>24400</v>
      </c>
      <c r="F586">
        <f t="shared" si="81"/>
        <v>2850</v>
      </c>
      <c r="G586">
        <f t="shared" si="82"/>
        <v>3600</v>
      </c>
      <c r="H586">
        <f t="shared" si="83"/>
        <v>58100</v>
      </c>
      <c r="I586">
        <f t="shared" si="84"/>
        <v>0</v>
      </c>
    </row>
    <row r="587" spans="1:9" x14ac:dyDescent="0.25">
      <c r="A587" s="1" t="s">
        <v>14</v>
      </c>
      <c r="B587">
        <f t="shared" si="85"/>
        <v>58200</v>
      </c>
      <c r="C587">
        <f t="shared" si="78"/>
        <v>2850</v>
      </c>
      <c r="D587">
        <f t="shared" si="79"/>
        <v>24450</v>
      </c>
      <c r="E587">
        <f t="shared" si="80"/>
        <v>24450</v>
      </c>
      <c r="F587">
        <f t="shared" si="81"/>
        <v>2850</v>
      </c>
      <c r="G587">
        <f t="shared" si="82"/>
        <v>3600</v>
      </c>
      <c r="H587">
        <f t="shared" si="83"/>
        <v>58200</v>
      </c>
      <c r="I587">
        <f t="shared" si="84"/>
        <v>0</v>
      </c>
    </row>
    <row r="588" spans="1:9" x14ac:dyDescent="0.25">
      <c r="A588" s="1" t="s">
        <v>14</v>
      </c>
      <c r="B588">
        <f t="shared" si="85"/>
        <v>58300</v>
      </c>
      <c r="C588">
        <f t="shared" si="78"/>
        <v>2850</v>
      </c>
      <c r="D588">
        <f t="shared" si="79"/>
        <v>24500</v>
      </c>
      <c r="E588">
        <f t="shared" si="80"/>
        <v>24500</v>
      </c>
      <c r="F588">
        <f t="shared" si="81"/>
        <v>2850</v>
      </c>
      <c r="G588">
        <f t="shared" si="82"/>
        <v>3600</v>
      </c>
      <c r="H588">
        <f t="shared" si="83"/>
        <v>58300</v>
      </c>
      <c r="I588">
        <f t="shared" si="84"/>
        <v>0</v>
      </c>
    </row>
    <row r="589" spans="1:9" x14ac:dyDescent="0.25">
      <c r="A589" s="1" t="s">
        <v>14</v>
      </c>
      <c r="B589">
        <f t="shared" si="85"/>
        <v>58400</v>
      </c>
      <c r="C589">
        <f t="shared" si="78"/>
        <v>2850</v>
      </c>
      <c r="D589">
        <f t="shared" si="79"/>
        <v>24550</v>
      </c>
      <c r="E589">
        <f t="shared" si="80"/>
        <v>24550</v>
      </c>
      <c r="F589">
        <f t="shared" si="81"/>
        <v>2850</v>
      </c>
      <c r="G589">
        <f t="shared" si="82"/>
        <v>3600</v>
      </c>
      <c r="H589">
        <f t="shared" si="83"/>
        <v>58400</v>
      </c>
      <c r="I589">
        <f t="shared" si="84"/>
        <v>0</v>
      </c>
    </row>
    <row r="590" spans="1:9" x14ac:dyDescent="0.25">
      <c r="A590" s="1" t="s">
        <v>14</v>
      </c>
      <c r="B590">
        <f t="shared" si="85"/>
        <v>58500</v>
      </c>
      <c r="C590">
        <f t="shared" si="78"/>
        <v>2850</v>
      </c>
      <c r="D590">
        <f t="shared" si="79"/>
        <v>24600</v>
      </c>
      <c r="E590">
        <f t="shared" si="80"/>
        <v>24600</v>
      </c>
      <c r="F590">
        <f t="shared" si="81"/>
        <v>2850</v>
      </c>
      <c r="G590">
        <f t="shared" si="82"/>
        <v>3600</v>
      </c>
      <c r="H590">
        <f t="shared" si="83"/>
        <v>58500</v>
      </c>
      <c r="I590">
        <f t="shared" si="84"/>
        <v>0</v>
      </c>
    </row>
    <row r="591" spans="1:9" x14ac:dyDescent="0.25">
      <c r="A591" s="1" t="s">
        <v>14</v>
      </c>
      <c r="B591">
        <f t="shared" si="85"/>
        <v>58600</v>
      </c>
      <c r="C591">
        <f t="shared" si="78"/>
        <v>2850</v>
      </c>
      <c r="D591">
        <f t="shared" si="79"/>
        <v>24650</v>
      </c>
      <c r="E591">
        <f t="shared" si="80"/>
        <v>24650</v>
      </c>
      <c r="F591">
        <f t="shared" si="81"/>
        <v>2850</v>
      </c>
      <c r="G591">
        <f t="shared" si="82"/>
        <v>3600</v>
      </c>
      <c r="H591">
        <f t="shared" si="83"/>
        <v>58600</v>
      </c>
      <c r="I591">
        <f t="shared" si="84"/>
        <v>0</v>
      </c>
    </row>
    <row r="592" spans="1:9" x14ac:dyDescent="0.25">
      <c r="A592" s="1" t="s">
        <v>14</v>
      </c>
      <c r="B592">
        <f t="shared" si="85"/>
        <v>58700</v>
      </c>
      <c r="C592">
        <f t="shared" si="78"/>
        <v>2850</v>
      </c>
      <c r="D592">
        <f t="shared" si="79"/>
        <v>24700</v>
      </c>
      <c r="E592">
        <f t="shared" si="80"/>
        <v>24700</v>
      </c>
      <c r="F592">
        <f t="shared" si="81"/>
        <v>2850</v>
      </c>
      <c r="G592">
        <f t="shared" si="82"/>
        <v>3600</v>
      </c>
      <c r="H592">
        <f t="shared" si="83"/>
        <v>58700</v>
      </c>
      <c r="I592">
        <f t="shared" si="84"/>
        <v>0</v>
      </c>
    </row>
    <row r="593" spans="1:9" x14ac:dyDescent="0.25">
      <c r="A593" s="1" t="s">
        <v>14</v>
      </c>
      <c r="B593">
        <f t="shared" si="85"/>
        <v>58800</v>
      </c>
      <c r="C593">
        <f t="shared" si="78"/>
        <v>2850</v>
      </c>
      <c r="D593">
        <f t="shared" si="79"/>
        <v>24750</v>
      </c>
      <c r="E593">
        <f t="shared" si="80"/>
        <v>24750</v>
      </c>
      <c r="F593">
        <f t="shared" si="81"/>
        <v>2850</v>
      </c>
      <c r="G593">
        <f t="shared" si="82"/>
        <v>3600</v>
      </c>
      <c r="H593">
        <f t="shared" si="83"/>
        <v>58800</v>
      </c>
      <c r="I593">
        <f t="shared" si="84"/>
        <v>0</v>
      </c>
    </row>
    <row r="594" spans="1:9" x14ac:dyDescent="0.25">
      <c r="A594" s="1" t="s">
        <v>14</v>
      </c>
      <c r="B594">
        <f t="shared" si="85"/>
        <v>58900</v>
      </c>
      <c r="C594">
        <f t="shared" si="78"/>
        <v>2850</v>
      </c>
      <c r="D594">
        <f t="shared" si="79"/>
        <v>24800</v>
      </c>
      <c r="E594">
        <f t="shared" si="80"/>
        <v>24800</v>
      </c>
      <c r="F594">
        <f t="shared" si="81"/>
        <v>2850</v>
      </c>
      <c r="G594">
        <f t="shared" si="82"/>
        <v>3600</v>
      </c>
      <c r="H594">
        <f t="shared" si="83"/>
        <v>58900</v>
      </c>
      <c r="I594">
        <f t="shared" si="84"/>
        <v>0</v>
      </c>
    </row>
    <row r="595" spans="1:9" x14ac:dyDescent="0.25">
      <c r="A595" s="1" t="s">
        <v>14</v>
      </c>
      <c r="B595">
        <f t="shared" si="85"/>
        <v>59000</v>
      </c>
      <c r="C595">
        <f t="shared" si="78"/>
        <v>2850</v>
      </c>
      <c r="D595">
        <f t="shared" si="79"/>
        <v>24850</v>
      </c>
      <c r="E595">
        <f t="shared" si="80"/>
        <v>24850</v>
      </c>
      <c r="F595">
        <f t="shared" si="81"/>
        <v>2850</v>
      </c>
      <c r="G595">
        <f t="shared" si="82"/>
        <v>3600</v>
      </c>
      <c r="H595">
        <f t="shared" si="83"/>
        <v>59000</v>
      </c>
      <c r="I595">
        <f t="shared" si="84"/>
        <v>0</v>
      </c>
    </row>
    <row r="596" spans="1:9" x14ac:dyDescent="0.25">
      <c r="A596" s="1" t="s">
        <v>14</v>
      </c>
      <c r="B596">
        <f t="shared" si="85"/>
        <v>59100</v>
      </c>
      <c r="C596">
        <f t="shared" si="78"/>
        <v>2850</v>
      </c>
      <c r="D596">
        <f t="shared" si="79"/>
        <v>24900</v>
      </c>
      <c r="E596">
        <f t="shared" si="80"/>
        <v>24900</v>
      </c>
      <c r="F596">
        <f t="shared" si="81"/>
        <v>2850</v>
      </c>
      <c r="G596">
        <f t="shared" si="82"/>
        <v>3600</v>
      </c>
      <c r="H596">
        <f t="shared" si="83"/>
        <v>59100</v>
      </c>
      <c r="I596">
        <f t="shared" si="84"/>
        <v>0</v>
      </c>
    </row>
    <row r="597" spans="1:9" x14ac:dyDescent="0.25">
      <c r="A597" s="1" t="s">
        <v>14</v>
      </c>
      <c r="B597">
        <f t="shared" si="85"/>
        <v>59200</v>
      </c>
      <c r="C597">
        <f t="shared" si="78"/>
        <v>2850</v>
      </c>
      <c r="D597">
        <f t="shared" si="79"/>
        <v>24950</v>
      </c>
      <c r="E597">
        <f t="shared" si="80"/>
        <v>24950</v>
      </c>
      <c r="F597">
        <f t="shared" si="81"/>
        <v>2850</v>
      </c>
      <c r="G597">
        <f t="shared" si="82"/>
        <v>3600</v>
      </c>
      <c r="H597">
        <f t="shared" si="83"/>
        <v>59200</v>
      </c>
      <c r="I597">
        <f t="shared" si="84"/>
        <v>0</v>
      </c>
    </row>
    <row r="598" spans="1:9" x14ac:dyDescent="0.25">
      <c r="A598" s="1" t="s">
        <v>14</v>
      </c>
      <c r="B598">
        <f t="shared" si="85"/>
        <v>59300</v>
      </c>
      <c r="C598">
        <f t="shared" si="78"/>
        <v>2850</v>
      </c>
      <c r="D598">
        <f t="shared" si="79"/>
        <v>25000</v>
      </c>
      <c r="E598">
        <f t="shared" si="80"/>
        <v>25000</v>
      </c>
      <c r="F598">
        <f t="shared" si="81"/>
        <v>2850</v>
      </c>
      <c r="G598">
        <f t="shared" si="82"/>
        <v>3600</v>
      </c>
      <c r="H598">
        <f t="shared" si="83"/>
        <v>59300</v>
      </c>
      <c r="I598">
        <f t="shared" si="84"/>
        <v>0</v>
      </c>
    </row>
    <row r="599" spans="1:9" x14ac:dyDescent="0.25">
      <c r="A599" s="1" t="s">
        <v>14</v>
      </c>
      <c r="B599">
        <f t="shared" si="85"/>
        <v>59400</v>
      </c>
      <c r="C599">
        <f t="shared" si="78"/>
        <v>2850</v>
      </c>
      <c r="D599">
        <f t="shared" si="79"/>
        <v>25050</v>
      </c>
      <c r="E599">
        <f t="shared" si="80"/>
        <v>25050</v>
      </c>
      <c r="F599">
        <f t="shared" si="81"/>
        <v>2850</v>
      </c>
      <c r="G599">
        <f t="shared" si="82"/>
        <v>3600</v>
      </c>
      <c r="H599">
        <f t="shared" si="83"/>
        <v>59400</v>
      </c>
      <c r="I599">
        <f t="shared" si="84"/>
        <v>0</v>
      </c>
    </row>
    <row r="600" spans="1:9" x14ac:dyDescent="0.25">
      <c r="A600" s="1" t="s">
        <v>14</v>
      </c>
      <c r="B600">
        <f t="shared" si="85"/>
        <v>59500</v>
      </c>
      <c r="C600">
        <f t="shared" si="78"/>
        <v>2850</v>
      </c>
      <c r="D600">
        <f t="shared" si="79"/>
        <v>25100</v>
      </c>
      <c r="E600">
        <f t="shared" si="80"/>
        <v>25100</v>
      </c>
      <c r="F600">
        <f t="shared" si="81"/>
        <v>2850</v>
      </c>
      <c r="G600">
        <f t="shared" si="82"/>
        <v>3600</v>
      </c>
      <c r="H600">
        <f t="shared" si="83"/>
        <v>59500</v>
      </c>
      <c r="I600">
        <f t="shared" si="84"/>
        <v>0</v>
      </c>
    </row>
    <row r="601" spans="1:9" x14ac:dyDescent="0.25">
      <c r="A601" s="1" t="s">
        <v>14</v>
      </c>
      <c r="B601">
        <f t="shared" si="85"/>
        <v>59600</v>
      </c>
      <c r="C601">
        <f t="shared" si="78"/>
        <v>2850</v>
      </c>
      <c r="D601">
        <f t="shared" si="79"/>
        <v>25150</v>
      </c>
      <c r="E601">
        <f t="shared" si="80"/>
        <v>25150</v>
      </c>
      <c r="F601">
        <f t="shared" si="81"/>
        <v>2850</v>
      </c>
      <c r="G601">
        <f t="shared" si="82"/>
        <v>3600</v>
      </c>
      <c r="H601">
        <f t="shared" si="83"/>
        <v>59600</v>
      </c>
      <c r="I601">
        <f t="shared" si="84"/>
        <v>0</v>
      </c>
    </row>
    <row r="602" spans="1:9" x14ac:dyDescent="0.25">
      <c r="A602" s="1" t="s">
        <v>14</v>
      </c>
      <c r="B602">
        <f t="shared" si="85"/>
        <v>59700</v>
      </c>
      <c r="C602">
        <f t="shared" si="78"/>
        <v>2850</v>
      </c>
      <c r="D602">
        <f t="shared" si="79"/>
        <v>25200</v>
      </c>
      <c r="E602">
        <f t="shared" si="80"/>
        <v>25200</v>
      </c>
      <c r="F602">
        <f t="shared" si="81"/>
        <v>2850</v>
      </c>
      <c r="G602">
        <f t="shared" si="82"/>
        <v>3600</v>
      </c>
      <c r="H602">
        <f t="shared" si="83"/>
        <v>59700</v>
      </c>
      <c r="I602">
        <f t="shared" si="84"/>
        <v>0</v>
      </c>
    </row>
    <row r="603" spans="1:9" x14ac:dyDescent="0.25">
      <c r="A603" s="1" t="s">
        <v>14</v>
      </c>
      <c r="B603">
        <f t="shared" si="85"/>
        <v>59800</v>
      </c>
      <c r="C603">
        <f t="shared" si="78"/>
        <v>2850</v>
      </c>
      <c r="D603">
        <f t="shared" si="79"/>
        <v>25250</v>
      </c>
      <c r="E603">
        <f t="shared" si="80"/>
        <v>25250</v>
      </c>
      <c r="F603">
        <f t="shared" si="81"/>
        <v>2850</v>
      </c>
      <c r="G603">
        <f t="shared" si="82"/>
        <v>3600</v>
      </c>
      <c r="H603">
        <f t="shared" si="83"/>
        <v>59800</v>
      </c>
      <c r="I603">
        <f t="shared" si="84"/>
        <v>0</v>
      </c>
    </row>
    <row r="604" spans="1:9" x14ac:dyDescent="0.25">
      <c r="A604" s="1" t="s">
        <v>14</v>
      </c>
      <c r="B604">
        <f t="shared" si="85"/>
        <v>59900</v>
      </c>
      <c r="C604">
        <f t="shared" ref="C604:C667" si="86">+C603</f>
        <v>2850</v>
      </c>
      <c r="D604">
        <f t="shared" ref="D604:D667" si="87">+$D$281+(B604-$H$281)*0.5</f>
        <v>25300</v>
      </c>
      <c r="E604">
        <f t="shared" ref="E604:E667" si="88">+$E$281+(B604-$H$281)*0.5</f>
        <v>25300</v>
      </c>
      <c r="F604">
        <f t="shared" ref="F604:F667" si="89">+F603</f>
        <v>2850</v>
      </c>
      <c r="G604">
        <f t="shared" ref="G604:G667" si="90">+G603</f>
        <v>3600</v>
      </c>
      <c r="H604">
        <f t="shared" ref="H604:H667" si="91">+SUM(C604:G604)</f>
        <v>59900</v>
      </c>
      <c r="I604">
        <f t="shared" ref="I604:I667" si="92">+H604-B604</f>
        <v>0</v>
      </c>
    </row>
    <row r="605" spans="1:9" x14ac:dyDescent="0.25">
      <c r="A605" s="1" t="s">
        <v>14</v>
      </c>
      <c r="B605">
        <f t="shared" ref="B605:B668" si="93">+B604+100</f>
        <v>60000</v>
      </c>
      <c r="C605">
        <f t="shared" si="86"/>
        <v>2850</v>
      </c>
      <c r="D605">
        <f t="shared" si="87"/>
        <v>25350</v>
      </c>
      <c r="E605">
        <f t="shared" si="88"/>
        <v>25350</v>
      </c>
      <c r="F605">
        <f t="shared" si="89"/>
        <v>2850</v>
      </c>
      <c r="G605">
        <f t="shared" si="90"/>
        <v>3600</v>
      </c>
      <c r="H605">
        <f t="shared" si="91"/>
        <v>60000</v>
      </c>
      <c r="I605">
        <f t="shared" si="92"/>
        <v>0</v>
      </c>
    </row>
    <row r="606" spans="1:9" x14ac:dyDescent="0.25">
      <c r="A606" s="1" t="s">
        <v>14</v>
      </c>
      <c r="B606">
        <f t="shared" si="93"/>
        <v>60100</v>
      </c>
      <c r="C606">
        <f t="shared" si="86"/>
        <v>2850</v>
      </c>
      <c r="D606">
        <f t="shared" si="87"/>
        <v>25400</v>
      </c>
      <c r="E606">
        <f t="shared" si="88"/>
        <v>25400</v>
      </c>
      <c r="F606">
        <f t="shared" si="89"/>
        <v>2850</v>
      </c>
      <c r="G606">
        <f t="shared" si="90"/>
        <v>3600</v>
      </c>
      <c r="H606">
        <f t="shared" si="91"/>
        <v>60100</v>
      </c>
      <c r="I606">
        <f t="shared" si="92"/>
        <v>0</v>
      </c>
    </row>
    <row r="607" spans="1:9" x14ac:dyDescent="0.25">
      <c r="A607" s="1" t="s">
        <v>14</v>
      </c>
      <c r="B607">
        <f t="shared" si="93"/>
        <v>60200</v>
      </c>
      <c r="C607">
        <f t="shared" si="86"/>
        <v>2850</v>
      </c>
      <c r="D607">
        <f t="shared" si="87"/>
        <v>25450</v>
      </c>
      <c r="E607">
        <f t="shared" si="88"/>
        <v>25450</v>
      </c>
      <c r="F607">
        <f t="shared" si="89"/>
        <v>2850</v>
      </c>
      <c r="G607">
        <f t="shared" si="90"/>
        <v>3600</v>
      </c>
      <c r="H607">
        <f t="shared" si="91"/>
        <v>60200</v>
      </c>
      <c r="I607">
        <f t="shared" si="92"/>
        <v>0</v>
      </c>
    </row>
    <row r="608" spans="1:9" x14ac:dyDescent="0.25">
      <c r="A608" s="1" t="s">
        <v>14</v>
      </c>
      <c r="B608">
        <f t="shared" si="93"/>
        <v>60300</v>
      </c>
      <c r="C608">
        <f t="shared" si="86"/>
        <v>2850</v>
      </c>
      <c r="D608">
        <f t="shared" si="87"/>
        <v>25500</v>
      </c>
      <c r="E608">
        <f t="shared" si="88"/>
        <v>25500</v>
      </c>
      <c r="F608">
        <f t="shared" si="89"/>
        <v>2850</v>
      </c>
      <c r="G608">
        <f t="shared" si="90"/>
        <v>3600</v>
      </c>
      <c r="H608">
        <f t="shared" si="91"/>
        <v>60300</v>
      </c>
      <c r="I608">
        <f t="shared" si="92"/>
        <v>0</v>
      </c>
    </row>
    <row r="609" spans="1:9" x14ac:dyDescent="0.25">
      <c r="A609" s="1" t="s">
        <v>14</v>
      </c>
      <c r="B609">
        <f t="shared" si="93"/>
        <v>60400</v>
      </c>
      <c r="C609">
        <f t="shared" si="86"/>
        <v>2850</v>
      </c>
      <c r="D609">
        <f t="shared" si="87"/>
        <v>25550</v>
      </c>
      <c r="E609">
        <f t="shared" si="88"/>
        <v>25550</v>
      </c>
      <c r="F609">
        <f t="shared" si="89"/>
        <v>2850</v>
      </c>
      <c r="G609">
        <f t="shared" si="90"/>
        <v>3600</v>
      </c>
      <c r="H609">
        <f t="shared" si="91"/>
        <v>60400</v>
      </c>
      <c r="I609">
        <f t="shared" si="92"/>
        <v>0</v>
      </c>
    </row>
    <row r="610" spans="1:9" x14ac:dyDescent="0.25">
      <c r="A610" s="1" t="s">
        <v>14</v>
      </c>
      <c r="B610">
        <f t="shared" si="93"/>
        <v>60500</v>
      </c>
      <c r="C610">
        <f t="shared" si="86"/>
        <v>2850</v>
      </c>
      <c r="D610">
        <f t="shared" si="87"/>
        <v>25600</v>
      </c>
      <c r="E610">
        <f t="shared" si="88"/>
        <v>25600</v>
      </c>
      <c r="F610">
        <f t="shared" si="89"/>
        <v>2850</v>
      </c>
      <c r="G610">
        <f t="shared" si="90"/>
        <v>3600</v>
      </c>
      <c r="H610">
        <f t="shared" si="91"/>
        <v>60500</v>
      </c>
      <c r="I610">
        <f t="shared" si="92"/>
        <v>0</v>
      </c>
    </row>
    <row r="611" spans="1:9" x14ac:dyDescent="0.25">
      <c r="A611" s="1" t="s">
        <v>14</v>
      </c>
      <c r="B611">
        <f t="shared" si="93"/>
        <v>60600</v>
      </c>
      <c r="C611">
        <f t="shared" si="86"/>
        <v>2850</v>
      </c>
      <c r="D611">
        <f t="shared" si="87"/>
        <v>25650</v>
      </c>
      <c r="E611">
        <f t="shared" si="88"/>
        <v>25650</v>
      </c>
      <c r="F611">
        <f t="shared" si="89"/>
        <v>2850</v>
      </c>
      <c r="G611">
        <f t="shared" si="90"/>
        <v>3600</v>
      </c>
      <c r="H611">
        <f t="shared" si="91"/>
        <v>60600</v>
      </c>
      <c r="I611">
        <f t="shared" si="92"/>
        <v>0</v>
      </c>
    </row>
    <row r="612" spans="1:9" x14ac:dyDescent="0.25">
      <c r="A612" s="1" t="s">
        <v>14</v>
      </c>
      <c r="B612">
        <f t="shared" si="93"/>
        <v>60700</v>
      </c>
      <c r="C612">
        <f t="shared" si="86"/>
        <v>2850</v>
      </c>
      <c r="D612">
        <f t="shared" si="87"/>
        <v>25700</v>
      </c>
      <c r="E612">
        <f t="shared" si="88"/>
        <v>25700</v>
      </c>
      <c r="F612">
        <f t="shared" si="89"/>
        <v>2850</v>
      </c>
      <c r="G612">
        <f t="shared" si="90"/>
        <v>3600</v>
      </c>
      <c r="H612">
        <f t="shared" si="91"/>
        <v>60700</v>
      </c>
      <c r="I612">
        <f t="shared" si="92"/>
        <v>0</v>
      </c>
    </row>
    <row r="613" spans="1:9" x14ac:dyDescent="0.25">
      <c r="A613" s="1" t="s">
        <v>14</v>
      </c>
      <c r="B613">
        <f t="shared" si="93"/>
        <v>60800</v>
      </c>
      <c r="C613">
        <f t="shared" si="86"/>
        <v>2850</v>
      </c>
      <c r="D613">
        <f t="shared" si="87"/>
        <v>25750</v>
      </c>
      <c r="E613">
        <f t="shared" si="88"/>
        <v>25750</v>
      </c>
      <c r="F613">
        <f t="shared" si="89"/>
        <v>2850</v>
      </c>
      <c r="G613">
        <f t="shared" si="90"/>
        <v>3600</v>
      </c>
      <c r="H613">
        <f t="shared" si="91"/>
        <v>60800</v>
      </c>
      <c r="I613">
        <f t="shared" si="92"/>
        <v>0</v>
      </c>
    </row>
    <row r="614" spans="1:9" x14ac:dyDescent="0.25">
      <c r="A614" s="1" t="s">
        <v>14</v>
      </c>
      <c r="B614">
        <f t="shared" si="93"/>
        <v>60900</v>
      </c>
      <c r="C614">
        <f t="shared" si="86"/>
        <v>2850</v>
      </c>
      <c r="D614">
        <f t="shared" si="87"/>
        <v>25800</v>
      </c>
      <c r="E614">
        <f t="shared" si="88"/>
        <v>25800</v>
      </c>
      <c r="F614">
        <f t="shared" si="89"/>
        <v>2850</v>
      </c>
      <c r="G614">
        <f t="shared" si="90"/>
        <v>3600</v>
      </c>
      <c r="H614">
        <f t="shared" si="91"/>
        <v>60900</v>
      </c>
      <c r="I614">
        <f t="shared" si="92"/>
        <v>0</v>
      </c>
    </row>
    <row r="615" spans="1:9" x14ac:dyDescent="0.25">
      <c r="A615" s="1" t="s">
        <v>14</v>
      </c>
      <c r="B615">
        <f t="shared" si="93"/>
        <v>61000</v>
      </c>
      <c r="C615">
        <f t="shared" si="86"/>
        <v>2850</v>
      </c>
      <c r="D615">
        <f t="shared" si="87"/>
        <v>25850</v>
      </c>
      <c r="E615">
        <f t="shared" si="88"/>
        <v>25850</v>
      </c>
      <c r="F615">
        <f t="shared" si="89"/>
        <v>2850</v>
      </c>
      <c r="G615">
        <f t="shared" si="90"/>
        <v>3600</v>
      </c>
      <c r="H615">
        <f t="shared" si="91"/>
        <v>61000</v>
      </c>
      <c r="I615">
        <f t="shared" si="92"/>
        <v>0</v>
      </c>
    </row>
    <row r="616" spans="1:9" x14ac:dyDescent="0.25">
      <c r="A616" s="1" t="s">
        <v>14</v>
      </c>
      <c r="B616">
        <f t="shared" si="93"/>
        <v>61100</v>
      </c>
      <c r="C616">
        <f t="shared" si="86"/>
        <v>2850</v>
      </c>
      <c r="D616">
        <f t="shared" si="87"/>
        <v>25900</v>
      </c>
      <c r="E616">
        <f t="shared" si="88"/>
        <v>25900</v>
      </c>
      <c r="F616">
        <f t="shared" si="89"/>
        <v>2850</v>
      </c>
      <c r="G616">
        <f t="shared" si="90"/>
        <v>3600</v>
      </c>
      <c r="H616">
        <f t="shared" si="91"/>
        <v>61100</v>
      </c>
      <c r="I616">
        <f t="shared" si="92"/>
        <v>0</v>
      </c>
    </row>
    <row r="617" spans="1:9" x14ac:dyDescent="0.25">
      <c r="A617" s="1" t="s">
        <v>14</v>
      </c>
      <c r="B617">
        <f t="shared" si="93"/>
        <v>61200</v>
      </c>
      <c r="C617">
        <f t="shared" si="86"/>
        <v>2850</v>
      </c>
      <c r="D617">
        <f t="shared" si="87"/>
        <v>25950</v>
      </c>
      <c r="E617">
        <f t="shared" si="88"/>
        <v>25950</v>
      </c>
      <c r="F617">
        <f t="shared" si="89"/>
        <v>2850</v>
      </c>
      <c r="G617">
        <f t="shared" si="90"/>
        <v>3600</v>
      </c>
      <c r="H617">
        <f t="shared" si="91"/>
        <v>61200</v>
      </c>
      <c r="I617">
        <f t="shared" si="92"/>
        <v>0</v>
      </c>
    </row>
    <row r="618" spans="1:9" x14ac:dyDescent="0.25">
      <c r="A618" s="1" t="s">
        <v>14</v>
      </c>
      <c r="B618">
        <f t="shared" si="93"/>
        <v>61300</v>
      </c>
      <c r="C618">
        <f t="shared" si="86"/>
        <v>2850</v>
      </c>
      <c r="D618">
        <f t="shared" si="87"/>
        <v>26000</v>
      </c>
      <c r="E618">
        <f t="shared" si="88"/>
        <v>26000</v>
      </c>
      <c r="F618">
        <f t="shared" si="89"/>
        <v>2850</v>
      </c>
      <c r="G618">
        <f t="shared" si="90"/>
        <v>3600</v>
      </c>
      <c r="H618">
        <f t="shared" si="91"/>
        <v>61300</v>
      </c>
      <c r="I618">
        <f t="shared" si="92"/>
        <v>0</v>
      </c>
    </row>
    <row r="619" spans="1:9" x14ac:dyDescent="0.25">
      <c r="A619" s="1" t="s">
        <v>14</v>
      </c>
      <c r="B619">
        <f t="shared" si="93"/>
        <v>61400</v>
      </c>
      <c r="C619">
        <f t="shared" si="86"/>
        <v>2850</v>
      </c>
      <c r="D619">
        <f t="shared" si="87"/>
        <v>26050</v>
      </c>
      <c r="E619">
        <f t="shared" si="88"/>
        <v>26050</v>
      </c>
      <c r="F619">
        <f t="shared" si="89"/>
        <v>2850</v>
      </c>
      <c r="G619">
        <f t="shared" si="90"/>
        <v>3600</v>
      </c>
      <c r="H619">
        <f t="shared" si="91"/>
        <v>61400</v>
      </c>
      <c r="I619">
        <f t="shared" si="92"/>
        <v>0</v>
      </c>
    </row>
    <row r="620" spans="1:9" x14ac:dyDescent="0.25">
      <c r="A620" s="1" t="s">
        <v>14</v>
      </c>
      <c r="B620">
        <f t="shared" si="93"/>
        <v>61500</v>
      </c>
      <c r="C620">
        <f t="shared" si="86"/>
        <v>2850</v>
      </c>
      <c r="D620">
        <f t="shared" si="87"/>
        <v>26100</v>
      </c>
      <c r="E620">
        <f t="shared" si="88"/>
        <v>26100</v>
      </c>
      <c r="F620">
        <f t="shared" si="89"/>
        <v>2850</v>
      </c>
      <c r="G620">
        <f t="shared" si="90"/>
        <v>3600</v>
      </c>
      <c r="H620">
        <f t="shared" si="91"/>
        <v>61500</v>
      </c>
      <c r="I620">
        <f t="shared" si="92"/>
        <v>0</v>
      </c>
    </row>
    <row r="621" spans="1:9" x14ac:dyDescent="0.25">
      <c r="A621" s="1" t="s">
        <v>14</v>
      </c>
      <c r="B621">
        <f t="shared" si="93"/>
        <v>61600</v>
      </c>
      <c r="C621">
        <f t="shared" si="86"/>
        <v>2850</v>
      </c>
      <c r="D621">
        <f t="shared" si="87"/>
        <v>26150</v>
      </c>
      <c r="E621">
        <f t="shared" si="88"/>
        <v>26150</v>
      </c>
      <c r="F621">
        <f t="shared" si="89"/>
        <v>2850</v>
      </c>
      <c r="G621">
        <f t="shared" si="90"/>
        <v>3600</v>
      </c>
      <c r="H621">
        <f t="shared" si="91"/>
        <v>61600</v>
      </c>
      <c r="I621">
        <f t="shared" si="92"/>
        <v>0</v>
      </c>
    </row>
    <row r="622" spans="1:9" x14ac:dyDescent="0.25">
      <c r="A622" s="1" t="s">
        <v>14</v>
      </c>
      <c r="B622">
        <f t="shared" si="93"/>
        <v>61700</v>
      </c>
      <c r="C622">
        <f t="shared" si="86"/>
        <v>2850</v>
      </c>
      <c r="D622">
        <f t="shared" si="87"/>
        <v>26200</v>
      </c>
      <c r="E622">
        <f t="shared" si="88"/>
        <v>26200</v>
      </c>
      <c r="F622">
        <f t="shared" si="89"/>
        <v>2850</v>
      </c>
      <c r="G622">
        <f t="shared" si="90"/>
        <v>3600</v>
      </c>
      <c r="H622">
        <f t="shared" si="91"/>
        <v>61700</v>
      </c>
      <c r="I622">
        <f t="shared" si="92"/>
        <v>0</v>
      </c>
    </row>
    <row r="623" spans="1:9" x14ac:dyDescent="0.25">
      <c r="A623" s="1" t="s">
        <v>14</v>
      </c>
      <c r="B623">
        <f t="shared" si="93"/>
        <v>61800</v>
      </c>
      <c r="C623">
        <f t="shared" si="86"/>
        <v>2850</v>
      </c>
      <c r="D623">
        <f t="shared" si="87"/>
        <v>26250</v>
      </c>
      <c r="E623">
        <f t="shared" si="88"/>
        <v>26250</v>
      </c>
      <c r="F623">
        <f t="shared" si="89"/>
        <v>2850</v>
      </c>
      <c r="G623">
        <f t="shared" si="90"/>
        <v>3600</v>
      </c>
      <c r="H623">
        <f t="shared" si="91"/>
        <v>61800</v>
      </c>
      <c r="I623">
        <f t="shared" si="92"/>
        <v>0</v>
      </c>
    </row>
    <row r="624" spans="1:9" x14ac:dyDescent="0.25">
      <c r="A624" s="1" t="s">
        <v>14</v>
      </c>
      <c r="B624">
        <f t="shared" si="93"/>
        <v>61900</v>
      </c>
      <c r="C624">
        <f t="shared" si="86"/>
        <v>2850</v>
      </c>
      <c r="D624">
        <f t="shared" si="87"/>
        <v>26300</v>
      </c>
      <c r="E624">
        <f t="shared" si="88"/>
        <v>26300</v>
      </c>
      <c r="F624">
        <f t="shared" si="89"/>
        <v>2850</v>
      </c>
      <c r="G624">
        <f t="shared" si="90"/>
        <v>3600</v>
      </c>
      <c r="H624">
        <f t="shared" si="91"/>
        <v>61900</v>
      </c>
      <c r="I624">
        <f t="shared" si="92"/>
        <v>0</v>
      </c>
    </row>
    <row r="625" spans="1:9" x14ac:dyDescent="0.25">
      <c r="A625" s="1" t="s">
        <v>14</v>
      </c>
      <c r="B625">
        <f t="shared" si="93"/>
        <v>62000</v>
      </c>
      <c r="C625">
        <f t="shared" si="86"/>
        <v>2850</v>
      </c>
      <c r="D625">
        <f t="shared" si="87"/>
        <v>26350</v>
      </c>
      <c r="E625">
        <f t="shared" si="88"/>
        <v>26350</v>
      </c>
      <c r="F625">
        <f t="shared" si="89"/>
        <v>2850</v>
      </c>
      <c r="G625">
        <f t="shared" si="90"/>
        <v>3600</v>
      </c>
      <c r="H625">
        <f t="shared" si="91"/>
        <v>62000</v>
      </c>
      <c r="I625">
        <f t="shared" si="92"/>
        <v>0</v>
      </c>
    </row>
    <row r="626" spans="1:9" x14ac:dyDescent="0.25">
      <c r="A626" s="1" t="s">
        <v>14</v>
      </c>
      <c r="B626">
        <f t="shared" si="93"/>
        <v>62100</v>
      </c>
      <c r="C626">
        <f t="shared" si="86"/>
        <v>2850</v>
      </c>
      <c r="D626">
        <f t="shared" si="87"/>
        <v>26400</v>
      </c>
      <c r="E626">
        <f t="shared" si="88"/>
        <v>26400</v>
      </c>
      <c r="F626">
        <f t="shared" si="89"/>
        <v>2850</v>
      </c>
      <c r="G626">
        <f t="shared" si="90"/>
        <v>3600</v>
      </c>
      <c r="H626">
        <f t="shared" si="91"/>
        <v>62100</v>
      </c>
      <c r="I626">
        <f t="shared" si="92"/>
        <v>0</v>
      </c>
    </row>
    <row r="627" spans="1:9" x14ac:dyDescent="0.25">
      <c r="A627" s="1" t="s">
        <v>14</v>
      </c>
      <c r="B627">
        <f t="shared" si="93"/>
        <v>62200</v>
      </c>
      <c r="C627">
        <f t="shared" si="86"/>
        <v>2850</v>
      </c>
      <c r="D627">
        <f t="shared" si="87"/>
        <v>26450</v>
      </c>
      <c r="E627">
        <f t="shared" si="88"/>
        <v>26450</v>
      </c>
      <c r="F627">
        <f t="shared" si="89"/>
        <v>2850</v>
      </c>
      <c r="G627">
        <f t="shared" si="90"/>
        <v>3600</v>
      </c>
      <c r="H627">
        <f t="shared" si="91"/>
        <v>62200</v>
      </c>
      <c r="I627">
        <f t="shared" si="92"/>
        <v>0</v>
      </c>
    </row>
    <row r="628" spans="1:9" x14ac:dyDescent="0.25">
      <c r="A628" s="1" t="s">
        <v>14</v>
      </c>
      <c r="B628">
        <f t="shared" si="93"/>
        <v>62300</v>
      </c>
      <c r="C628">
        <f t="shared" si="86"/>
        <v>2850</v>
      </c>
      <c r="D628">
        <f t="shared" si="87"/>
        <v>26500</v>
      </c>
      <c r="E628">
        <f t="shared" si="88"/>
        <v>26500</v>
      </c>
      <c r="F628">
        <f t="shared" si="89"/>
        <v>2850</v>
      </c>
      <c r="G628">
        <f t="shared" si="90"/>
        <v>3600</v>
      </c>
      <c r="H628">
        <f t="shared" si="91"/>
        <v>62300</v>
      </c>
      <c r="I628">
        <f t="shared" si="92"/>
        <v>0</v>
      </c>
    </row>
    <row r="629" spans="1:9" x14ac:dyDescent="0.25">
      <c r="A629" s="1" t="s">
        <v>14</v>
      </c>
      <c r="B629">
        <f t="shared" si="93"/>
        <v>62400</v>
      </c>
      <c r="C629">
        <f t="shared" si="86"/>
        <v>2850</v>
      </c>
      <c r="D629">
        <f t="shared" si="87"/>
        <v>26550</v>
      </c>
      <c r="E629">
        <f t="shared" si="88"/>
        <v>26550</v>
      </c>
      <c r="F629">
        <f t="shared" si="89"/>
        <v>2850</v>
      </c>
      <c r="G629">
        <f t="shared" si="90"/>
        <v>3600</v>
      </c>
      <c r="H629">
        <f t="shared" si="91"/>
        <v>62400</v>
      </c>
      <c r="I629">
        <f t="shared" si="92"/>
        <v>0</v>
      </c>
    </row>
    <row r="630" spans="1:9" x14ac:dyDescent="0.25">
      <c r="A630" s="1" t="s">
        <v>14</v>
      </c>
      <c r="B630">
        <f t="shared" si="93"/>
        <v>62500</v>
      </c>
      <c r="C630">
        <f t="shared" si="86"/>
        <v>2850</v>
      </c>
      <c r="D630">
        <f t="shared" si="87"/>
        <v>26600</v>
      </c>
      <c r="E630">
        <f t="shared" si="88"/>
        <v>26600</v>
      </c>
      <c r="F630">
        <f t="shared" si="89"/>
        <v>2850</v>
      </c>
      <c r="G630">
        <f t="shared" si="90"/>
        <v>3600</v>
      </c>
      <c r="H630">
        <f t="shared" si="91"/>
        <v>62500</v>
      </c>
      <c r="I630">
        <f t="shared" si="92"/>
        <v>0</v>
      </c>
    </row>
    <row r="631" spans="1:9" x14ac:dyDescent="0.25">
      <c r="A631" s="1" t="s">
        <v>14</v>
      </c>
      <c r="B631">
        <f t="shared" si="93"/>
        <v>62600</v>
      </c>
      <c r="C631">
        <f t="shared" si="86"/>
        <v>2850</v>
      </c>
      <c r="D631">
        <f t="shared" si="87"/>
        <v>26650</v>
      </c>
      <c r="E631">
        <f t="shared" si="88"/>
        <v>26650</v>
      </c>
      <c r="F631">
        <f t="shared" si="89"/>
        <v>2850</v>
      </c>
      <c r="G631">
        <f t="shared" si="90"/>
        <v>3600</v>
      </c>
      <c r="H631">
        <f t="shared" si="91"/>
        <v>62600</v>
      </c>
      <c r="I631">
        <f t="shared" si="92"/>
        <v>0</v>
      </c>
    </row>
    <row r="632" spans="1:9" x14ac:dyDescent="0.25">
      <c r="A632" s="1" t="s">
        <v>14</v>
      </c>
      <c r="B632">
        <f t="shared" si="93"/>
        <v>62700</v>
      </c>
      <c r="C632">
        <f t="shared" si="86"/>
        <v>2850</v>
      </c>
      <c r="D632">
        <f t="shared" si="87"/>
        <v>26700</v>
      </c>
      <c r="E632">
        <f t="shared" si="88"/>
        <v>26700</v>
      </c>
      <c r="F632">
        <f t="shared" si="89"/>
        <v>2850</v>
      </c>
      <c r="G632">
        <f t="shared" si="90"/>
        <v>3600</v>
      </c>
      <c r="H632">
        <f t="shared" si="91"/>
        <v>62700</v>
      </c>
      <c r="I632">
        <f t="shared" si="92"/>
        <v>0</v>
      </c>
    </row>
    <row r="633" spans="1:9" x14ac:dyDescent="0.25">
      <c r="A633" s="1" t="s">
        <v>14</v>
      </c>
      <c r="B633">
        <f t="shared" si="93"/>
        <v>62800</v>
      </c>
      <c r="C633">
        <f t="shared" si="86"/>
        <v>2850</v>
      </c>
      <c r="D633">
        <f t="shared" si="87"/>
        <v>26750</v>
      </c>
      <c r="E633">
        <f t="shared" si="88"/>
        <v>26750</v>
      </c>
      <c r="F633">
        <f t="shared" si="89"/>
        <v>2850</v>
      </c>
      <c r="G633">
        <f t="shared" si="90"/>
        <v>3600</v>
      </c>
      <c r="H633">
        <f t="shared" si="91"/>
        <v>62800</v>
      </c>
      <c r="I633">
        <f t="shared" si="92"/>
        <v>0</v>
      </c>
    </row>
    <row r="634" spans="1:9" x14ac:dyDescent="0.25">
      <c r="A634" s="1" t="s">
        <v>14</v>
      </c>
      <c r="B634">
        <f t="shared" si="93"/>
        <v>62900</v>
      </c>
      <c r="C634">
        <f t="shared" si="86"/>
        <v>2850</v>
      </c>
      <c r="D634">
        <f t="shared" si="87"/>
        <v>26800</v>
      </c>
      <c r="E634">
        <f t="shared" si="88"/>
        <v>26800</v>
      </c>
      <c r="F634">
        <f t="shared" si="89"/>
        <v>2850</v>
      </c>
      <c r="G634">
        <f t="shared" si="90"/>
        <v>3600</v>
      </c>
      <c r="H634">
        <f t="shared" si="91"/>
        <v>62900</v>
      </c>
      <c r="I634">
        <f t="shared" si="92"/>
        <v>0</v>
      </c>
    </row>
    <row r="635" spans="1:9" x14ac:dyDescent="0.25">
      <c r="A635" s="1" t="s">
        <v>14</v>
      </c>
      <c r="B635">
        <f t="shared" si="93"/>
        <v>63000</v>
      </c>
      <c r="C635">
        <f t="shared" si="86"/>
        <v>2850</v>
      </c>
      <c r="D635">
        <f t="shared" si="87"/>
        <v>26850</v>
      </c>
      <c r="E635">
        <f t="shared" si="88"/>
        <v>26850</v>
      </c>
      <c r="F635">
        <f t="shared" si="89"/>
        <v>2850</v>
      </c>
      <c r="G635">
        <f t="shared" si="90"/>
        <v>3600</v>
      </c>
      <c r="H635">
        <f t="shared" si="91"/>
        <v>63000</v>
      </c>
      <c r="I635">
        <f t="shared" si="92"/>
        <v>0</v>
      </c>
    </row>
    <row r="636" spans="1:9" x14ac:dyDescent="0.25">
      <c r="A636" s="1" t="s">
        <v>14</v>
      </c>
      <c r="B636">
        <f t="shared" si="93"/>
        <v>63100</v>
      </c>
      <c r="C636">
        <f t="shared" si="86"/>
        <v>2850</v>
      </c>
      <c r="D636">
        <f t="shared" si="87"/>
        <v>26900</v>
      </c>
      <c r="E636">
        <f t="shared" si="88"/>
        <v>26900</v>
      </c>
      <c r="F636">
        <f t="shared" si="89"/>
        <v>2850</v>
      </c>
      <c r="G636">
        <f t="shared" si="90"/>
        <v>3600</v>
      </c>
      <c r="H636">
        <f t="shared" si="91"/>
        <v>63100</v>
      </c>
      <c r="I636">
        <f t="shared" si="92"/>
        <v>0</v>
      </c>
    </row>
    <row r="637" spans="1:9" x14ac:dyDescent="0.25">
      <c r="A637" s="1" t="s">
        <v>14</v>
      </c>
      <c r="B637">
        <f t="shared" si="93"/>
        <v>63200</v>
      </c>
      <c r="C637">
        <f t="shared" si="86"/>
        <v>2850</v>
      </c>
      <c r="D637">
        <f t="shared" si="87"/>
        <v>26950</v>
      </c>
      <c r="E637">
        <f t="shared" si="88"/>
        <v>26950</v>
      </c>
      <c r="F637">
        <f t="shared" si="89"/>
        <v>2850</v>
      </c>
      <c r="G637">
        <f t="shared" si="90"/>
        <v>3600</v>
      </c>
      <c r="H637">
        <f t="shared" si="91"/>
        <v>63200</v>
      </c>
      <c r="I637">
        <f t="shared" si="92"/>
        <v>0</v>
      </c>
    </row>
    <row r="638" spans="1:9" x14ac:dyDescent="0.25">
      <c r="A638" s="1" t="s">
        <v>14</v>
      </c>
      <c r="B638">
        <f t="shared" si="93"/>
        <v>63300</v>
      </c>
      <c r="C638">
        <f t="shared" si="86"/>
        <v>2850</v>
      </c>
      <c r="D638">
        <f t="shared" si="87"/>
        <v>27000</v>
      </c>
      <c r="E638">
        <f t="shared" si="88"/>
        <v>27000</v>
      </c>
      <c r="F638">
        <f t="shared" si="89"/>
        <v>2850</v>
      </c>
      <c r="G638">
        <f t="shared" si="90"/>
        <v>3600</v>
      </c>
      <c r="H638">
        <f t="shared" si="91"/>
        <v>63300</v>
      </c>
      <c r="I638">
        <f t="shared" si="92"/>
        <v>0</v>
      </c>
    </row>
    <row r="639" spans="1:9" x14ac:dyDescent="0.25">
      <c r="A639" s="1" t="s">
        <v>14</v>
      </c>
      <c r="B639">
        <f t="shared" si="93"/>
        <v>63400</v>
      </c>
      <c r="C639">
        <f t="shared" si="86"/>
        <v>2850</v>
      </c>
      <c r="D639">
        <f t="shared" si="87"/>
        <v>27050</v>
      </c>
      <c r="E639">
        <f t="shared" si="88"/>
        <v>27050</v>
      </c>
      <c r="F639">
        <f t="shared" si="89"/>
        <v>2850</v>
      </c>
      <c r="G639">
        <f t="shared" si="90"/>
        <v>3600</v>
      </c>
      <c r="H639">
        <f t="shared" si="91"/>
        <v>63400</v>
      </c>
      <c r="I639">
        <f t="shared" si="92"/>
        <v>0</v>
      </c>
    </row>
    <row r="640" spans="1:9" x14ac:dyDescent="0.25">
      <c r="A640" s="1" t="s">
        <v>14</v>
      </c>
      <c r="B640">
        <f t="shared" si="93"/>
        <v>63500</v>
      </c>
      <c r="C640">
        <f t="shared" si="86"/>
        <v>2850</v>
      </c>
      <c r="D640">
        <f t="shared" si="87"/>
        <v>27100</v>
      </c>
      <c r="E640">
        <f t="shared" si="88"/>
        <v>27100</v>
      </c>
      <c r="F640">
        <f t="shared" si="89"/>
        <v>2850</v>
      </c>
      <c r="G640">
        <f t="shared" si="90"/>
        <v>3600</v>
      </c>
      <c r="H640">
        <f t="shared" si="91"/>
        <v>63500</v>
      </c>
      <c r="I640">
        <f t="shared" si="92"/>
        <v>0</v>
      </c>
    </row>
    <row r="641" spans="1:9" x14ac:dyDescent="0.25">
      <c r="A641" s="1" t="s">
        <v>14</v>
      </c>
      <c r="B641">
        <f t="shared" si="93"/>
        <v>63600</v>
      </c>
      <c r="C641">
        <f t="shared" si="86"/>
        <v>2850</v>
      </c>
      <c r="D641">
        <f t="shared" si="87"/>
        <v>27150</v>
      </c>
      <c r="E641">
        <f t="shared" si="88"/>
        <v>27150</v>
      </c>
      <c r="F641">
        <f t="shared" si="89"/>
        <v>2850</v>
      </c>
      <c r="G641">
        <f t="shared" si="90"/>
        <v>3600</v>
      </c>
      <c r="H641">
        <f t="shared" si="91"/>
        <v>63600</v>
      </c>
      <c r="I641">
        <f t="shared" si="92"/>
        <v>0</v>
      </c>
    </row>
    <row r="642" spans="1:9" x14ac:dyDescent="0.25">
      <c r="A642" s="1" t="s">
        <v>14</v>
      </c>
      <c r="B642">
        <f t="shared" si="93"/>
        <v>63700</v>
      </c>
      <c r="C642">
        <f t="shared" si="86"/>
        <v>2850</v>
      </c>
      <c r="D642">
        <f t="shared" si="87"/>
        <v>27200</v>
      </c>
      <c r="E642">
        <f t="shared" si="88"/>
        <v>27200</v>
      </c>
      <c r="F642">
        <f t="shared" si="89"/>
        <v>2850</v>
      </c>
      <c r="G642">
        <f t="shared" si="90"/>
        <v>3600</v>
      </c>
      <c r="H642">
        <f t="shared" si="91"/>
        <v>63700</v>
      </c>
      <c r="I642">
        <f t="shared" si="92"/>
        <v>0</v>
      </c>
    </row>
    <row r="643" spans="1:9" x14ac:dyDescent="0.25">
      <c r="A643" s="1" t="s">
        <v>14</v>
      </c>
      <c r="B643">
        <f t="shared" si="93"/>
        <v>63800</v>
      </c>
      <c r="C643">
        <f t="shared" si="86"/>
        <v>2850</v>
      </c>
      <c r="D643">
        <f t="shared" si="87"/>
        <v>27250</v>
      </c>
      <c r="E643">
        <f t="shared" si="88"/>
        <v>27250</v>
      </c>
      <c r="F643">
        <f t="shared" si="89"/>
        <v>2850</v>
      </c>
      <c r="G643">
        <f t="shared" si="90"/>
        <v>3600</v>
      </c>
      <c r="H643">
        <f t="shared" si="91"/>
        <v>63800</v>
      </c>
      <c r="I643">
        <f t="shared" si="92"/>
        <v>0</v>
      </c>
    </row>
    <row r="644" spans="1:9" x14ac:dyDescent="0.25">
      <c r="A644" s="1" t="s">
        <v>14</v>
      </c>
      <c r="B644">
        <f t="shared" si="93"/>
        <v>63900</v>
      </c>
      <c r="C644">
        <f t="shared" si="86"/>
        <v>2850</v>
      </c>
      <c r="D644">
        <f t="shared" si="87"/>
        <v>27300</v>
      </c>
      <c r="E644">
        <f t="shared" si="88"/>
        <v>27300</v>
      </c>
      <c r="F644">
        <f t="shared" si="89"/>
        <v>2850</v>
      </c>
      <c r="G644">
        <f t="shared" si="90"/>
        <v>3600</v>
      </c>
      <c r="H644">
        <f t="shared" si="91"/>
        <v>63900</v>
      </c>
      <c r="I644">
        <f t="shared" si="92"/>
        <v>0</v>
      </c>
    </row>
    <row r="645" spans="1:9" x14ac:dyDescent="0.25">
      <c r="A645" s="1" t="s">
        <v>14</v>
      </c>
      <c r="B645">
        <f t="shared" si="93"/>
        <v>64000</v>
      </c>
      <c r="C645">
        <f t="shared" si="86"/>
        <v>2850</v>
      </c>
      <c r="D645">
        <f t="shared" si="87"/>
        <v>27350</v>
      </c>
      <c r="E645">
        <f t="shared" si="88"/>
        <v>27350</v>
      </c>
      <c r="F645">
        <f t="shared" si="89"/>
        <v>2850</v>
      </c>
      <c r="G645">
        <f t="shared" si="90"/>
        <v>3600</v>
      </c>
      <c r="H645">
        <f t="shared" si="91"/>
        <v>64000</v>
      </c>
      <c r="I645">
        <f t="shared" si="92"/>
        <v>0</v>
      </c>
    </row>
    <row r="646" spans="1:9" x14ac:dyDescent="0.25">
      <c r="A646" s="1" t="s">
        <v>14</v>
      </c>
      <c r="B646">
        <f t="shared" si="93"/>
        <v>64100</v>
      </c>
      <c r="C646">
        <f t="shared" si="86"/>
        <v>2850</v>
      </c>
      <c r="D646">
        <f t="shared" si="87"/>
        <v>27400</v>
      </c>
      <c r="E646">
        <f t="shared" si="88"/>
        <v>27400</v>
      </c>
      <c r="F646">
        <f t="shared" si="89"/>
        <v>2850</v>
      </c>
      <c r="G646">
        <f t="shared" si="90"/>
        <v>3600</v>
      </c>
      <c r="H646">
        <f t="shared" si="91"/>
        <v>64100</v>
      </c>
      <c r="I646">
        <f t="shared" si="92"/>
        <v>0</v>
      </c>
    </row>
    <row r="647" spans="1:9" x14ac:dyDescent="0.25">
      <c r="A647" s="1" t="s">
        <v>14</v>
      </c>
      <c r="B647">
        <f t="shared" si="93"/>
        <v>64200</v>
      </c>
      <c r="C647">
        <f t="shared" si="86"/>
        <v>2850</v>
      </c>
      <c r="D647">
        <f t="shared" si="87"/>
        <v>27450</v>
      </c>
      <c r="E647">
        <f t="shared" si="88"/>
        <v>27450</v>
      </c>
      <c r="F647">
        <f t="shared" si="89"/>
        <v>2850</v>
      </c>
      <c r="G647">
        <f t="shared" si="90"/>
        <v>3600</v>
      </c>
      <c r="H647">
        <f t="shared" si="91"/>
        <v>64200</v>
      </c>
      <c r="I647">
        <f t="shared" si="92"/>
        <v>0</v>
      </c>
    </row>
    <row r="648" spans="1:9" x14ac:dyDescent="0.25">
      <c r="A648" s="1" t="s">
        <v>14</v>
      </c>
      <c r="B648">
        <f t="shared" si="93"/>
        <v>64300</v>
      </c>
      <c r="C648">
        <f t="shared" si="86"/>
        <v>2850</v>
      </c>
      <c r="D648">
        <f t="shared" si="87"/>
        <v>27500</v>
      </c>
      <c r="E648">
        <f t="shared" si="88"/>
        <v>27500</v>
      </c>
      <c r="F648">
        <f t="shared" si="89"/>
        <v>2850</v>
      </c>
      <c r="G648">
        <f t="shared" si="90"/>
        <v>3600</v>
      </c>
      <c r="H648">
        <f t="shared" si="91"/>
        <v>64300</v>
      </c>
      <c r="I648">
        <f t="shared" si="92"/>
        <v>0</v>
      </c>
    </row>
    <row r="649" spans="1:9" x14ac:dyDescent="0.25">
      <c r="A649" s="1" t="s">
        <v>14</v>
      </c>
      <c r="B649">
        <f t="shared" si="93"/>
        <v>64400</v>
      </c>
      <c r="C649">
        <f t="shared" si="86"/>
        <v>2850</v>
      </c>
      <c r="D649">
        <f t="shared" si="87"/>
        <v>27550</v>
      </c>
      <c r="E649">
        <f t="shared" si="88"/>
        <v>27550</v>
      </c>
      <c r="F649">
        <f t="shared" si="89"/>
        <v>2850</v>
      </c>
      <c r="G649">
        <f t="shared" si="90"/>
        <v>3600</v>
      </c>
      <c r="H649">
        <f t="shared" si="91"/>
        <v>64400</v>
      </c>
      <c r="I649">
        <f t="shared" si="92"/>
        <v>0</v>
      </c>
    </row>
    <row r="650" spans="1:9" x14ac:dyDescent="0.25">
      <c r="A650" s="1" t="s">
        <v>14</v>
      </c>
      <c r="B650">
        <f t="shared" si="93"/>
        <v>64500</v>
      </c>
      <c r="C650">
        <f t="shared" si="86"/>
        <v>2850</v>
      </c>
      <c r="D650">
        <f t="shared" si="87"/>
        <v>27600</v>
      </c>
      <c r="E650">
        <f t="shared" si="88"/>
        <v>27600</v>
      </c>
      <c r="F650">
        <f t="shared" si="89"/>
        <v>2850</v>
      </c>
      <c r="G650">
        <f t="shared" si="90"/>
        <v>3600</v>
      </c>
      <c r="H650">
        <f t="shared" si="91"/>
        <v>64500</v>
      </c>
      <c r="I650">
        <f t="shared" si="92"/>
        <v>0</v>
      </c>
    </row>
    <row r="651" spans="1:9" x14ac:dyDescent="0.25">
      <c r="A651" s="1" t="s">
        <v>14</v>
      </c>
      <c r="B651">
        <f t="shared" si="93"/>
        <v>64600</v>
      </c>
      <c r="C651">
        <f t="shared" si="86"/>
        <v>2850</v>
      </c>
      <c r="D651">
        <f t="shared" si="87"/>
        <v>27650</v>
      </c>
      <c r="E651">
        <f t="shared" si="88"/>
        <v>27650</v>
      </c>
      <c r="F651">
        <f t="shared" si="89"/>
        <v>2850</v>
      </c>
      <c r="G651">
        <f t="shared" si="90"/>
        <v>3600</v>
      </c>
      <c r="H651">
        <f t="shared" si="91"/>
        <v>64600</v>
      </c>
      <c r="I651">
        <f t="shared" si="92"/>
        <v>0</v>
      </c>
    </row>
    <row r="652" spans="1:9" x14ac:dyDescent="0.25">
      <c r="A652" s="1" t="s">
        <v>14</v>
      </c>
      <c r="B652">
        <f t="shared" si="93"/>
        <v>64700</v>
      </c>
      <c r="C652">
        <f t="shared" si="86"/>
        <v>2850</v>
      </c>
      <c r="D652">
        <f t="shared" si="87"/>
        <v>27700</v>
      </c>
      <c r="E652">
        <f t="shared" si="88"/>
        <v>27700</v>
      </c>
      <c r="F652">
        <f t="shared" si="89"/>
        <v>2850</v>
      </c>
      <c r="G652">
        <f t="shared" si="90"/>
        <v>3600</v>
      </c>
      <c r="H652">
        <f t="shared" si="91"/>
        <v>64700</v>
      </c>
      <c r="I652">
        <f t="shared" si="92"/>
        <v>0</v>
      </c>
    </row>
    <row r="653" spans="1:9" x14ac:dyDescent="0.25">
      <c r="A653" s="1" t="s">
        <v>14</v>
      </c>
      <c r="B653">
        <f t="shared" si="93"/>
        <v>64800</v>
      </c>
      <c r="C653">
        <f t="shared" si="86"/>
        <v>2850</v>
      </c>
      <c r="D653">
        <f t="shared" si="87"/>
        <v>27750</v>
      </c>
      <c r="E653">
        <f t="shared" si="88"/>
        <v>27750</v>
      </c>
      <c r="F653">
        <f t="shared" si="89"/>
        <v>2850</v>
      </c>
      <c r="G653">
        <f t="shared" si="90"/>
        <v>3600</v>
      </c>
      <c r="H653">
        <f t="shared" si="91"/>
        <v>64800</v>
      </c>
      <c r="I653">
        <f t="shared" si="92"/>
        <v>0</v>
      </c>
    </row>
    <row r="654" spans="1:9" x14ac:dyDescent="0.25">
      <c r="A654" s="1" t="s">
        <v>14</v>
      </c>
      <c r="B654">
        <f t="shared" si="93"/>
        <v>64900</v>
      </c>
      <c r="C654">
        <f t="shared" si="86"/>
        <v>2850</v>
      </c>
      <c r="D654">
        <f t="shared" si="87"/>
        <v>27800</v>
      </c>
      <c r="E654">
        <f t="shared" si="88"/>
        <v>27800</v>
      </c>
      <c r="F654">
        <f t="shared" si="89"/>
        <v>2850</v>
      </c>
      <c r="G654">
        <f t="shared" si="90"/>
        <v>3600</v>
      </c>
      <c r="H654">
        <f t="shared" si="91"/>
        <v>64900</v>
      </c>
      <c r="I654">
        <f t="shared" si="92"/>
        <v>0</v>
      </c>
    </row>
    <row r="655" spans="1:9" x14ac:dyDescent="0.25">
      <c r="A655" s="1" t="s">
        <v>14</v>
      </c>
      <c r="B655">
        <f t="shared" si="93"/>
        <v>65000</v>
      </c>
      <c r="C655">
        <f t="shared" si="86"/>
        <v>2850</v>
      </c>
      <c r="D655">
        <f t="shared" si="87"/>
        <v>27850</v>
      </c>
      <c r="E655">
        <f t="shared" si="88"/>
        <v>27850</v>
      </c>
      <c r="F655">
        <f t="shared" si="89"/>
        <v>2850</v>
      </c>
      <c r="G655">
        <f t="shared" si="90"/>
        <v>3600</v>
      </c>
      <c r="H655">
        <f t="shared" si="91"/>
        <v>65000</v>
      </c>
      <c r="I655">
        <f t="shared" si="92"/>
        <v>0</v>
      </c>
    </row>
    <row r="656" spans="1:9" x14ac:dyDescent="0.25">
      <c r="A656" s="1" t="s">
        <v>14</v>
      </c>
      <c r="B656">
        <f t="shared" si="93"/>
        <v>65100</v>
      </c>
      <c r="C656">
        <f t="shared" si="86"/>
        <v>2850</v>
      </c>
      <c r="D656">
        <f t="shared" si="87"/>
        <v>27900</v>
      </c>
      <c r="E656">
        <f t="shared" si="88"/>
        <v>27900</v>
      </c>
      <c r="F656">
        <f t="shared" si="89"/>
        <v>2850</v>
      </c>
      <c r="G656">
        <f t="shared" si="90"/>
        <v>3600</v>
      </c>
      <c r="H656">
        <f t="shared" si="91"/>
        <v>65100</v>
      </c>
      <c r="I656">
        <f t="shared" si="92"/>
        <v>0</v>
      </c>
    </row>
    <row r="657" spans="1:9" x14ac:dyDescent="0.25">
      <c r="A657" s="1" t="s">
        <v>14</v>
      </c>
      <c r="B657">
        <f t="shared" si="93"/>
        <v>65200</v>
      </c>
      <c r="C657">
        <f t="shared" si="86"/>
        <v>2850</v>
      </c>
      <c r="D657">
        <f t="shared" si="87"/>
        <v>27950</v>
      </c>
      <c r="E657">
        <f t="shared" si="88"/>
        <v>27950</v>
      </c>
      <c r="F657">
        <f t="shared" si="89"/>
        <v>2850</v>
      </c>
      <c r="G657">
        <f t="shared" si="90"/>
        <v>3600</v>
      </c>
      <c r="H657">
        <f t="shared" si="91"/>
        <v>65200</v>
      </c>
      <c r="I657">
        <f t="shared" si="92"/>
        <v>0</v>
      </c>
    </row>
    <row r="658" spans="1:9" x14ac:dyDescent="0.25">
      <c r="A658" s="1" t="s">
        <v>14</v>
      </c>
      <c r="B658">
        <f t="shared" si="93"/>
        <v>65300</v>
      </c>
      <c r="C658">
        <f t="shared" si="86"/>
        <v>2850</v>
      </c>
      <c r="D658">
        <f t="shared" si="87"/>
        <v>28000</v>
      </c>
      <c r="E658">
        <f t="shared" si="88"/>
        <v>28000</v>
      </c>
      <c r="F658">
        <f t="shared" si="89"/>
        <v>2850</v>
      </c>
      <c r="G658">
        <f t="shared" si="90"/>
        <v>3600</v>
      </c>
      <c r="H658">
        <f t="shared" si="91"/>
        <v>65300</v>
      </c>
      <c r="I658">
        <f t="shared" si="92"/>
        <v>0</v>
      </c>
    </row>
    <row r="659" spans="1:9" x14ac:dyDescent="0.25">
      <c r="A659" s="1" t="s">
        <v>14</v>
      </c>
      <c r="B659">
        <f t="shared" si="93"/>
        <v>65400</v>
      </c>
      <c r="C659">
        <f t="shared" si="86"/>
        <v>2850</v>
      </c>
      <c r="D659">
        <f t="shared" si="87"/>
        <v>28050</v>
      </c>
      <c r="E659">
        <f t="shared" si="88"/>
        <v>28050</v>
      </c>
      <c r="F659">
        <f t="shared" si="89"/>
        <v>2850</v>
      </c>
      <c r="G659">
        <f t="shared" si="90"/>
        <v>3600</v>
      </c>
      <c r="H659">
        <f t="shared" si="91"/>
        <v>65400</v>
      </c>
      <c r="I659">
        <f t="shared" si="92"/>
        <v>0</v>
      </c>
    </row>
    <row r="660" spans="1:9" x14ac:dyDescent="0.25">
      <c r="A660" s="1" t="s">
        <v>14</v>
      </c>
      <c r="B660">
        <f t="shared" si="93"/>
        <v>65500</v>
      </c>
      <c r="C660">
        <f t="shared" si="86"/>
        <v>2850</v>
      </c>
      <c r="D660">
        <f t="shared" si="87"/>
        <v>28100</v>
      </c>
      <c r="E660">
        <f t="shared" si="88"/>
        <v>28100</v>
      </c>
      <c r="F660">
        <f t="shared" si="89"/>
        <v>2850</v>
      </c>
      <c r="G660">
        <f t="shared" si="90"/>
        <v>3600</v>
      </c>
      <c r="H660">
        <f t="shared" si="91"/>
        <v>65500</v>
      </c>
      <c r="I660">
        <f t="shared" si="92"/>
        <v>0</v>
      </c>
    </row>
    <row r="661" spans="1:9" x14ac:dyDescent="0.25">
      <c r="A661" s="1" t="s">
        <v>14</v>
      </c>
      <c r="B661">
        <f t="shared" si="93"/>
        <v>65600</v>
      </c>
      <c r="C661">
        <f t="shared" si="86"/>
        <v>2850</v>
      </c>
      <c r="D661">
        <f t="shared" si="87"/>
        <v>28150</v>
      </c>
      <c r="E661">
        <f t="shared" si="88"/>
        <v>28150</v>
      </c>
      <c r="F661">
        <f t="shared" si="89"/>
        <v>2850</v>
      </c>
      <c r="G661">
        <f t="shared" si="90"/>
        <v>3600</v>
      </c>
      <c r="H661">
        <f t="shared" si="91"/>
        <v>65600</v>
      </c>
      <c r="I661">
        <f t="shared" si="92"/>
        <v>0</v>
      </c>
    </row>
    <row r="662" spans="1:9" x14ac:dyDescent="0.25">
      <c r="A662" s="1" t="s">
        <v>14</v>
      </c>
      <c r="B662">
        <f t="shared" si="93"/>
        <v>65700</v>
      </c>
      <c r="C662">
        <f t="shared" si="86"/>
        <v>2850</v>
      </c>
      <c r="D662">
        <f t="shared" si="87"/>
        <v>28200</v>
      </c>
      <c r="E662">
        <f t="shared" si="88"/>
        <v>28200</v>
      </c>
      <c r="F662">
        <f t="shared" si="89"/>
        <v>2850</v>
      </c>
      <c r="G662">
        <f t="shared" si="90"/>
        <v>3600</v>
      </c>
      <c r="H662">
        <f t="shared" si="91"/>
        <v>65700</v>
      </c>
      <c r="I662">
        <f t="shared" si="92"/>
        <v>0</v>
      </c>
    </row>
    <row r="663" spans="1:9" x14ac:dyDescent="0.25">
      <c r="A663" s="1" t="s">
        <v>14</v>
      </c>
      <c r="B663">
        <f t="shared" si="93"/>
        <v>65800</v>
      </c>
      <c r="C663">
        <f t="shared" si="86"/>
        <v>2850</v>
      </c>
      <c r="D663">
        <f t="shared" si="87"/>
        <v>28250</v>
      </c>
      <c r="E663">
        <f t="shared" si="88"/>
        <v>28250</v>
      </c>
      <c r="F663">
        <f t="shared" si="89"/>
        <v>2850</v>
      </c>
      <c r="G663">
        <f t="shared" si="90"/>
        <v>3600</v>
      </c>
      <c r="H663">
        <f t="shared" si="91"/>
        <v>65800</v>
      </c>
      <c r="I663">
        <f t="shared" si="92"/>
        <v>0</v>
      </c>
    </row>
    <row r="664" spans="1:9" x14ac:dyDescent="0.25">
      <c r="A664" s="1" t="s">
        <v>14</v>
      </c>
      <c r="B664">
        <f t="shared" si="93"/>
        <v>65900</v>
      </c>
      <c r="C664">
        <f t="shared" si="86"/>
        <v>2850</v>
      </c>
      <c r="D664">
        <f t="shared" si="87"/>
        <v>28300</v>
      </c>
      <c r="E664">
        <f t="shared" si="88"/>
        <v>28300</v>
      </c>
      <c r="F664">
        <f t="shared" si="89"/>
        <v>2850</v>
      </c>
      <c r="G664">
        <f t="shared" si="90"/>
        <v>3600</v>
      </c>
      <c r="H664">
        <f t="shared" si="91"/>
        <v>65900</v>
      </c>
      <c r="I664">
        <f t="shared" si="92"/>
        <v>0</v>
      </c>
    </row>
    <row r="665" spans="1:9" x14ac:dyDescent="0.25">
      <c r="A665" s="1" t="s">
        <v>14</v>
      </c>
      <c r="B665">
        <f t="shared" si="93"/>
        <v>66000</v>
      </c>
      <c r="C665">
        <f t="shared" si="86"/>
        <v>2850</v>
      </c>
      <c r="D665">
        <f t="shared" si="87"/>
        <v>28350</v>
      </c>
      <c r="E665">
        <f t="shared" si="88"/>
        <v>28350</v>
      </c>
      <c r="F665">
        <f t="shared" si="89"/>
        <v>2850</v>
      </c>
      <c r="G665">
        <f t="shared" si="90"/>
        <v>3600</v>
      </c>
      <c r="H665">
        <f t="shared" si="91"/>
        <v>66000</v>
      </c>
      <c r="I665">
        <f t="shared" si="92"/>
        <v>0</v>
      </c>
    </row>
    <row r="666" spans="1:9" x14ac:dyDescent="0.25">
      <c r="A666" s="1" t="s">
        <v>14</v>
      </c>
      <c r="B666">
        <f t="shared" si="93"/>
        <v>66100</v>
      </c>
      <c r="C666">
        <f t="shared" si="86"/>
        <v>2850</v>
      </c>
      <c r="D666">
        <f t="shared" si="87"/>
        <v>28400</v>
      </c>
      <c r="E666">
        <f t="shared" si="88"/>
        <v>28400</v>
      </c>
      <c r="F666">
        <f t="shared" si="89"/>
        <v>2850</v>
      </c>
      <c r="G666">
        <f t="shared" si="90"/>
        <v>3600</v>
      </c>
      <c r="H666">
        <f t="shared" si="91"/>
        <v>66100</v>
      </c>
      <c r="I666">
        <f t="shared" si="92"/>
        <v>0</v>
      </c>
    </row>
    <row r="667" spans="1:9" x14ac:dyDescent="0.25">
      <c r="A667" s="1" t="s">
        <v>14</v>
      </c>
      <c r="B667">
        <f t="shared" si="93"/>
        <v>66200</v>
      </c>
      <c r="C667">
        <f t="shared" si="86"/>
        <v>2850</v>
      </c>
      <c r="D667">
        <f t="shared" si="87"/>
        <v>28450</v>
      </c>
      <c r="E667">
        <f t="shared" si="88"/>
        <v>28450</v>
      </c>
      <c r="F667">
        <f t="shared" si="89"/>
        <v>2850</v>
      </c>
      <c r="G667">
        <f t="shared" si="90"/>
        <v>3600</v>
      </c>
      <c r="H667">
        <f t="shared" si="91"/>
        <v>66200</v>
      </c>
      <c r="I667">
        <f t="shared" si="92"/>
        <v>0</v>
      </c>
    </row>
    <row r="668" spans="1:9" x14ac:dyDescent="0.25">
      <c r="A668" s="1" t="s">
        <v>14</v>
      </c>
      <c r="B668">
        <f t="shared" si="93"/>
        <v>66300</v>
      </c>
      <c r="C668">
        <f t="shared" ref="C668:C727" si="94">+C667</f>
        <v>2850</v>
      </c>
      <c r="D668">
        <f t="shared" ref="D668:D727" si="95">+$D$281+(B668-$H$281)*0.5</f>
        <v>28500</v>
      </c>
      <c r="E668">
        <f t="shared" ref="E668:E727" si="96">+$E$281+(B668-$H$281)*0.5</f>
        <v>28500</v>
      </c>
      <c r="F668">
        <f t="shared" ref="F668:F727" si="97">+F667</f>
        <v>2850</v>
      </c>
      <c r="G668">
        <f t="shared" ref="G668:G727" si="98">+G667</f>
        <v>3600</v>
      </c>
      <c r="H668">
        <f t="shared" ref="H668:H731" si="99">+SUM(C668:G668)</f>
        <v>66300</v>
      </c>
      <c r="I668">
        <f t="shared" ref="I668:I731" si="100">+H668-B668</f>
        <v>0</v>
      </c>
    </row>
    <row r="669" spans="1:9" x14ac:dyDescent="0.25">
      <c r="A669" s="1" t="s">
        <v>14</v>
      </c>
      <c r="B669">
        <f t="shared" ref="B669:B732" si="101">+B668+100</f>
        <v>66400</v>
      </c>
      <c r="C669">
        <f t="shared" si="94"/>
        <v>2850</v>
      </c>
      <c r="D669">
        <f t="shared" si="95"/>
        <v>28550</v>
      </c>
      <c r="E669">
        <f t="shared" si="96"/>
        <v>28550</v>
      </c>
      <c r="F669">
        <f t="shared" si="97"/>
        <v>2850</v>
      </c>
      <c r="G669">
        <f t="shared" si="98"/>
        <v>3600</v>
      </c>
      <c r="H669">
        <f t="shared" si="99"/>
        <v>66400</v>
      </c>
      <c r="I669">
        <f t="shared" si="100"/>
        <v>0</v>
      </c>
    </row>
    <row r="670" spans="1:9" x14ac:dyDescent="0.25">
      <c r="A670" s="1" t="s">
        <v>14</v>
      </c>
      <c r="B670">
        <f t="shared" si="101"/>
        <v>66500</v>
      </c>
      <c r="C670">
        <f t="shared" si="94"/>
        <v>2850</v>
      </c>
      <c r="D670">
        <f t="shared" si="95"/>
        <v>28600</v>
      </c>
      <c r="E670">
        <f t="shared" si="96"/>
        <v>28600</v>
      </c>
      <c r="F670">
        <f t="shared" si="97"/>
        <v>2850</v>
      </c>
      <c r="G670">
        <f t="shared" si="98"/>
        <v>3600</v>
      </c>
      <c r="H670">
        <f t="shared" si="99"/>
        <v>66500</v>
      </c>
      <c r="I670">
        <f t="shared" si="100"/>
        <v>0</v>
      </c>
    </row>
    <row r="671" spans="1:9" x14ac:dyDescent="0.25">
      <c r="A671" s="1" t="s">
        <v>14</v>
      </c>
      <c r="B671">
        <f t="shared" si="101"/>
        <v>66600</v>
      </c>
      <c r="C671">
        <f t="shared" si="94"/>
        <v>2850</v>
      </c>
      <c r="D671">
        <f t="shared" si="95"/>
        <v>28650</v>
      </c>
      <c r="E671">
        <f t="shared" si="96"/>
        <v>28650</v>
      </c>
      <c r="F671">
        <f t="shared" si="97"/>
        <v>2850</v>
      </c>
      <c r="G671">
        <f t="shared" si="98"/>
        <v>3600</v>
      </c>
      <c r="H671">
        <f t="shared" si="99"/>
        <v>66600</v>
      </c>
      <c r="I671">
        <f t="shared" si="100"/>
        <v>0</v>
      </c>
    </row>
    <row r="672" spans="1:9" x14ac:dyDescent="0.25">
      <c r="A672" s="1" t="s">
        <v>14</v>
      </c>
      <c r="B672">
        <f t="shared" si="101"/>
        <v>66700</v>
      </c>
      <c r="C672">
        <f t="shared" si="94"/>
        <v>2850</v>
      </c>
      <c r="D672">
        <f t="shared" si="95"/>
        <v>28700</v>
      </c>
      <c r="E672">
        <f t="shared" si="96"/>
        <v>28700</v>
      </c>
      <c r="F672">
        <f t="shared" si="97"/>
        <v>2850</v>
      </c>
      <c r="G672">
        <f t="shared" si="98"/>
        <v>3600</v>
      </c>
      <c r="H672">
        <f t="shared" si="99"/>
        <v>66700</v>
      </c>
      <c r="I672">
        <f t="shared" si="100"/>
        <v>0</v>
      </c>
    </row>
    <row r="673" spans="1:9" x14ac:dyDescent="0.25">
      <c r="A673" s="1" t="s">
        <v>14</v>
      </c>
      <c r="B673">
        <f t="shared" si="101"/>
        <v>66800</v>
      </c>
      <c r="C673">
        <f t="shared" si="94"/>
        <v>2850</v>
      </c>
      <c r="D673">
        <f t="shared" si="95"/>
        <v>28750</v>
      </c>
      <c r="E673">
        <f t="shared" si="96"/>
        <v>28750</v>
      </c>
      <c r="F673">
        <f t="shared" si="97"/>
        <v>2850</v>
      </c>
      <c r="G673">
        <f t="shared" si="98"/>
        <v>3600</v>
      </c>
      <c r="H673">
        <f t="shared" si="99"/>
        <v>66800</v>
      </c>
      <c r="I673">
        <f t="shared" si="100"/>
        <v>0</v>
      </c>
    </row>
    <row r="674" spans="1:9" x14ac:dyDescent="0.25">
      <c r="A674" s="1" t="s">
        <v>14</v>
      </c>
      <c r="B674">
        <f t="shared" si="101"/>
        <v>66900</v>
      </c>
      <c r="C674">
        <f t="shared" si="94"/>
        <v>2850</v>
      </c>
      <c r="D674">
        <f t="shared" si="95"/>
        <v>28800</v>
      </c>
      <c r="E674">
        <f t="shared" si="96"/>
        <v>28800</v>
      </c>
      <c r="F674">
        <f t="shared" si="97"/>
        <v>2850</v>
      </c>
      <c r="G674">
        <f t="shared" si="98"/>
        <v>3600</v>
      </c>
      <c r="H674">
        <f t="shared" si="99"/>
        <v>66900</v>
      </c>
      <c r="I674">
        <f t="shared" si="100"/>
        <v>0</v>
      </c>
    </row>
    <row r="675" spans="1:9" x14ac:dyDescent="0.25">
      <c r="A675" s="1" t="s">
        <v>14</v>
      </c>
      <c r="B675">
        <f t="shared" si="101"/>
        <v>67000</v>
      </c>
      <c r="C675">
        <f t="shared" si="94"/>
        <v>2850</v>
      </c>
      <c r="D675">
        <f t="shared" si="95"/>
        <v>28850</v>
      </c>
      <c r="E675">
        <f t="shared" si="96"/>
        <v>28850</v>
      </c>
      <c r="F675">
        <f t="shared" si="97"/>
        <v>2850</v>
      </c>
      <c r="G675">
        <f t="shared" si="98"/>
        <v>3600</v>
      </c>
      <c r="H675">
        <f t="shared" si="99"/>
        <v>67000</v>
      </c>
      <c r="I675">
        <f t="shared" si="100"/>
        <v>0</v>
      </c>
    </row>
    <row r="676" spans="1:9" x14ac:dyDescent="0.25">
      <c r="A676" s="1" t="s">
        <v>14</v>
      </c>
      <c r="B676">
        <f t="shared" si="101"/>
        <v>67100</v>
      </c>
      <c r="C676">
        <f t="shared" si="94"/>
        <v>2850</v>
      </c>
      <c r="D676">
        <f t="shared" si="95"/>
        <v>28900</v>
      </c>
      <c r="E676">
        <f t="shared" si="96"/>
        <v>28900</v>
      </c>
      <c r="F676">
        <f t="shared" si="97"/>
        <v>2850</v>
      </c>
      <c r="G676">
        <f t="shared" si="98"/>
        <v>3600</v>
      </c>
      <c r="H676">
        <f t="shared" si="99"/>
        <v>67100</v>
      </c>
      <c r="I676">
        <f t="shared" si="100"/>
        <v>0</v>
      </c>
    </row>
    <row r="677" spans="1:9" x14ac:dyDescent="0.25">
      <c r="A677" s="1" t="s">
        <v>14</v>
      </c>
      <c r="B677">
        <f t="shared" si="101"/>
        <v>67200</v>
      </c>
      <c r="C677">
        <f t="shared" si="94"/>
        <v>2850</v>
      </c>
      <c r="D677">
        <f t="shared" si="95"/>
        <v>28950</v>
      </c>
      <c r="E677">
        <f t="shared" si="96"/>
        <v>28950</v>
      </c>
      <c r="F677">
        <f t="shared" si="97"/>
        <v>2850</v>
      </c>
      <c r="G677">
        <f t="shared" si="98"/>
        <v>3600</v>
      </c>
      <c r="H677">
        <f t="shared" si="99"/>
        <v>67200</v>
      </c>
      <c r="I677">
        <f t="shared" si="100"/>
        <v>0</v>
      </c>
    </row>
    <row r="678" spans="1:9" x14ac:dyDescent="0.25">
      <c r="A678" s="1" t="s">
        <v>14</v>
      </c>
      <c r="B678">
        <f t="shared" si="101"/>
        <v>67300</v>
      </c>
      <c r="C678">
        <f t="shared" si="94"/>
        <v>2850</v>
      </c>
      <c r="D678">
        <f t="shared" si="95"/>
        <v>29000</v>
      </c>
      <c r="E678">
        <f t="shared" si="96"/>
        <v>29000</v>
      </c>
      <c r="F678">
        <f t="shared" si="97"/>
        <v>2850</v>
      </c>
      <c r="G678">
        <f t="shared" si="98"/>
        <v>3600</v>
      </c>
      <c r="H678">
        <f t="shared" si="99"/>
        <v>67300</v>
      </c>
      <c r="I678">
        <f t="shared" si="100"/>
        <v>0</v>
      </c>
    </row>
    <row r="679" spans="1:9" x14ac:dyDescent="0.25">
      <c r="A679" s="1" t="s">
        <v>14</v>
      </c>
      <c r="B679">
        <f t="shared" si="101"/>
        <v>67400</v>
      </c>
      <c r="C679">
        <f t="shared" si="94"/>
        <v>2850</v>
      </c>
      <c r="D679">
        <f t="shared" si="95"/>
        <v>29050</v>
      </c>
      <c r="E679">
        <f t="shared" si="96"/>
        <v>29050</v>
      </c>
      <c r="F679">
        <f t="shared" si="97"/>
        <v>2850</v>
      </c>
      <c r="G679">
        <f t="shared" si="98"/>
        <v>3600</v>
      </c>
      <c r="H679">
        <f t="shared" si="99"/>
        <v>67400</v>
      </c>
      <c r="I679">
        <f t="shared" si="100"/>
        <v>0</v>
      </c>
    </row>
    <row r="680" spans="1:9" x14ac:dyDescent="0.25">
      <c r="A680" s="1" t="s">
        <v>14</v>
      </c>
      <c r="B680">
        <f t="shared" si="101"/>
        <v>67500</v>
      </c>
      <c r="C680">
        <f t="shared" si="94"/>
        <v>2850</v>
      </c>
      <c r="D680">
        <f t="shared" si="95"/>
        <v>29100</v>
      </c>
      <c r="E680">
        <f t="shared" si="96"/>
        <v>29100</v>
      </c>
      <c r="F680">
        <f t="shared" si="97"/>
        <v>2850</v>
      </c>
      <c r="G680">
        <f t="shared" si="98"/>
        <v>3600</v>
      </c>
      <c r="H680">
        <f t="shared" si="99"/>
        <v>67500</v>
      </c>
      <c r="I680">
        <f t="shared" si="100"/>
        <v>0</v>
      </c>
    </row>
    <row r="681" spans="1:9" x14ac:dyDescent="0.25">
      <c r="A681" s="1" t="s">
        <v>14</v>
      </c>
      <c r="B681">
        <f t="shared" si="101"/>
        <v>67600</v>
      </c>
      <c r="C681">
        <f t="shared" si="94"/>
        <v>2850</v>
      </c>
      <c r="D681">
        <f t="shared" si="95"/>
        <v>29150</v>
      </c>
      <c r="E681">
        <f t="shared" si="96"/>
        <v>29150</v>
      </c>
      <c r="F681">
        <f t="shared" si="97"/>
        <v>2850</v>
      </c>
      <c r="G681">
        <f t="shared" si="98"/>
        <v>3600</v>
      </c>
      <c r="H681">
        <f t="shared" si="99"/>
        <v>67600</v>
      </c>
      <c r="I681">
        <f t="shared" si="100"/>
        <v>0</v>
      </c>
    </row>
    <row r="682" spans="1:9" x14ac:dyDescent="0.25">
      <c r="A682" s="1" t="s">
        <v>14</v>
      </c>
      <c r="B682">
        <f t="shared" si="101"/>
        <v>67700</v>
      </c>
      <c r="C682">
        <f t="shared" si="94"/>
        <v>2850</v>
      </c>
      <c r="D682">
        <f t="shared" si="95"/>
        <v>29200</v>
      </c>
      <c r="E682">
        <f t="shared" si="96"/>
        <v>29200</v>
      </c>
      <c r="F682">
        <f t="shared" si="97"/>
        <v>2850</v>
      </c>
      <c r="G682">
        <f t="shared" si="98"/>
        <v>3600</v>
      </c>
      <c r="H682">
        <f t="shared" si="99"/>
        <v>67700</v>
      </c>
      <c r="I682">
        <f t="shared" si="100"/>
        <v>0</v>
      </c>
    </row>
    <row r="683" spans="1:9" x14ac:dyDescent="0.25">
      <c r="A683" s="1" t="s">
        <v>14</v>
      </c>
      <c r="B683">
        <f t="shared" si="101"/>
        <v>67800</v>
      </c>
      <c r="C683">
        <f t="shared" si="94"/>
        <v>2850</v>
      </c>
      <c r="D683">
        <f t="shared" si="95"/>
        <v>29250</v>
      </c>
      <c r="E683">
        <f t="shared" si="96"/>
        <v>29250</v>
      </c>
      <c r="F683">
        <f t="shared" si="97"/>
        <v>2850</v>
      </c>
      <c r="G683">
        <f t="shared" si="98"/>
        <v>3600</v>
      </c>
      <c r="H683">
        <f t="shared" si="99"/>
        <v>67800</v>
      </c>
      <c r="I683">
        <f t="shared" si="100"/>
        <v>0</v>
      </c>
    </row>
    <row r="684" spans="1:9" x14ac:dyDescent="0.25">
      <c r="A684" s="1" t="s">
        <v>14</v>
      </c>
      <c r="B684">
        <f t="shared" si="101"/>
        <v>67900</v>
      </c>
      <c r="C684">
        <f t="shared" si="94"/>
        <v>2850</v>
      </c>
      <c r="D684">
        <f t="shared" si="95"/>
        <v>29300</v>
      </c>
      <c r="E684">
        <f t="shared" si="96"/>
        <v>29300</v>
      </c>
      <c r="F684">
        <f t="shared" si="97"/>
        <v>2850</v>
      </c>
      <c r="G684">
        <f t="shared" si="98"/>
        <v>3600</v>
      </c>
      <c r="H684">
        <f t="shared" si="99"/>
        <v>67900</v>
      </c>
      <c r="I684">
        <f t="shared" si="100"/>
        <v>0</v>
      </c>
    </row>
    <row r="685" spans="1:9" x14ac:dyDescent="0.25">
      <c r="A685" s="1" t="s">
        <v>14</v>
      </c>
      <c r="B685">
        <f t="shared" si="101"/>
        <v>68000</v>
      </c>
      <c r="C685">
        <f t="shared" si="94"/>
        <v>2850</v>
      </c>
      <c r="D685">
        <f t="shared" si="95"/>
        <v>29350</v>
      </c>
      <c r="E685">
        <f t="shared" si="96"/>
        <v>29350</v>
      </c>
      <c r="F685">
        <f t="shared" si="97"/>
        <v>2850</v>
      </c>
      <c r="G685">
        <f t="shared" si="98"/>
        <v>3600</v>
      </c>
      <c r="H685">
        <f t="shared" si="99"/>
        <v>68000</v>
      </c>
      <c r="I685">
        <f t="shared" si="100"/>
        <v>0</v>
      </c>
    </row>
    <row r="686" spans="1:9" x14ac:dyDescent="0.25">
      <c r="A686" s="1" t="s">
        <v>14</v>
      </c>
      <c r="B686">
        <f t="shared" si="101"/>
        <v>68100</v>
      </c>
      <c r="C686">
        <f t="shared" si="94"/>
        <v>2850</v>
      </c>
      <c r="D686">
        <f t="shared" si="95"/>
        <v>29400</v>
      </c>
      <c r="E686">
        <f t="shared" si="96"/>
        <v>29400</v>
      </c>
      <c r="F686">
        <f t="shared" si="97"/>
        <v>2850</v>
      </c>
      <c r="G686">
        <f t="shared" si="98"/>
        <v>3600</v>
      </c>
      <c r="H686">
        <f t="shared" si="99"/>
        <v>68100</v>
      </c>
      <c r="I686">
        <f t="shared" si="100"/>
        <v>0</v>
      </c>
    </row>
    <row r="687" spans="1:9" x14ac:dyDescent="0.25">
      <c r="A687" s="1" t="s">
        <v>14</v>
      </c>
      <c r="B687">
        <f t="shared" si="101"/>
        <v>68200</v>
      </c>
      <c r="C687">
        <f t="shared" si="94"/>
        <v>2850</v>
      </c>
      <c r="D687">
        <f t="shared" si="95"/>
        <v>29450</v>
      </c>
      <c r="E687">
        <f t="shared" si="96"/>
        <v>29450</v>
      </c>
      <c r="F687">
        <f t="shared" si="97"/>
        <v>2850</v>
      </c>
      <c r="G687">
        <f t="shared" si="98"/>
        <v>3600</v>
      </c>
      <c r="H687">
        <f t="shared" si="99"/>
        <v>68200</v>
      </c>
      <c r="I687">
        <f t="shared" si="100"/>
        <v>0</v>
      </c>
    </row>
    <row r="688" spans="1:9" x14ac:dyDescent="0.25">
      <c r="A688" s="1" t="s">
        <v>14</v>
      </c>
      <c r="B688">
        <f t="shared" si="101"/>
        <v>68300</v>
      </c>
      <c r="C688">
        <f t="shared" si="94"/>
        <v>2850</v>
      </c>
      <c r="D688">
        <f t="shared" si="95"/>
        <v>29500</v>
      </c>
      <c r="E688">
        <f t="shared" si="96"/>
        <v>29500</v>
      </c>
      <c r="F688">
        <f t="shared" si="97"/>
        <v>2850</v>
      </c>
      <c r="G688">
        <f t="shared" si="98"/>
        <v>3600</v>
      </c>
      <c r="H688">
        <f t="shared" si="99"/>
        <v>68300</v>
      </c>
      <c r="I688">
        <f t="shared" si="100"/>
        <v>0</v>
      </c>
    </row>
    <row r="689" spans="1:9" x14ac:dyDescent="0.25">
      <c r="A689" s="1" t="s">
        <v>14</v>
      </c>
      <c r="B689">
        <f t="shared" si="101"/>
        <v>68400</v>
      </c>
      <c r="C689">
        <f t="shared" si="94"/>
        <v>2850</v>
      </c>
      <c r="D689">
        <f t="shared" si="95"/>
        <v>29550</v>
      </c>
      <c r="E689">
        <f t="shared" si="96"/>
        <v>29550</v>
      </c>
      <c r="F689">
        <f t="shared" si="97"/>
        <v>2850</v>
      </c>
      <c r="G689">
        <f t="shared" si="98"/>
        <v>3600</v>
      </c>
      <c r="H689">
        <f t="shared" si="99"/>
        <v>68400</v>
      </c>
      <c r="I689">
        <f t="shared" si="100"/>
        <v>0</v>
      </c>
    </row>
    <row r="690" spans="1:9" x14ac:dyDescent="0.25">
      <c r="A690" s="1" t="s">
        <v>14</v>
      </c>
      <c r="B690">
        <f t="shared" si="101"/>
        <v>68500</v>
      </c>
      <c r="C690">
        <f t="shared" si="94"/>
        <v>2850</v>
      </c>
      <c r="D690">
        <f t="shared" si="95"/>
        <v>29600</v>
      </c>
      <c r="E690">
        <f t="shared" si="96"/>
        <v>29600</v>
      </c>
      <c r="F690">
        <f t="shared" si="97"/>
        <v>2850</v>
      </c>
      <c r="G690">
        <f t="shared" si="98"/>
        <v>3600</v>
      </c>
      <c r="H690">
        <f t="shared" si="99"/>
        <v>68500</v>
      </c>
      <c r="I690">
        <f t="shared" si="100"/>
        <v>0</v>
      </c>
    </row>
    <row r="691" spans="1:9" x14ac:dyDescent="0.25">
      <c r="A691" s="1" t="s">
        <v>14</v>
      </c>
      <c r="B691">
        <f t="shared" si="101"/>
        <v>68600</v>
      </c>
      <c r="C691">
        <f t="shared" si="94"/>
        <v>2850</v>
      </c>
      <c r="D691">
        <f t="shared" si="95"/>
        <v>29650</v>
      </c>
      <c r="E691">
        <f t="shared" si="96"/>
        <v>29650</v>
      </c>
      <c r="F691">
        <f t="shared" si="97"/>
        <v>2850</v>
      </c>
      <c r="G691">
        <f t="shared" si="98"/>
        <v>3600</v>
      </c>
      <c r="H691">
        <f t="shared" si="99"/>
        <v>68600</v>
      </c>
      <c r="I691">
        <f t="shared" si="100"/>
        <v>0</v>
      </c>
    </row>
    <row r="692" spans="1:9" x14ac:dyDescent="0.25">
      <c r="A692" s="1" t="s">
        <v>14</v>
      </c>
      <c r="B692">
        <f t="shared" si="101"/>
        <v>68700</v>
      </c>
      <c r="C692">
        <f t="shared" si="94"/>
        <v>2850</v>
      </c>
      <c r="D692">
        <f t="shared" si="95"/>
        <v>29700</v>
      </c>
      <c r="E692">
        <f t="shared" si="96"/>
        <v>29700</v>
      </c>
      <c r="F692">
        <f t="shared" si="97"/>
        <v>2850</v>
      </c>
      <c r="G692">
        <f t="shared" si="98"/>
        <v>3600</v>
      </c>
      <c r="H692">
        <f t="shared" si="99"/>
        <v>68700</v>
      </c>
      <c r="I692">
        <f t="shared" si="100"/>
        <v>0</v>
      </c>
    </row>
    <row r="693" spans="1:9" x14ac:dyDescent="0.25">
      <c r="A693" s="1" t="s">
        <v>14</v>
      </c>
      <c r="B693">
        <f t="shared" si="101"/>
        <v>68800</v>
      </c>
      <c r="C693">
        <f t="shared" si="94"/>
        <v>2850</v>
      </c>
      <c r="D693">
        <f t="shared" si="95"/>
        <v>29750</v>
      </c>
      <c r="E693">
        <f t="shared" si="96"/>
        <v>29750</v>
      </c>
      <c r="F693">
        <f t="shared" si="97"/>
        <v>2850</v>
      </c>
      <c r="G693">
        <f t="shared" si="98"/>
        <v>3600</v>
      </c>
      <c r="H693">
        <f t="shared" si="99"/>
        <v>68800</v>
      </c>
      <c r="I693">
        <f t="shared" si="100"/>
        <v>0</v>
      </c>
    </row>
    <row r="694" spans="1:9" x14ac:dyDescent="0.25">
      <c r="A694" s="1" t="s">
        <v>14</v>
      </c>
      <c r="B694">
        <f t="shared" si="101"/>
        <v>68900</v>
      </c>
      <c r="C694">
        <f t="shared" si="94"/>
        <v>2850</v>
      </c>
      <c r="D694">
        <f t="shared" si="95"/>
        <v>29800</v>
      </c>
      <c r="E694">
        <f t="shared" si="96"/>
        <v>29800</v>
      </c>
      <c r="F694">
        <f t="shared" si="97"/>
        <v>2850</v>
      </c>
      <c r="G694">
        <f t="shared" si="98"/>
        <v>3600</v>
      </c>
      <c r="H694">
        <f t="shared" si="99"/>
        <v>68900</v>
      </c>
      <c r="I694">
        <f t="shared" si="100"/>
        <v>0</v>
      </c>
    </row>
    <row r="695" spans="1:9" x14ac:dyDescent="0.25">
      <c r="A695" s="1" t="s">
        <v>14</v>
      </c>
      <c r="B695">
        <f t="shared" si="101"/>
        <v>69000</v>
      </c>
      <c r="C695">
        <f t="shared" si="94"/>
        <v>2850</v>
      </c>
      <c r="D695">
        <f t="shared" si="95"/>
        <v>29850</v>
      </c>
      <c r="E695">
        <f t="shared" si="96"/>
        <v>29850</v>
      </c>
      <c r="F695">
        <f t="shared" si="97"/>
        <v>2850</v>
      </c>
      <c r="G695">
        <f t="shared" si="98"/>
        <v>3600</v>
      </c>
      <c r="H695">
        <f t="shared" si="99"/>
        <v>69000</v>
      </c>
      <c r="I695">
        <f t="shared" si="100"/>
        <v>0</v>
      </c>
    </row>
    <row r="696" spans="1:9" x14ac:dyDescent="0.25">
      <c r="A696" s="1" t="s">
        <v>14</v>
      </c>
      <c r="B696">
        <f t="shared" si="101"/>
        <v>69100</v>
      </c>
      <c r="C696">
        <f t="shared" si="94"/>
        <v>2850</v>
      </c>
      <c r="D696">
        <f t="shared" si="95"/>
        <v>29900</v>
      </c>
      <c r="E696">
        <f t="shared" si="96"/>
        <v>29900</v>
      </c>
      <c r="F696">
        <f t="shared" si="97"/>
        <v>2850</v>
      </c>
      <c r="G696">
        <f t="shared" si="98"/>
        <v>3600</v>
      </c>
      <c r="H696">
        <f t="shared" si="99"/>
        <v>69100</v>
      </c>
      <c r="I696">
        <f t="shared" si="100"/>
        <v>0</v>
      </c>
    </row>
    <row r="697" spans="1:9" x14ac:dyDescent="0.25">
      <c r="A697" s="1" t="s">
        <v>14</v>
      </c>
      <c r="B697">
        <f t="shared" si="101"/>
        <v>69200</v>
      </c>
      <c r="C697">
        <f t="shared" si="94"/>
        <v>2850</v>
      </c>
      <c r="D697">
        <f t="shared" si="95"/>
        <v>29950</v>
      </c>
      <c r="E697">
        <f t="shared" si="96"/>
        <v>29950</v>
      </c>
      <c r="F697">
        <f t="shared" si="97"/>
        <v>2850</v>
      </c>
      <c r="G697">
        <f t="shared" si="98"/>
        <v>3600</v>
      </c>
      <c r="H697">
        <f t="shared" si="99"/>
        <v>69200</v>
      </c>
      <c r="I697">
        <f t="shared" si="100"/>
        <v>0</v>
      </c>
    </row>
    <row r="698" spans="1:9" x14ac:dyDescent="0.25">
      <c r="A698" s="1" t="s">
        <v>14</v>
      </c>
      <c r="B698">
        <f t="shared" si="101"/>
        <v>69300</v>
      </c>
      <c r="C698">
        <f t="shared" si="94"/>
        <v>2850</v>
      </c>
      <c r="D698">
        <f t="shared" si="95"/>
        <v>30000</v>
      </c>
      <c r="E698">
        <f t="shared" si="96"/>
        <v>30000</v>
      </c>
      <c r="F698">
        <f t="shared" si="97"/>
        <v>2850</v>
      </c>
      <c r="G698">
        <f t="shared" si="98"/>
        <v>3600</v>
      </c>
      <c r="H698">
        <f t="shared" si="99"/>
        <v>69300</v>
      </c>
      <c r="I698">
        <f t="shared" si="100"/>
        <v>0</v>
      </c>
    </row>
    <row r="699" spans="1:9" x14ac:dyDescent="0.25">
      <c r="A699" s="1" t="s">
        <v>14</v>
      </c>
      <c r="B699">
        <f t="shared" si="101"/>
        <v>69400</v>
      </c>
      <c r="C699">
        <f t="shared" si="94"/>
        <v>2850</v>
      </c>
      <c r="D699">
        <f t="shared" si="95"/>
        <v>30050</v>
      </c>
      <c r="E699">
        <f t="shared" si="96"/>
        <v>30050</v>
      </c>
      <c r="F699">
        <f t="shared" si="97"/>
        <v>2850</v>
      </c>
      <c r="G699">
        <f t="shared" si="98"/>
        <v>3600</v>
      </c>
      <c r="H699">
        <f t="shared" si="99"/>
        <v>69400</v>
      </c>
      <c r="I699">
        <f t="shared" si="100"/>
        <v>0</v>
      </c>
    </row>
    <row r="700" spans="1:9" x14ac:dyDescent="0.25">
      <c r="A700" s="1" t="s">
        <v>14</v>
      </c>
      <c r="B700">
        <f t="shared" si="101"/>
        <v>69500</v>
      </c>
      <c r="C700">
        <f t="shared" si="94"/>
        <v>2850</v>
      </c>
      <c r="D700">
        <f t="shared" si="95"/>
        <v>30100</v>
      </c>
      <c r="E700">
        <f t="shared" si="96"/>
        <v>30100</v>
      </c>
      <c r="F700">
        <f t="shared" si="97"/>
        <v>2850</v>
      </c>
      <c r="G700">
        <f t="shared" si="98"/>
        <v>3600</v>
      </c>
      <c r="H700">
        <f t="shared" si="99"/>
        <v>69500</v>
      </c>
      <c r="I700">
        <f t="shared" si="100"/>
        <v>0</v>
      </c>
    </row>
    <row r="701" spans="1:9" x14ac:dyDescent="0.25">
      <c r="A701" s="1" t="s">
        <v>14</v>
      </c>
      <c r="B701">
        <f t="shared" si="101"/>
        <v>69600</v>
      </c>
      <c r="C701">
        <f t="shared" si="94"/>
        <v>2850</v>
      </c>
      <c r="D701">
        <f t="shared" si="95"/>
        <v>30150</v>
      </c>
      <c r="E701">
        <f t="shared" si="96"/>
        <v>30150</v>
      </c>
      <c r="F701">
        <f t="shared" si="97"/>
        <v>2850</v>
      </c>
      <c r="G701">
        <f t="shared" si="98"/>
        <v>3600</v>
      </c>
      <c r="H701">
        <f t="shared" si="99"/>
        <v>69600</v>
      </c>
      <c r="I701">
        <f t="shared" si="100"/>
        <v>0</v>
      </c>
    </row>
    <row r="702" spans="1:9" x14ac:dyDescent="0.25">
      <c r="A702" s="1" t="s">
        <v>14</v>
      </c>
      <c r="B702">
        <f t="shared" si="101"/>
        <v>69700</v>
      </c>
      <c r="C702">
        <f t="shared" si="94"/>
        <v>2850</v>
      </c>
      <c r="D702">
        <f t="shared" si="95"/>
        <v>30200</v>
      </c>
      <c r="E702">
        <f t="shared" si="96"/>
        <v>30200</v>
      </c>
      <c r="F702">
        <f t="shared" si="97"/>
        <v>2850</v>
      </c>
      <c r="G702">
        <f t="shared" si="98"/>
        <v>3600</v>
      </c>
      <c r="H702">
        <f t="shared" si="99"/>
        <v>69700</v>
      </c>
      <c r="I702">
        <f t="shared" si="100"/>
        <v>0</v>
      </c>
    </row>
    <row r="703" spans="1:9" x14ac:dyDescent="0.25">
      <c r="A703" s="1" t="s">
        <v>14</v>
      </c>
      <c r="B703">
        <f t="shared" si="101"/>
        <v>69800</v>
      </c>
      <c r="C703">
        <f t="shared" si="94"/>
        <v>2850</v>
      </c>
      <c r="D703">
        <f t="shared" si="95"/>
        <v>30250</v>
      </c>
      <c r="E703">
        <f t="shared" si="96"/>
        <v>30250</v>
      </c>
      <c r="F703">
        <f t="shared" si="97"/>
        <v>2850</v>
      </c>
      <c r="G703">
        <f t="shared" si="98"/>
        <v>3600</v>
      </c>
      <c r="H703">
        <f t="shared" si="99"/>
        <v>69800</v>
      </c>
      <c r="I703">
        <f t="shared" si="100"/>
        <v>0</v>
      </c>
    </row>
    <row r="704" spans="1:9" x14ac:dyDescent="0.25">
      <c r="A704" s="1" t="s">
        <v>14</v>
      </c>
      <c r="B704">
        <f t="shared" si="101"/>
        <v>69900</v>
      </c>
      <c r="C704">
        <f t="shared" si="94"/>
        <v>2850</v>
      </c>
      <c r="D704">
        <f t="shared" si="95"/>
        <v>30300</v>
      </c>
      <c r="E704">
        <f t="shared" si="96"/>
        <v>30300</v>
      </c>
      <c r="F704">
        <f t="shared" si="97"/>
        <v>2850</v>
      </c>
      <c r="G704">
        <f t="shared" si="98"/>
        <v>3600</v>
      </c>
      <c r="H704">
        <f t="shared" si="99"/>
        <v>69900</v>
      </c>
      <c r="I704">
        <f t="shared" si="100"/>
        <v>0</v>
      </c>
    </row>
    <row r="705" spans="1:9" x14ac:dyDescent="0.25">
      <c r="A705" s="1" t="s">
        <v>14</v>
      </c>
      <c r="B705">
        <f t="shared" si="101"/>
        <v>70000</v>
      </c>
      <c r="C705">
        <f t="shared" si="94"/>
        <v>2850</v>
      </c>
      <c r="D705">
        <f t="shared" si="95"/>
        <v>30350</v>
      </c>
      <c r="E705">
        <f t="shared" si="96"/>
        <v>30350</v>
      </c>
      <c r="F705">
        <f t="shared" si="97"/>
        <v>2850</v>
      </c>
      <c r="G705">
        <f t="shared" si="98"/>
        <v>3600</v>
      </c>
      <c r="H705">
        <f t="shared" si="99"/>
        <v>70000</v>
      </c>
      <c r="I705">
        <f t="shared" si="100"/>
        <v>0</v>
      </c>
    </row>
    <row r="706" spans="1:9" x14ac:dyDescent="0.25">
      <c r="A706" s="1" t="s">
        <v>14</v>
      </c>
      <c r="B706">
        <f t="shared" si="101"/>
        <v>70100</v>
      </c>
      <c r="C706">
        <f t="shared" si="94"/>
        <v>2850</v>
      </c>
      <c r="D706">
        <f t="shared" si="95"/>
        <v>30400</v>
      </c>
      <c r="E706">
        <f t="shared" si="96"/>
        <v>30400</v>
      </c>
      <c r="F706">
        <f t="shared" si="97"/>
        <v>2850</v>
      </c>
      <c r="G706">
        <f t="shared" si="98"/>
        <v>3600</v>
      </c>
      <c r="H706">
        <f t="shared" si="99"/>
        <v>70100</v>
      </c>
      <c r="I706">
        <f t="shared" si="100"/>
        <v>0</v>
      </c>
    </row>
    <row r="707" spans="1:9" x14ac:dyDescent="0.25">
      <c r="A707" s="1" t="s">
        <v>14</v>
      </c>
      <c r="B707">
        <f t="shared" si="101"/>
        <v>70200</v>
      </c>
      <c r="C707">
        <f t="shared" si="94"/>
        <v>2850</v>
      </c>
      <c r="D707">
        <f t="shared" si="95"/>
        <v>30450</v>
      </c>
      <c r="E707">
        <f t="shared" si="96"/>
        <v>30450</v>
      </c>
      <c r="F707">
        <f t="shared" si="97"/>
        <v>2850</v>
      </c>
      <c r="G707">
        <f t="shared" si="98"/>
        <v>3600</v>
      </c>
      <c r="H707">
        <f t="shared" si="99"/>
        <v>70200</v>
      </c>
      <c r="I707">
        <f t="shared" si="100"/>
        <v>0</v>
      </c>
    </row>
    <row r="708" spans="1:9" x14ac:dyDescent="0.25">
      <c r="A708" s="1" t="s">
        <v>14</v>
      </c>
      <c r="B708">
        <f t="shared" si="101"/>
        <v>70300</v>
      </c>
      <c r="C708">
        <f t="shared" si="94"/>
        <v>2850</v>
      </c>
      <c r="D708">
        <f t="shared" si="95"/>
        <v>30500</v>
      </c>
      <c r="E708">
        <f t="shared" si="96"/>
        <v>30500</v>
      </c>
      <c r="F708">
        <f t="shared" si="97"/>
        <v>2850</v>
      </c>
      <c r="G708">
        <f t="shared" si="98"/>
        <v>3600</v>
      </c>
      <c r="H708">
        <f t="shared" si="99"/>
        <v>70300</v>
      </c>
      <c r="I708">
        <f t="shared" si="100"/>
        <v>0</v>
      </c>
    </row>
    <row r="709" spans="1:9" x14ac:dyDescent="0.25">
      <c r="A709" s="1" t="s">
        <v>14</v>
      </c>
      <c r="B709">
        <f t="shared" si="101"/>
        <v>70400</v>
      </c>
      <c r="C709">
        <f t="shared" si="94"/>
        <v>2850</v>
      </c>
      <c r="D709">
        <f t="shared" si="95"/>
        <v>30550</v>
      </c>
      <c r="E709">
        <f t="shared" si="96"/>
        <v>30550</v>
      </c>
      <c r="F709">
        <f t="shared" si="97"/>
        <v>2850</v>
      </c>
      <c r="G709">
        <f t="shared" si="98"/>
        <v>3600</v>
      </c>
      <c r="H709">
        <f t="shared" si="99"/>
        <v>70400</v>
      </c>
      <c r="I709">
        <f t="shared" si="100"/>
        <v>0</v>
      </c>
    </row>
    <row r="710" spans="1:9" x14ac:dyDescent="0.25">
      <c r="A710" s="1" t="s">
        <v>14</v>
      </c>
      <c r="B710">
        <f t="shared" si="101"/>
        <v>70500</v>
      </c>
      <c r="C710">
        <f t="shared" si="94"/>
        <v>2850</v>
      </c>
      <c r="D710">
        <f t="shared" si="95"/>
        <v>30600</v>
      </c>
      <c r="E710">
        <f t="shared" si="96"/>
        <v>30600</v>
      </c>
      <c r="F710">
        <f t="shared" si="97"/>
        <v>2850</v>
      </c>
      <c r="G710">
        <f t="shared" si="98"/>
        <v>3600</v>
      </c>
      <c r="H710">
        <f t="shared" si="99"/>
        <v>70500</v>
      </c>
      <c r="I710">
        <f t="shared" si="100"/>
        <v>0</v>
      </c>
    </row>
    <row r="711" spans="1:9" x14ac:dyDescent="0.25">
      <c r="A711" s="1" t="s">
        <v>14</v>
      </c>
      <c r="B711">
        <f t="shared" si="101"/>
        <v>70600</v>
      </c>
      <c r="C711">
        <f t="shared" si="94"/>
        <v>2850</v>
      </c>
      <c r="D711">
        <f t="shared" si="95"/>
        <v>30650</v>
      </c>
      <c r="E711">
        <f t="shared" si="96"/>
        <v>30650</v>
      </c>
      <c r="F711">
        <f t="shared" si="97"/>
        <v>2850</v>
      </c>
      <c r="G711">
        <f t="shared" si="98"/>
        <v>3600</v>
      </c>
      <c r="H711">
        <f t="shared" si="99"/>
        <v>70600</v>
      </c>
      <c r="I711">
        <f t="shared" si="100"/>
        <v>0</v>
      </c>
    </row>
    <row r="712" spans="1:9" x14ac:dyDescent="0.25">
      <c r="A712" s="1" t="s">
        <v>14</v>
      </c>
      <c r="B712">
        <f t="shared" si="101"/>
        <v>70700</v>
      </c>
      <c r="C712">
        <f t="shared" si="94"/>
        <v>2850</v>
      </c>
      <c r="D712">
        <f t="shared" si="95"/>
        <v>30700</v>
      </c>
      <c r="E712">
        <f t="shared" si="96"/>
        <v>30700</v>
      </c>
      <c r="F712">
        <f t="shared" si="97"/>
        <v>2850</v>
      </c>
      <c r="G712">
        <f t="shared" si="98"/>
        <v>3600</v>
      </c>
      <c r="H712">
        <f t="shared" si="99"/>
        <v>70700</v>
      </c>
      <c r="I712">
        <f t="shared" si="100"/>
        <v>0</v>
      </c>
    </row>
    <row r="713" spans="1:9" x14ac:dyDescent="0.25">
      <c r="A713" s="1" t="s">
        <v>14</v>
      </c>
      <c r="B713">
        <f t="shared" si="101"/>
        <v>70800</v>
      </c>
      <c r="C713">
        <f t="shared" si="94"/>
        <v>2850</v>
      </c>
      <c r="D713">
        <f t="shared" si="95"/>
        <v>30750</v>
      </c>
      <c r="E713">
        <f t="shared" si="96"/>
        <v>30750</v>
      </c>
      <c r="F713">
        <f t="shared" si="97"/>
        <v>2850</v>
      </c>
      <c r="G713">
        <f t="shared" si="98"/>
        <v>3600</v>
      </c>
      <c r="H713">
        <f t="shared" si="99"/>
        <v>70800</v>
      </c>
      <c r="I713">
        <f t="shared" si="100"/>
        <v>0</v>
      </c>
    </row>
    <row r="714" spans="1:9" x14ac:dyDescent="0.25">
      <c r="A714" s="1" t="s">
        <v>14</v>
      </c>
      <c r="B714">
        <f t="shared" si="101"/>
        <v>70900</v>
      </c>
      <c r="C714">
        <f t="shared" si="94"/>
        <v>2850</v>
      </c>
      <c r="D714">
        <f t="shared" si="95"/>
        <v>30800</v>
      </c>
      <c r="E714">
        <f t="shared" si="96"/>
        <v>30800</v>
      </c>
      <c r="F714">
        <f t="shared" si="97"/>
        <v>2850</v>
      </c>
      <c r="G714">
        <f t="shared" si="98"/>
        <v>3600</v>
      </c>
      <c r="H714">
        <f t="shared" si="99"/>
        <v>70900</v>
      </c>
      <c r="I714">
        <f t="shared" si="100"/>
        <v>0</v>
      </c>
    </row>
    <row r="715" spans="1:9" x14ac:dyDescent="0.25">
      <c r="A715" s="1" t="s">
        <v>14</v>
      </c>
      <c r="B715">
        <f t="shared" si="101"/>
        <v>71000</v>
      </c>
      <c r="C715">
        <f t="shared" si="94"/>
        <v>2850</v>
      </c>
      <c r="D715">
        <f t="shared" si="95"/>
        <v>30850</v>
      </c>
      <c r="E715">
        <f t="shared" si="96"/>
        <v>30850</v>
      </c>
      <c r="F715">
        <f t="shared" si="97"/>
        <v>2850</v>
      </c>
      <c r="G715">
        <f t="shared" si="98"/>
        <v>3600</v>
      </c>
      <c r="H715">
        <f t="shared" si="99"/>
        <v>71000</v>
      </c>
      <c r="I715">
        <f t="shared" si="100"/>
        <v>0</v>
      </c>
    </row>
    <row r="716" spans="1:9" x14ac:dyDescent="0.25">
      <c r="A716" s="1" t="s">
        <v>14</v>
      </c>
      <c r="B716">
        <f t="shared" si="101"/>
        <v>71100</v>
      </c>
      <c r="C716">
        <f t="shared" si="94"/>
        <v>2850</v>
      </c>
      <c r="D716">
        <f t="shared" si="95"/>
        <v>30900</v>
      </c>
      <c r="E716">
        <f t="shared" si="96"/>
        <v>30900</v>
      </c>
      <c r="F716">
        <f t="shared" si="97"/>
        <v>2850</v>
      </c>
      <c r="G716">
        <f t="shared" si="98"/>
        <v>3600</v>
      </c>
      <c r="H716">
        <f t="shared" si="99"/>
        <v>71100</v>
      </c>
      <c r="I716">
        <f t="shared" si="100"/>
        <v>0</v>
      </c>
    </row>
    <row r="717" spans="1:9" x14ac:dyDescent="0.25">
      <c r="A717" s="1" t="s">
        <v>14</v>
      </c>
      <c r="B717">
        <f t="shared" si="101"/>
        <v>71200</v>
      </c>
      <c r="C717">
        <f t="shared" si="94"/>
        <v>2850</v>
      </c>
      <c r="D717">
        <f t="shared" si="95"/>
        <v>30950</v>
      </c>
      <c r="E717">
        <f t="shared" si="96"/>
        <v>30950</v>
      </c>
      <c r="F717">
        <f t="shared" si="97"/>
        <v>2850</v>
      </c>
      <c r="G717">
        <f t="shared" si="98"/>
        <v>3600</v>
      </c>
      <c r="H717">
        <f t="shared" si="99"/>
        <v>71200</v>
      </c>
      <c r="I717">
        <f t="shared" si="100"/>
        <v>0</v>
      </c>
    </row>
    <row r="718" spans="1:9" x14ac:dyDescent="0.25">
      <c r="A718" s="1" t="s">
        <v>14</v>
      </c>
      <c r="B718">
        <f t="shared" si="101"/>
        <v>71300</v>
      </c>
      <c r="C718">
        <f t="shared" si="94"/>
        <v>2850</v>
      </c>
      <c r="D718">
        <f t="shared" si="95"/>
        <v>31000</v>
      </c>
      <c r="E718">
        <f t="shared" si="96"/>
        <v>31000</v>
      </c>
      <c r="F718">
        <f t="shared" si="97"/>
        <v>2850</v>
      </c>
      <c r="G718">
        <f t="shared" si="98"/>
        <v>3600</v>
      </c>
      <c r="H718">
        <f t="shared" si="99"/>
        <v>71300</v>
      </c>
      <c r="I718">
        <f t="shared" si="100"/>
        <v>0</v>
      </c>
    </row>
    <row r="719" spans="1:9" x14ac:dyDescent="0.25">
      <c r="A719" s="1" t="s">
        <v>14</v>
      </c>
      <c r="B719">
        <f t="shared" si="101"/>
        <v>71400</v>
      </c>
      <c r="C719">
        <f t="shared" si="94"/>
        <v>2850</v>
      </c>
      <c r="D719">
        <f t="shared" si="95"/>
        <v>31050</v>
      </c>
      <c r="E719">
        <f t="shared" si="96"/>
        <v>31050</v>
      </c>
      <c r="F719">
        <f t="shared" si="97"/>
        <v>2850</v>
      </c>
      <c r="G719">
        <f t="shared" si="98"/>
        <v>3600</v>
      </c>
      <c r="H719">
        <f t="shared" si="99"/>
        <v>71400</v>
      </c>
      <c r="I719">
        <f t="shared" si="100"/>
        <v>0</v>
      </c>
    </row>
    <row r="720" spans="1:9" x14ac:dyDescent="0.25">
      <c r="A720" s="1" t="s">
        <v>14</v>
      </c>
      <c r="B720">
        <f t="shared" si="101"/>
        <v>71500</v>
      </c>
      <c r="C720">
        <f t="shared" si="94"/>
        <v>2850</v>
      </c>
      <c r="D720">
        <f t="shared" si="95"/>
        <v>31100</v>
      </c>
      <c r="E720">
        <f t="shared" si="96"/>
        <v>31100</v>
      </c>
      <c r="F720">
        <f t="shared" si="97"/>
        <v>2850</v>
      </c>
      <c r="G720">
        <f t="shared" si="98"/>
        <v>3600</v>
      </c>
      <c r="H720">
        <f t="shared" si="99"/>
        <v>71500</v>
      </c>
      <c r="I720">
        <f t="shared" si="100"/>
        <v>0</v>
      </c>
    </row>
    <row r="721" spans="1:9" x14ac:dyDescent="0.25">
      <c r="A721" s="1" t="s">
        <v>14</v>
      </c>
      <c r="B721">
        <f t="shared" si="101"/>
        <v>71600</v>
      </c>
      <c r="C721">
        <f t="shared" si="94"/>
        <v>2850</v>
      </c>
      <c r="D721">
        <f t="shared" si="95"/>
        <v>31150</v>
      </c>
      <c r="E721">
        <f t="shared" si="96"/>
        <v>31150</v>
      </c>
      <c r="F721">
        <f t="shared" si="97"/>
        <v>2850</v>
      </c>
      <c r="G721">
        <f t="shared" si="98"/>
        <v>3600</v>
      </c>
      <c r="H721">
        <f t="shared" si="99"/>
        <v>71600</v>
      </c>
      <c r="I721">
        <f t="shared" si="100"/>
        <v>0</v>
      </c>
    </row>
    <row r="722" spans="1:9" x14ac:dyDescent="0.25">
      <c r="A722" s="1" t="s">
        <v>14</v>
      </c>
      <c r="B722">
        <f t="shared" si="101"/>
        <v>71700</v>
      </c>
      <c r="C722">
        <f t="shared" si="94"/>
        <v>2850</v>
      </c>
      <c r="D722">
        <f t="shared" si="95"/>
        <v>31200</v>
      </c>
      <c r="E722">
        <f t="shared" si="96"/>
        <v>31200</v>
      </c>
      <c r="F722">
        <f t="shared" si="97"/>
        <v>2850</v>
      </c>
      <c r="G722">
        <f t="shared" si="98"/>
        <v>3600</v>
      </c>
      <c r="H722">
        <f t="shared" si="99"/>
        <v>71700</v>
      </c>
      <c r="I722">
        <f t="shared" si="100"/>
        <v>0</v>
      </c>
    </row>
    <row r="723" spans="1:9" x14ac:dyDescent="0.25">
      <c r="A723" s="1" t="s">
        <v>14</v>
      </c>
      <c r="B723">
        <f t="shared" si="101"/>
        <v>71800</v>
      </c>
      <c r="C723">
        <f t="shared" si="94"/>
        <v>2850</v>
      </c>
      <c r="D723">
        <f t="shared" si="95"/>
        <v>31250</v>
      </c>
      <c r="E723">
        <f t="shared" si="96"/>
        <v>31250</v>
      </c>
      <c r="F723">
        <f t="shared" si="97"/>
        <v>2850</v>
      </c>
      <c r="G723">
        <f t="shared" si="98"/>
        <v>3600</v>
      </c>
      <c r="H723">
        <f t="shared" si="99"/>
        <v>71800</v>
      </c>
      <c r="I723">
        <f t="shared" si="100"/>
        <v>0</v>
      </c>
    </row>
    <row r="724" spans="1:9" x14ac:dyDescent="0.25">
      <c r="A724" s="1" t="s">
        <v>14</v>
      </c>
      <c r="B724">
        <f t="shared" si="101"/>
        <v>71900</v>
      </c>
      <c r="C724">
        <f t="shared" si="94"/>
        <v>2850</v>
      </c>
      <c r="D724">
        <f t="shared" si="95"/>
        <v>31300</v>
      </c>
      <c r="E724">
        <f t="shared" si="96"/>
        <v>31300</v>
      </c>
      <c r="F724">
        <f t="shared" si="97"/>
        <v>2850</v>
      </c>
      <c r="G724">
        <f t="shared" si="98"/>
        <v>3600</v>
      </c>
      <c r="H724">
        <f t="shared" si="99"/>
        <v>71900</v>
      </c>
      <c r="I724">
        <f t="shared" si="100"/>
        <v>0</v>
      </c>
    </row>
    <row r="725" spans="1:9" x14ac:dyDescent="0.25">
      <c r="A725" s="1" t="s">
        <v>14</v>
      </c>
      <c r="B725">
        <f t="shared" si="101"/>
        <v>72000</v>
      </c>
      <c r="C725">
        <f t="shared" si="94"/>
        <v>2850</v>
      </c>
      <c r="D725">
        <f t="shared" si="95"/>
        <v>31350</v>
      </c>
      <c r="E725">
        <f t="shared" si="96"/>
        <v>31350</v>
      </c>
      <c r="F725">
        <f t="shared" si="97"/>
        <v>2850</v>
      </c>
      <c r="G725">
        <f t="shared" si="98"/>
        <v>3600</v>
      </c>
      <c r="H725">
        <f t="shared" si="99"/>
        <v>72000</v>
      </c>
      <c r="I725">
        <f t="shared" si="100"/>
        <v>0</v>
      </c>
    </row>
    <row r="726" spans="1:9" x14ac:dyDescent="0.25">
      <c r="A726" s="1" t="s">
        <v>14</v>
      </c>
      <c r="B726">
        <f t="shared" si="101"/>
        <v>72100</v>
      </c>
      <c r="C726">
        <f t="shared" si="94"/>
        <v>2850</v>
      </c>
      <c r="D726">
        <f t="shared" si="95"/>
        <v>31400</v>
      </c>
      <c r="E726">
        <f t="shared" si="96"/>
        <v>31400</v>
      </c>
      <c r="F726">
        <f t="shared" si="97"/>
        <v>2850</v>
      </c>
      <c r="G726">
        <f t="shared" si="98"/>
        <v>3600</v>
      </c>
      <c r="H726">
        <f t="shared" si="99"/>
        <v>72100</v>
      </c>
      <c r="I726">
        <f t="shared" si="100"/>
        <v>0</v>
      </c>
    </row>
    <row r="727" spans="1:9" x14ac:dyDescent="0.25">
      <c r="A727" s="1" t="s">
        <v>14</v>
      </c>
      <c r="B727">
        <f t="shared" si="101"/>
        <v>72200</v>
      </c>
      <c r="C727">
        <f t="shared" si="94"/>
        <v>2850</v>
      </c>
      <c r="D727">
        <f t="shared" si="95"/>
        <v>31450</v>
      </c>
      <c r="E727">
        <f t="shared" si="96"/>
        <v>31450</v>
      </c>
      <c r="F727">
        <f t="shared" si="97"/>
        <v>2850</v>
      </c>
      <c r="G727">
        <f t="shared" si="98"/>
        <v>3600</v>
      </c>
      <c r="H727">
        <f t="shared" si="99"/>
        <v>72200</v>
      </c>
      <c r="I727">
        <f t="shared" si="100"/>
        <v>0</v>
      </c>
    </row>
    <row r="728" spans="1:9" x14ac:dyDescent="0.25">
      <c r="A728" s="1" t="s">
        <v>15</v>
      </c>
      <c r="B728">
        <f t="shared" si="101"/>
        <v>72300</v>
      </c>
      <c r="C728">
        <f>+C727</f>
        <v>2850</v>
      </c>
      <c r="D728">
        <f>+D727</f>
        <v>31450</v>
      </c>
      <c r="E728">
        <f>+E727</f>
        <v>31450</v>
      </c>
      <c r="F728">
        <f>+F727</f>
        <v>2850</v>
      </c>
      <c r="G728">
        <f>+B728-$H$727+$G$727</f>
        <v>3700</v>
      </c>
      <c r="H728">
        <f t="shared" si="99"/>
        <v>72300</v>
      </c>
      <c r="I728">
        <f t="shared" si="100"/>
        <v>0</v>
      </c>
    </row>
    <row r="729" spans="1:9" x14ac:dyDescent="0.25">
      <c r="A729" s="1" t="s">
        <v>15</v>
      </c>
      <c r="B729">
        <f t="shared" si="101"/>
        <v>72400</v>
      </c>
      <c r="C729">
        <f t="shared" ref="C729:C770" si="102">+C728</f>
        <v>2850</v>
      </c>
      <c r="D729">
        <f t="shared" ref="D729:D770" si="103">+D728</f>
        <v>31450</v>
      </c>
      <c r="E729">
        <f t="shared" ref="E729:E770" si="104">+E728</f>
        <v>31450</v>
      </c>
      <c r="F729">
        <f t="shared" ref="F729:F770" si="105">+F728</f>
        <v>2850</v>
      </c>
      <c r="G729">
        <f t="shared" ref="G729:G770" si="106">+B729-$H$727+$G$727</f>
        <v>3800</v>
      </c>
      <c r="H729">
        <f t="shared" si="99"/>
        <v>72400</v>
      </c>
      <c r="I729">
        <f t="shared" si="100"/>
        <v>0</v>
      </c>
    </row>
    <row r="730" spans="1:9" x14ac:dyDescent="0.25">
      <c r="A730" s="1" t="s">
        <v>15</v>
      </c>
      <c r="B730">
        <f t="shared" si="101"/>
        <v>72500</v>
      </c>
      <c r="C730">
        <f t="shared" si="102"/>
        <v>2850</v>
      </c>
      <c r="D730">
        <f t="shared" si="103"/>
        <v>31450</v>
      </c>
      <c r="E730">
        <f t="shared" si="104"/>
        <v>31450</v>
      </c>
      <c r="F730">
        <f t="shared" si="105"/>
        <v>2850</v>
      </c>
      <c r="G730">
        <f t="shared" si="106"/>
        <v>3900</v>
      </c>
      <c r="H730">
        <f t="shared" si="99"/>
        <v>72500</v>
      </c>
      <c r="I730">
        <f t="shared" si="100"/>
        <v>0</v>
      </c>
    </row>
    <row r="731" spans="1:9" x14ac:dyDescent="0.25">
      <c r="A731" s="1" t="s">
        <v>15</v>
      </c>
      <c r="B731">
        <f t="shared" si="101"/>
        <v>72600</v>
      </c>
      <c r="C731">
        <f t="shared" si="102"/>
        <v>2850</v>
      </c>
      <c r="D731">
        <f t="shared" si="103"/>
        <v>31450</v>
      </c>
      <c r="E731">
        <f t="shared" si="104"/>
        <v>31450</v>
      </c>
      <c r="F731">
        <f t="shared" si="105"/>
        <v>2850</v>
      </c>
      <c r="G731">
        <f t="shared" si="106"/>
        <v>4000</v>
      </c>
      <c r="H731">
        <f t="shared" si="99"/>
        <v>72600</v>
      </c>
      <c r="I731">
        <f t="shared" si="100"/>
        <v>0</v>
      </c>
    </row>
    <row r="732" spans="1:9" x14ac:dyDescent="0.25">
      <c r="A732" s="1" t="s">
        <v>15</v>
      </c>
      <c r="B732">
        <f t="shared" si="101"/>
        <v>72700</v>
      </c>
      <c r="C732">
        <f t="shared" si="102"/>
        <v>2850</v>
      </c>
      <c r="D732">
        <f t="shared" si="103"/>
        <v>31450</v>
      </c>
      <c r="E732">
        <f t="shared" si="104"/>
        <v>31450</v>
      </c>
      <c r="F732">
        <f t="shared" si="105"/>
        <v>2850</v>
      </c>
      <c r="G732">
        <f t="shared" si="106"/>
        <v>4100</v>
      </c>
      <c r="H732">
        <f t="shared" ref="H732:H770" si="107">+SUM(C732:G732)</f>
        <v>72700</v>
      </c>
      <c r="I732">
        <f t="shared" ref="I732:I770" si="108">+H732-B732</f>
        <v>0</v>
      </c>
    </row>
    <row r="733" spans="1:9" x14ac:dyDescent="0.25">
      <c r="A733" s="1" t="s">
        <v>15</v>
      </c>
      <c r="B733">
        <f t="shared" ref="B733:B770" si="109">+B732+100</f>
        <v>72800</v>
      </c>
      <c r="C733">
        <f t="shared" si="102"/>
        <v>2850</v>
      </c>
      <c r="D733">
        <f t="shared" si="103"/>
        <v>31450</v>
      </c>
      <c r="E733">
        <f t="shared" si="104"/>
        <v>31450</v>
      </c>
      <c r="F733">
        <f t="shared" si="105"/>
        <v>2850</v>
      </c>
      <c r="G733">
        <f t="shared" si="106"/>
        <v>4200</v>
      </c>
      <c r="H733">
        <f t="shared" si="107"/>
        <v>72800</v>
      </c>
      <c r="I733">
        <f t="shared" si="108"/>
        <v>0</v>
      </c>
    </row>
    <row r="734" spans="1:9" x14ac:dyDescent="0.25">
      <c r="A734" s="1" t="s">
        <v>15</v>
      </c>
      <c r="B734">
        <f t="shared" si="109"/>
        <v>72900</v>
      </c>
      <c r="C734">
        <f t="shared" si="102"/>
        <v>2850</v>
      </c>
      <c r="D734">
        <f t="shared" si="103"/>
        <v>31450</v>
      </c>
      <c r="E734">
        <f t="shared" si="104"/>
        <v>31450</v>
      </c>
      <c r="F734">
        <f t="shared" si="105"/>
        <v>2850</v>
      </c>
      <c r="G734">
        <f t="shared" si="106"/>
        <v>4300</v>
      </c>
      <c r="H734">
        <f t="shared" si="107"/>
        <v>72900</v>
      </c>
      <c r="I734">
        <f t="shared" si="108"/>
        <v>0</v>
      </c>
    </row>
    <row r="735" spans="1:9" x14ac:dyDescent="0.25">
      <c r="A735" s="1" t="s">
        <v>15</v>
      </c>
      <c r="B735">
        <f t="shared" si="109"/>
        <v>73000</v>
      </c>
      <c r="C735">
        <f t="shared" si="102"/>
        <v>2850</v>
      </c>
      <c r="D735">
        <f t="shared" si="103"/>
        <v>31450</v>
      </c>
      <c r="E735">
        <f t="shared" si="104"/>
        <v>31450</v>
      </c>
      <c r="F735">
        <f t="shared" si="105"/>
        <v>2850</v>
      </c>
      <c r="G735">
        <f t="shared" si="106"/>
        <v>4400</v>
      </c>
      <c r="H735">
        <f t="shared" si="107"/>
        <v>73000</v>
      </c>
      <c r="I735">
        <f t="shared" si="108"/>
        <v>0</v>
      </c>
    </row>
    <row r="736" spans="1:9" x14ac:dyDescent="0.25">
      <c r="A736" s="1" t="s">
        <v>15</v>
      </c>
      <c r="B736">
        <f t="shared" si="109"/>
        <v>73100</v>
      </c>
      <c r="C736">
        <f t="shared" si="102"/>
        <v>2850</v>
      </c>
      <c r="D736">
        <f t="shared" si="103"/>
        <v>31450</v>
      </c>
      <c r="E736">
        <f t="shared" si="104"/>
        <v>31450</v>
      </c>
      <c r="F736">
        <f t="shared" si="105"/>
        <v>2850</v>
      </c>
      <c r="G736">
        <f t="shared" si="106"/>
        <v>4500</v>
      </c>
      <c r="H736">
        <f t="shared" si="107"/>
        <v>73100</v>
      </c>
      <c r="I736">
        <f t="shared" si="108"/>
        <v>0</v>
      </c>
    </row>
    <row r="737" spans="1:9" x14ac:dyDescent="0.25">
      <c r="A737" s="1" t="s">
        <v>15</v>
      </c>
      <c r="B737">
        <f t="shared" si="109"/>
        <v>73200</v>
      </c>
      <c r="C737">
        <f t="shared" si="102"/>
        <v>2850</v>
      </c>
      <c r="D737">
        <f t="shared" si="103"/>
        <v>31450</v>
      </c>
      <c r="E737">
        <f t="shared" si="104"/>
        <v>31450</v>
      </c>
      <c r="F737">
        <f t="shared" si="105"/>
        <v>2850</v>
      </c>
      <c r="G737">
        <f t="shared" si="106"/>
        <v>4600</v>
      </c>
      <c r="H737">
        <f t="shared" si="107"/>
        <v>73200</v>
      </c>
      <c r="I737">
        <f t="shared" si="108"/>
        <v>0</v>
      </c>
    </row>
    <row r="738" spans="1:9" x14ac:dyDescent="0.25">
      <c r="A738" s="1" t="s">
        <v>15</v>
      </c>
      <c r="B738">
        <f t="shared" si="109"/>
        <v>73300</v>
      </c>
      <c r="C738">
        <f t="shared" si="102"/>
        <v>2850</v>
      </c>
      <c r="D738">
        <f t="shared" si="103"/>
        <v>31450</v>
      </c>
      <c r="E738">
        <f t="shared" si="104"/>
        <v>31450</v>
      </c>
      <c r="F738">
        <f t="shared" si="105"/>
        <v>2850</v>
      </c>
      <c r="G738">
        <f t="shared" si="106"/>
        <v>4700</v>
      </c>
      <c r="H738">
        <f t="shared" si="107"/>
        <v>73300</v>
      </c>
      <c r="I738">
        <f t="shared" si="108"/>
        <v>0</v>
      </c>
    </row>
    <row r="739" spans="1:9" x14ac:dyDescent="0.25">
      <c r="A739" s="1" t="s">
        <v>15</v>
      </c>
      <c r="B739">
        <f t="shared" si="109"/>
        <v>73400</v>
      </c>
      <c r="C739">
        <f t="shared" si="102"/>
        <v>2850</v>
      </c>
      <c r="D739">
        <f t="shared" si="103"/>
        <v>31450</v>
      </c>
      <c r="E739">
        <f t="shared" si="104"/>
        <v>31450</v>
      </c>
      <c r="F739">
        <f t="shared" si="105"/>
        <v>2850</v>
      </c>
      <c r="G739">
        <f t="shared" si="106"/>
        <v>4800</v>
      </c>
      <c r="H739">
        <f t="shared" si="107"/>
        <v>73400</v>
      </c>
      <c r="I739">
        <f t="shared" si="108"/>
        <v>0</v>
      </c>
    </row>
    <row r="740" spans="1:9" x14ac:dyDescent="0.25">
      <c r="A740" s="1" t="s">
        <v>15</v>
      </c>
      <c r="B740">
        <f t="shared" si="109"/>
        <v>73500</v>
      </c>
      <c r="C740">
        <f t="shared" si="102"/>
        <v>2850</v>
      </c>
      <c r="D740">
        <f t="shared" si="103"/>
        <v>31450</v>
      </c>
      <c r="E740">
        <f t="shared" si="104"/>
        <v>31450</v>
      </c>
      <c r="F740">
        <f t="shared" si="105"/>
        <v>2850</v>
      </c>
      <c r="G740">
        <f t="shared" si="106"/>
        <v>4900</v>
      </c>
      <c r="H740">
        <f t="shared" si="107"/>
        <v>73500</v>
      </c>
      <c r="I740">
        <f t="shared" si="108"/>
        <v>0</v>
      </c>
    </row>
    <row r="741" spans="1:9" x14ac:dyDescent="0.25">
      <c r="A741" s="1" t="s">
        <v>15</v>
      </c>
      <c r="B741">
        <f t="shared" si="109"/>
        <v>73600</v>
      </c>
      <c r="C741">
        <f t="shared" si="102"/>
        <v>2850</v>
      </c>
      <c r="D741">
        <f t="shared" si="103"/>
        <v>31450</v>
      </c>
      <c r="E741">
        <f t="shared" si="104"/>
        <v>31450</v>
      </c>
      <c r="F741">
        <f t="shared" si="105"/>
        <v>2850</v>
      </c>
      <c r="G741">
        <f t="shared" si="106"/>
        <v>5000</v>
      </c>
      <c r="H741">
        <f t="shared" si="107"/>
        <v>73600</v>
      </c>
      <c r="I741">
        <f t="shared" si="108"/>
        <v>0</v>
      </c>
    </row>
    <row r="742" spans="1:9" x14ac:dyDescent="0.25">
      <c r="A742" s="1" t="s">
        <v>15</v>
      </c>
      <c r="B742">
        <f t="shared" si="109"/>
        <v>73700</v>
      </c>
      <c r="C742">
        <f t="shared" si="102"/>
        <v>2850</v>
      </c>
      <c r="D742">
        <f t="shared" si="103"/>
        <v>31450</v>
      </c>
      <c r="E742">
        <f t="shared" si="104"/>
        <v>31450</v>
      </c>
      <c r="F742">
        <f t="shared" si="105"/>
        <v>2850</v>
      </c>
      <c r="G742">
        <f t="shared" si="106"/>
        <v>5100</v>
      </c>
      <c r="H742">
        <f t="shared" si="107"/>
        <v>73700</v>
      </c>
      <c r="I742">
        <f t="shared" si="108"/>
        <v>0</v>
      </c>
    </row>
    <row r="743" spans="1:9" x14ac:dyDescent="0.25">
      <c r="A743" s="1" t="s">
        <v>15</v>
      </c>
      <c r="B743">
        <f t="shared" si="109"/>
        <v>73800</v>
      </c>
      <c r="C743">
        <f t="shared" si="102"/>
        <v>2850</v>
      </c>
      <c r="D743">
        <f t="shared" si="103"/>
        <v>31450</v>
      </c>
      <c r="E743">
        <f t="shared" si="104"/>
        <v>31450</v>
      </c>
      <c r="F743">
        <f t="shared" si="105"/>
        <v>2850</v>
      </c>
      <c r="G743">
        <f t="shared" si="106"/>
        <v>5200</v>
      </c>
      <c r="H743">
        <f t="shared" si="107"/>
        <v>73800</v>
      </c>
      <c r="I743">
        <f t="shared" si="108"/>
        <v>0</v>
      </c>
    </row>
    <row r="744" spans="1:9" x14ac:dyDescent="0.25">
      <c r="A744" s="1" t="s">
        <v>15</v>
      </c>
      <c r="B744">
        <f t="shared" si="109"/>
        <v>73900</v>
      </c>
      <c r="C744">
        <f t="shared" si="102"/>
        <v>2850</v>
      </c>
      <c r="D744">
        <f t="shared" si="103"/>
        <v>31450</v>
      </c>
      <c r="E744">
        <f t="shared" si="104"/>
        <v>31450</v>
      </c>
      <c r="F744">
        <f t="shared" si="105"/>
        <v>2850</v>
      </c>
      <c r="G744">
        <f t="shared" si="106"/>
        <v>5300</v>
      </c>
      <c r="H744">
        <f t="shared" si="107"/>
        <v>73900</v>
      </c>
      <c r="I744">
        <f t="shared" si="108"/>
        <v>0</v>
      </c>
    </row>
    <row r="745" spans="1:9" x14ac:dyDescent="0.25">
      <c r="A745" s="1" t="s">
        <v>15</v>
      </c>
      <c r="B745">
        <f t="shared" si="109"/>
        <v>74000</v>
      </c>
      <c r="C745">
        <f t="shared" si="102"/>
        <v>2850</v>
      </c>
      <c r="D745">
        <f t="shared" si="103"/>
        <v>31450</v>
      </c>
      <c r="E745">
        <f t="shared" si="104"/>
        <v>31450</v>
      </c>
      <c r="F745">
        <f t="shared" si="105"/>
        <v>2850</v>
      </c>
      <c r="G745">
        <f t="shared" si="106"/>
        <v>5400</v>
      </c>
      <c r="H745">
        <f t="shared" si="107"/>
        <v>74000</v>
      </c>
      <c r="I745">
        <f t="shared" si="108"/>
        <v>0</v>
      </c>
    </row>
    <row r="746" spans="1:9" x14ac:dyDescent="0.25">
      <c r="A746" s="1" t="s">
        <v>15</v>
      </c>
      <c r="B746">
        <f t="shared" si="109"/>
        <v>74100</v>
      </c>
      <c r="C746">
        <f t="shared" si="102"/>
        <v>2850</v>
      </c>
      <c r="D746">
        <f t="shared" si="103"/>
        <v>31450</v>
      </c>
      <c r="E746">
        <f t="shared" si="104"/>
        <v>31450</v>
      </c>
      <c r="F746">
        <f t="shared" si="105"/>
        <v>2850</v>
      </c>
      <c r="G746">
        <f t="shared" si="106"/>
        <v>5500</v>
      </c>
      <c r="H746">
        <f t="shared" si="107"/>
        <v>74100</v>
      </c>
      <c r="I746">
        <f t="shared" si="108"/>
        <v>0</v>
      </c>
    </row>
    <row r="747" spans="1:9" x14ac:dyDescent="0.25">
      <c r="A747" s="1" t="s">
        <v>15</v>
      </c>
      <c r="B747">
        <f t="shared" si="109"/>
        <v>74200</v>
      </c>
      <c r="C747">
        <f t="shared" si="102"/>
        <v>2850</v>
      </c>
      <c r="D747">
        <f t="shared" si="103"/>
        <v>31450</v>
      </c>
      <c r="E747">
        <f t="shared" si="104"/>
        <v>31450</v>
      </c>
      <c r="F747">
        <f t="shared" si="105"/>
        <v>2850</v>
      </c>
      <c r="G747">
        <f t="shared" si="106"/>
        <v>5600</v>
      </c>
      <c r="H747">
        <f t="shared" si="107"/>
        <v>74200</v>
      </c>
      <c r="I747">
        <f t="shared" si="108"/>
        <v>0</v>
      </c>
    </row>
    <row r="748" spans="1:9" x14ac:dyDescent="0.25">
      <c r="A748" s="1" t="s">
        <v>15</v>
      </c>
      <c r="B748">
        <f t="shared" si="109"/>
        <v>74300</v>
      </c>
      <c r="C748">
        <f t="shared" si="102"/>
        <v>2850</v>
      </c>
      <c r="D748">
        <f t="shared" si="103"/>
        <v>31450</v>
      </c>
      <c r="E748">
        <f t="shared" si="104"/>
        <v>31450</v>
      </c>
      <c r="F748">
        <f t="shared" si="105"/>
        <v>2850</v>
      </c>
      <c r="G748">
        <f t="shared" si="106"/>
        <v>5700</v>
      </c>
      <c r="H748">
        <f t="shared" si="107"/>
        <v>74300</v>
      </c>
      <c r="I748">
        <f t="shared" si="108"/>
        <v>0</v>
      </c>
    </row>
    <row r="749" spans="1:9" x14ac:dyDescent="0.25">
      <c r="A749" s="1" t="s">
        <v>15</v>
      </c>
      <c r="B749">
        <f t="shared" si="109"/>
        <v>74400</v>
      </c>
      <c r="C749">
        <f t="shared" si="102"/>
        <v>2850</v>
      </c>
      <c r="D749">
        <f t="shared" si="103"/>
        <v>31450</v>
      </c>
      <c r="E749">
        <f t="shared" si="104"/>
        <v>31450</v>
      </c>
      <c r="F749">
        <f t="shared" si="105"/>
        <v>2850</v>
      </c>
      <c r="G749">
        <f t="shared" si="106"/>
        <v>5800</v>
      </c>
      <c r="H749">
        <f t="shared" si="107"/>
        <v>74400</v>
      </c>
      <c r="I749">
        <f t="shared" si="108"/>
        <v>0</v>
      </c>
    </row>
    <row r="750" spans="1:9" x14ac:dyDescent="0.25">
      <c r="A750" s="1" t="s">
        <v>15</v>
      </c>
      <c r="B750">
        <f t="shared" si="109"/>
        <v>74500</v>
      </c>
      <c r="C750">
        <f t="shared" si="102"/>
        <v>2850</v>
      </c>
      <c r="D750">
        <f t="shared" si="103"/>
        <v>31450</v>
      </c>
      <c r="E750">
        <f t="shared" si="104"/>
        <v>31450</v>
      </c>
      <c r="F750">
        <f t="shared" si="105"/>
        <v>2850</v>
      </c>
      <c r="G750">
        <f t="shared" si="106"/>
        <v>5900</v>
      </c>
      <c r="H750">
        <f t="shared" si="107"/>
        <v>74500</v>
      </c>
      <c r="I750">
        <f t="shared" si="108"/>
        <v>0</v>
      </c>
    </row>
    <row r="751" spans="1:9" x14ac:dyDescent="0.25">
      <c r="A751" s="1" t="s">
        <v>15</v>
      </c>
      <c r="B751">
        <f t="shared" si="109"/>
        <v>74600</v>
      </c>
      <c r="C751">
        <f t="shared" si="102"/>
        <v>2850</v>
      </c>
      <c r="D751">
        <f t="shared" si="103"/>
        <v>31450</v>
      </c>
      <c r="E751">
        <f t="shared" si="104"/>
        <v>31450</v>
      </c>
      <c r="F751">
        <f t="shared" si="105"/>
        <v>2850</v>
      </c>
      <c r="G751">
        <f t="shared" si="106"/>
        <v>6000</v>
      </c>
      <c r="H751">
        <f t="shared" si="107"/>
        <v>74600</v>
      </c>
      <c r="I751">
        <f t="shared" si="108"/>
        <v>0</v>
      </c>
    </row>
    <row r="752" spans="1:9" x14ac:dyDescent="0.25">
      <c r="A752" s="1" t="s">
        <v>15</v>
      </c>
      <c r="B752">
        <f t="shared" si="109"/>
        <v>74700</v>
      </c>
      <c r="C752">
        <f t="shared" si="102"/>
        <v>2850</v>
      </c>
      <c r="D752">
        <f t="shared" si="103"/>
        <v>31450</v>
      </c>
      <c r="E752">
        <f t="shared" si="104"/>
        <v>31450</v>
      </c>
      <c r="F752">
        <f t="shared" si="105"/>
        <v>2850</v>
      </c>
      <c r="G752">
        <f t="shared" si="106"/>
        <v>6100</v>
      </c>
      <c r="H752">
        <f t="shared" si="107"/>
        <v>74700</v>
      </c>
      <c r="I752">
        <f t="shared" si="108"/>
        <v>0</v>
      </c>
    </row>
    <row r="753" spans="1:9" x14ac:dyDescent="0.25">
      <c r="A753" s="1" t="s">
        <v>15</v>
      </c>
      <c r="B753">
        <f t="shared" si="109"/>
        <v>74800</v>
      </c>
      <c r="C753">
        <f t="shared" si="102"/>
        <v>2850</v>
      </c>
      <c r="D753">
        <f t="shared" si="103"/>
        <v>31450</v>
      </c>
      <c r="E753">
        <f t="shared" si="104"/>
        <v>31450</v>
      </c>
      <c r="F753">
        <f t="shared" si="105"/>
        <v>2850</v>
      </c>
      <c r="G753">
        <f t="shared" si="106"/>
        <v>6200</v>
      </c>
      <c r="H753">
        <f t="shared" si="107"/>
        <v>74800</v>
      </c>
      <c r="I753">
        <f t="shared" si="108"/>
        <v>0</v>
      </c>
    </row>
    <row r="754" spans="1:9" x14ac:dyDescent="0.25">
      <c r="A754" s="1" t="s">
        <v>15</v>
      </c>
      <c r="B754">
        <f t="shared" si="109"/>
        <v>74900</v>
      </c>
      <c r="C754">
        <f t="shared" si="102"/>
        <v>2850</v>
      </c>
      <c r="D754">
        <f t="shared" si="103"/>
        <v>31450</v>
      </c>
      <c r="E754">
        <f t="shared" si="104"/>
        <v>31450</v>
      </c>
      <c r="F754">
        <f t="shared" si="105"/>
        <v>2850</v>
      </c>
      <c r="G754">
        <f t="shared" si="106"/>
        <v>6300</v>
      </c>
      <c r="H754">
        <f t="shared" si="107"/>
        <v>74900</v>
      </c>
      <c r="I754">
        <f t="shared" si="108"/>
        <v>0</v>
      </c>
    </row>
    <row r="755" spans="1:9" x14ac:dyDescent="0.25">
      <c r="A755" s="1" t="s">
        <v>15</v>
      </c>
      <c r="B755">
        <f t="shared" si="109"/>
        <v>75000</v>
      </c>
      <c r="C755">
        <f t="shared" si="102"/>
        <v>2850</v>
      </c>
      <c r="D755">
        <f t="shared" si="103"/>
        <v>31450</v>
      </c>
      <c r="E755">
        <f t="shared" si="104"/>
        <v>31450</v>
      </c>
      <c r="F755">
        <f t="shared" si="105"/>
        <v>2850</v>
      </c>
      <c r="G755">
        <f t="shared" si="106"/>
        <v>6400</v>
      </c>
      <c r="H755">
        <f t="shared" si="107"/>
        <v>75000</v>
      </c>
      <c r="I755">
        <f t="shared" si="108"/>
        <v>0</v>
      </c>
    </row>
    <row r="756" spans="1:9" x14ac:dyDescent="0.25">
      <c r="A756" s="1" t="s">
        <v>15</v>
      </c>
      <c r="B756">
        <f t="shared" si="109"/>
        <v>75100</v>
      </c>
      <c r="C756">
        <f t="shared" si="102"/>
        <v>2850</v>
      </c>
      <c r="D756">
        <f t="shared" si="103"/>
        <v>31450</v>
      </c>
      <c r="E756">
        <f t="shared" si="104"/>
        <v>31450</v>
      </c>
      <c r="F756">
        <f t="shared" si="105"/>
        <v>2850</v>
      </c>
      <c r="G756">
        <f t="shared" si="106"/>
        <v>6500</v>
      </c>
      <c r="H756">
        <f t="shared" si="107"/>
        <v>75100</v>
      </c>
      <c r="I756">
        <f t="shared" si="108"/>
        <v>0</v>
      </c>
    </row>
    <row r="757" spans="1:9" x14ac:dyDescent="0.25">
      <c r="A757" s="1" t="s">
        <v>15</v>
      </c>
      <c r="B757">
        <f t="shared" si="109"/>
        <v>75200</v>
      </c>
      <c r="C757">
        <f t="shared" si="102"/>
        <v>2850</v>
      </c>
      <c r="D757">
        <f t="shared" si="103"/>
        <v>31450</v>
      </c>
      <c r="E757">
        <f t="shared" si="104"/>
        <v>31450</v>
      </c>
      <c r="F757">
        <f t="shared" si="105"/>
        <v>2850</v>
      </c>
      <c r="G757">
        <f t="shared" si="106"/>
        <v>6600</v>
      </c>
      <c r="H757">
        <f t="shared" si="107"/>
        <v>75200</v>
      </c>
      <c r="I757">
        <f t="shared" si="108"/>
        <v>0</v>
      </c>
    </row>
    <row r="758" spans="1:9" x14ac:dyDescent="0.25">
      <c r="A758" s="1" t="s">
        <v>15</v>
      </c>
      <c r="B758">
        <f t="shared" si="109"/>
        <v>75300</v>
      </c>
      <c r="C758">
        <f t="shared" si="102"/>
        <v>2850</v>
      </c>
      <c r="D758">
        <f t="shared" si="103"/>
        <v>31450</v>
      </c>
      <c r="E758">
        <f t="shared" si="104"/>
        <v>31450</v>
      </c>
      <c r="F758">
        <f t="shared" si="105"/>
        <v>2850</v>
      </c>
      <c r="G758">
        <f t="shared" si="106"/>
        <v>6700</v>
      </c>
      <c r="H758">
        <f t="shared" si="107"/>
        <v>75300</v>
      </c>
      <c r="I758">
        <f t="shared" si="108"/>
        <v>0</v>
      </c>
    </row>
    <row r="759" spans="1:9" x14ac:dyDescent="0.25">
      <c r="A759" s="1" t="s">
        <v>15</v>
      </c>
      <c r="B759">
        <f t="shared" si="109"/>
        <v>75400</v>
      </c>
      <c r="C759">
        <f t="shared" si="102"/>
        <v>2850</v>
      </c>
      <c r="D759">
        <f t="shared" si="103"/>
        <v>31450</v>
      </c>
      <c r="E759">
        <f t="shared" si="104"/>
        <v>31450</v>
      </c>
      <c r="F759">
        <f t="shared" si="105"/>
        <v>2850</v>
      </c>
      <c r="G759">
        <f t="shared" si="106"/>
        <v>6800</v>
      </c>
      <c r="H759">
        <f t="shared" si="107"/>
        <v>75400</v>
      </c>
      <c r="I759">
        <f t="shared" si="108"/>
        <v>0</v>
      </c>
    </row>
    <row r="760" spans="1:9" x14ac:dyDescent="0.25">
      <c r="A760" s="1" t="s">
        <v>15</v>
      </c>
      <c r="B760">
        <f t="shared" si="109"/>
        <v>75500</v>
      </c>
      <c r="C760">
        <f t="shared" si="102"/>
        <v>2850</v>
      </c>
      <c r="D760">
        <f t="shared" si="103"/>
        <v>31450</v>
      </c>
      <c r="E760">
        <f t="shared" si="104"/>
        <v>31450</v>
      </c>
      <c r="F760">
        <f t="shared" si="105"/>
        <v>2850</v>
      </c>
      <c r="G760">
        <f t="shared" si="106"/>
        <v>6900</v>
      </c>
      <c r="H760">
        <f t="shared" si="107"/>
        <v>75500</v>
      </c>
      <c r="I760">
        <f t="shared" si="108"/>
        <v>0</v>
      </c>
    </row>
    <row r="761" spans="1:9" x14ac:dyDescent="0.25">
      <c r="A761" s="1" t="s">
        <v>15</v>
      </c>
      <c r="B761">
        <f t="shared" si="109"/>
        <v>75600</v>
      </c>
      <c r="C761">
        <f t="shared" si="102"/>
        <v>2850</v>
      </c>
      <c r="D761">
        <f t="shared" si="103"/>
        <v>31450</v>
      </c>
      <c r="E761">
        <f t="shared" si="104"/>
        <v>31450</v>
      </c>
      <c r="F761">
        <f t="shared" si="105"/>
        <v>2850</v>
      </c>
      <c r="G761">
        <f t="shared" si="106"/>
        <v>7000</v>
      </c>
      <c r="H761">
        <f t="shared" si="107"/>
        <v>75600</v>
      </c>
      <c r="I761">
        <f t="shared" si="108"/>
        <v>0</v>
      </c>
    </row>
    <row r="762" spans="1:9" x14ac:dyDescent="0.25">
      <c r="A762" s="1" t="s">
        <v>15</v>
      </c>
      <c r="B762">
        <f t="shared" si="109"/>
        <v>75700</v>
      </c>
      <c r="C762">
        <f t="shared" si="102"/>
        <v>2850</v>
      </c>
      <c r="D762">
        <f t="shared" si="103"/>
        <v>31450</v>
      </c>
      <c r="E762">
        <f t="shared" si="104"/>
        <v>31450</v>
      </c>
      <c r="F762">
        <f t="shared" si="105"/>
        <v>2850</v>
      </c>
      <c r="G762">
        <f t="shared" si="106"/>
        <v>7100</v>
      </c>
      <c r="H762">
        <f t="shared" si="107"/>
        <v>75700</v>
      </c>
      <c r="I762">
        <f t="shared" si="108"/>
        <v>0</v>
      </c>
    </row>
    <row r="763" spans="1:9" x14ac:dyDescent="0.25">
      <c r="A763" s="1" t="s">
        <v>15</v>
      </c>
      <c r="B763">
        <f t="shared" si="109"/>
        <v>75800</v>
      </c>
      <c r="C763">
        <f t="shared" si="102"/>
        <v>2850</v>
      </c>
      <c r="D763">
        <f t="shared" si="103"/>
        <v>31450</v>
      </c>
      <c r="E763">
        <f t="shared" si="104"/>
        <v>31450</v>
      </c>
      <c r="F763">
        <f t="shared" si="105"/>
        <v>2850</v>
      </c>
      <c r="G763">
        <f t="shared" si="106"/>
        <v>7200</v>
      </c>
      <c r="H763">
        <f t="shared" si="107"/>
        <v>75800</v>
      </c>
      <c r="I763">
        <f t="shared" si="108"/>
        <v>0</v>
      </c>
    </row>
    <row r="764" spans="1:9" x14ac:dyDescent="0.25">
      <c r="A764" s="1" t="s">
        <v>15</v>
      </c>
      <c r="B764">
        <f t="shared" si="109"/>
        <v>75900</v>
      </c>
      <c r="C764">
        <f t="shared" si="102"/>
        <v>2850</v>
      </c>
      <c r="D764">
        <f t="shared" si="103"/>
        <v>31450</v>
      </c>
      <c r="E764">
        <f t="shared" si="104"/>
        <v>31450</v>
      </c>
      <c r="F764">
        <f t="shared" si="105"/>
        <v>2850</v>
      </c>
      <c r="G764">
        <f t="shared" si="106"/>
        <v>7300</v>
      </c>
      <c r="H764">
        <f t="shared" si="107"/>
        <v>75900</v>
      </c>
      <c r="I764">
        <f t="shared" si="108"/>
        <v>0</v>
      </c>
    </row>
    <row r="765" spans="1:9" x14ac:dyDescent="0.25">
      <c r="A765" s="1" t="s">
        <v>15</v>
      </c>
      <c r="B765">
        <f t="shared" si="109"/>
        <v>76000</v>
      </c>
      <c r="C765">
        <f t="shared" si="102"/>
        <v>2850</v>
      </c>
      <c r="D765">
        <f t="shared" si="103"/>
        <v>31450</v>
      </c>
      <c r="E765">
        <f t="shared" si="104"/>
        <v>31450</v>
      </c>
      <c r="F765">
        <f t="shared" si="105"/>
        <v>2850</v>
      </c>
      <c r="G765">
        <f t="shared" si="106"/>
        <v>7400</v>
      </c>
      <c r="H765">
        <f t="shared" si="107"/>
        <v>76000</v>
      </c>
      <c r="I765">
        <f t="shared" si="108"/>
        <v>0</v>
      </c>
    </row>
    <row r="766" spans="1:9" x14ac:dyDescent="0.25">
      <c r="A766" s="1" t="s">
        <v>15</v>
      </c>
      <c r="B766">
        <f t="shared" si="109"/>
        <v>76100</v>
      </c>
      <c r="C766">
        <f t="shared" si="102"/>
        <v>2850</v>
      </c>
      <c r="D766">
        <f t="shared" si="103"/>
        <v>31450</v>
      </c>
      <c r="E766">
        <f t="shared" si="104"/>
        <v>31450</v>
      </c>
      <c r="F766">
        <f t="shared" si="105"/>
        <v>2850</v>
      </c>
      <c r="G766">
        <f t="shared" si="106"/>
        <v>7500</v>
      </c>
      <c r="H766">
        <f t="shared" si="107"/>
        <v>76100</v>
      </c>
      <c r="I766">
        <f t="shared" si="108"/>
        <v>0</v>
      </c>
    </row>
    <row r="767" spans="1:9" x14ac:dyDescent="0.25">
      <c r="A767" s="1" t="s">
        <v>15</v>
      </c>
      <c r="B767">
        <f t="shared" si="109"/>
        <v>76200</v>
      </c>
      <c r="C767">
        <f t="shared" si="102"/>
        <v>2850</v>
      </c>
      <c r="D767">
        <f t="shared" si="103"/>
        <v>31450</v>
      </c>
      <c r="E767">
        <f t="shared" si="104"/>
        <v>31450</v>
      </c>
      <c r="F767">
        <f t="shared" si="105"/>
        <v>2850</v>
      </c>
      <c r="G767">
        <f t="shared" si="106"/>
        <v>7600</v>
      </c>
      <c r="H767">
        <f t="shared" si="107"/>
        <v>76200</v>
      </c>
      <c r="I767">
        <f t="shared" si="108"/>
        <v>0</v>
      </c>
    </row>
    <row r="768" spans="1:9" x14ac:dyDescent="0.25">
      <c r="A768" s="1" t="s">
        <v>15</v>
      </c>
      <c r="B768">
        <f t="shared" si="109"/>
        <v>76300</v>
      </c>
      <c r="C768">
        <f t="shared" si="102"/>
        <v>2850</v>
      </c>
      <c r="D768">
        <f t="shared" si="103"/>
        <v>31450</v>
      </c>
      <c r="E768">
        <f t="shared" si="104"/>
        <v>31450</v>
      </c>
      <c r="F768">
        <f t="shared" si="105"/>
        <v>2850</v>
      </c>
      <c r="G768">
        <f t="shared" si="106"/>
        <v>7700</v>
      </c>
      <c r="H768">
        <f t="shared" si="107"/>
        <v>76300</v>
      </c>
      <c r="I768">
        <f t="shared" si="108"/>
        <v>0</v>
      </c>
    </row>
    <row r="769" spans="1:9" x14ac:dyDescent="0.25">
      <c r="A769" s="1" t="s">
        <v>15</v>
      </c>
      <c r="B769">
        <f t="shared" si="109"/>
        <v>76400</v>
      </c>
      <c r="C769">
        <f t="shared" si="102"/>
        <v>2850</v>
      </c>
      <c r="D769">
        <f t="shared" si="103"/>
        <v>31450</v>
      </c>
      <c r="E769">
        <f t="shared" si="104"/>
        <v>31450</v>
      </c>
      <c r="F769">
        <f t="shared" si="105"/>
        <v>2850</v>
      </c>
      <c r="G769">
        <f t="shared" si="106"/>
        <v>7800</v>
      </c>
      <c r="H769">
        <f t="shared" si="107"/>
        <v>76400</v>
      </c>
      <c r="I769">
        <f t="shared" si="108"/>
        <v>0</v>
      </c>
    </row>
    <row r="770" spans="1:9" x14ac:dyDescent="0.25">
      <c r="A770" s="1" t="s">
        <v>15</v>
      </c>
      <c r="B770">
        <f t="shared" si="109"/>
        <v>76500</v>
      </c>
      <c r="C770">
        <f t="shared" si="102"/>
        <v>2850</v>
      </c>
      <c r="D770">
        <f t="shared" si="103"/>
        <v>31450</v>
      </c>
      <c r="E770">
        <f t="shared" si="104"/>
        <v>31450</v>
      </c>
      <c r="F770">
        <f t="shared" si="105"/>
        <v>2850</v>
      </c>
      <c r="G770">
        <f t="shared" si="106"/>
        <v>7900</v>
      </c>
      <c r="H770">
        <f t="shared" si="107"/>
        <v>76500</v>
      </c>
      <c r="I770">
        <f t="shared" si="10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4528-5D0D-44E2-82BF-573C86E25EDD}">
  <dimension ref="A1:Z736"/>
  <sheetViews>
    <sheetView tabSelected="1" topLeftCell="G1" workbookViewId="0">
      <pane ySplit="1" topLeftCell="A2" activePane="bottomLeft" state="frozen"/>
      <selection pane="bottomLeft" activeCell="W3" sqref="W3"/>
    </sheetView>
  </sheetViews>
  <sheetFormatPr baseColWidth="10" defaultRowHeight="15" x14ac:dyDescent="0.25"/>
  <cols>
    <col min="8" max="8" width="16.28515625" customWidth="1"/>
    <col min="9" max="9" width="15.28515625" customWidth="1"/>
    <col min="10" max="10" width="15.42578125" customWidth="1"/>
    <col min="11" max="11" width="17.28515625" customWidth="1"/>
    <col min="12" max="13" width="14.28515625" customWidth="1"/>
    <col min="14" max="14" width="14.7109375" bestFit="1" customWidth="1"/>
    <col min="15" max="15" width="16.28515625" customWidth="1"/>
    <col min="16" max="16" width="13" customWidth="1"/>
    <col min="17" max="17" width="13.28515625" customWidth="1"/>
    <col min="19" max="19" width="11.5703125"/>
    <col min="20" max="20" width="13.7109375" customWidth="1"/>
  </cols>
  <sheetData>
    <row r="1" spans="1:20" x14ac:dyDescent="0.25">
      <c r="A1" s="3" t="s">
        <v>2</v>
      </c>
      <c r="B1" s="3" t="s">
        <v>3</v>
      </c>
      <c r="C1" s="3" t="s">
        <v>5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21</v>
      </c>
      <c r="I1" s="3" t="s">
        <v>20</v>
      </c>
      <c r="J1" s="3" t="s">
        <v>22</v>
      </c>
      <c r="K1" s="3" t="s">
        <v>23</v>
      </c>
      <c r="L1" s="3" t="s">
        <v>27</v>
      </c>
      <c r="M1" s="3" t="s">
        <v>28</v>
      </c>
      <c r="N1" s="3" t="s">
        <v>24</v>
      </c>
      <c r="O1" s="3" t="s">
        <v>25</v>
      </c>
      <c r="P1" s="3" t="s">
        <v>26</v>
      </c>
      <c r="Q1" s="3" t="s">
        <v>29</v>
      </c>
      <c r="R1" s="3" t="s">
        <v>30</v>
      </c>
      <c r="S1" s="3" t="s">
        <v>32</v>
      </c>
      <c r="T1" s="3" t="s">
        <v>31</v>
      </c>
    </row>
    <row r="2" spans="1:20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+IF(C2=0,0,VLOOKUP(C2,'LH OUTER TANK'!A:C,2,0))</f>
        <v>0</v>
      </c>
      <c r="I2">
        <f>+IF(C2=0,0,VLOOKUP(C2,'LH OUTER TANK'!A:C,3,0))</f>
        <v>0</v>
      </c>
      <c r="J2">
        <f>+IF(D2=0,0,VLOOKUP(D2,'LH INNER TANK'!A:C,2,0))</f>
        <v>0</v>
      </c>
      <c r="K2">
        <f>+IF(D2=0,0,VLOOKUP(D2,'LH INNER TANK'!A:C,3,0))</f>
        <v>0</v>
      </c>
      <c r="L2">
        <f>+IF(D2=0,0,VLOOKUP(D2,'RH INNER TANK'!A:C,2,0))</f>
        <v>0</v>
      </c>
      <c r="M2">
        <f>+IF(D2=0,0,VLOOKUP(D2,'RH INNER TANK'!A:C,3,0))</f>
        <v>0</v>
      </c>
      <c r="N2">
        <f>+IF(F2=0,0,VLOOKUP(F2,'RH OUTER TANK'!A:C,2,0))</f>
        <v>0</v>
      </c>
      <c r="O2">
        <f>+IF(F2=0,0,VLOOKUP(F2,'RH OUTER TANK'!A:C,3,0))</f>
        <v>0</v>
      </c>
      <c r="P2">
        <f>+IF(G2=0,0,VLOOKUP(G2,'TRIM TANK'!A:C,2,0))</f>
        <v>0</v>
      </c>
      <c r="Q2">
        <f>+(D2*J2)+(E2*L2)+(C2*H2)+(F2*N2)+(G2*P2)</f>
        <v>0</v>
      </c>
      <c r="S2">
        <v>0</v>
      </c>
      <c r="T2">
        <v>0</v>
      </c>
    </row>
    <row r="3" spans="1:20" x14ac:dyDescent="0.25">
      <c r="A3" t="s">
        <v>9</v>
      </c>
      <c r="B3">
        <v>100</v>
      </c>
      <c r="C3">
        <v>0</v>
      </c>
      <c r="D3">
        <v>50</v>
      </c>
      <c r="E3">
        <v>50</v>
      </c>
      <c r="F3">
        <v>0</v>
      </c>
      <c r="G3">
        <v>0</v>
      </c>
      <c r="H3">
        <f>+IF(C3=0,0,VLOOKUP(C3,'LH OUTER TANK'!A:C,2,0))</f>
        <v>0</v>
      </c>
      <c r="I3">
        <f>+IF(C3=0,0,VLOOKUP(C3,'LH OUTER TANK'!A:C,3,0))</f>
        <v>0</v>
      </c>
      <c r="J3">
        <f>+IF(D3=0,0,VLOOKUP(D3,'LH INNER TANK'!A:C,2,0))</f>
        <v>30.675000000000001</v>
      </c>
      <c r="K3">
        <f>+IF(D3=0,0,VLOOKUP(D3,'LH INNER TANK'!A:C,3,0))</f>
        <v>3.14</v>
      </c>
      <c r="L3">
        <f>+IF(D3=0,0,VLOOKUP(D3,'RH INNER TANK'!A:C,2,0))</f>
        <v>30.675000000000001</v>
      </c>
      <c r="M3">
        <f>+IF(D3=0,0,VLOOKUP(D3,'RH INNER TANK'!A:C,3,0))</f>
        <v>-3.14</v>
      </c>
      <c r="N3">
        <f>+IF(F3=0,0,VLOOKUP(F3,'RH OUTER TANK'!A:C,2,0))</f>
        <v>0</v>
      </c>
      <c r="O3">
        <f>+IF(F3=0,0,VLOOKUP(F3,'RH OUTER TANK'!A:C,3,0))</f>
        <v>0</v>
      </c>
      <c r="P3">
        <f>+IF(G3=0,0,VLOOKUP(G3,'TRIM TANK'!A:C,2,0))</f>
        <v>0</v>
      </c>
      <c r="Q3">
        <f t="shared" ref="Q3:Q66" si="0">+(D3*J3)+(E3*L3)+(C3*H3)+(F3*N3)+(G3*P3)</f>
        <v>3067.5</v>
      </c>
      <c r="S3">
        <f>+Q3/B3</f>
        <v>30.675000000000001</v>
      </c>
      <c r="T3">
        <f>+(S3-31.338)/0.0727</f>
        <v>-9.1196698762035791</v>
      </c>
    </row>
    <row r="4" spans="1:20" x14ac:dyDescent="0.25">
      <c r="A4" t="s">
        <v>9</v>
      </c>
      <c r="B4">
        <v>200</v>
      </c>
      <c r="C4">
        <v>0</v>
      </c>
      <c r="D4">
        <v>100</v>
      </c>
      <c r="E4">
        <v>100</v>
      </c>
      <c r="F4">
        <v>0</v>
      </c>
      <c r="G4">
        <v>0</v>
      </c>
      <c r="H4">
        <f>+IF(C4=0,0,VLOOKUP(C4,'LH OUTER TANK'!A:C,2,0))</f>
        <v>0</v>
      </c>
      <c r="I4">
        <f>+IF(C4=0,0,VLOOKUP(C4,'LH OUTER TANK'!A:C,3,0))</f>
        <v>0</v>
      </c>
      <c r="J4">
        <f>+IF(D4=0,0,VLOOKUP(D4,'LH INNER TANK'!A:C,2,0))</f>
        <v>30.675000000000001</v>
      </c>
      <c r="K4">
        <f>+IF(D4=0,0,VLOOKUP(D4,'LH INNER TANK'!A:C,3,0))</f>
        <v>3.14</v>
      </c>
      <c r="L4">
        <f>+IF(D4=0,0,VLOOKUP(D4,'RH INNER TANK'!A:C,2,0))</f>
        <v>30.675000000000001</v>
      </c>
      <c r="M4">
        <f>+IF(D4=0,0,VLOOKUP(D4,'RH INNER TANK'!A:C,3,0))</f>
        <v>-3.14</v>
      </c>
      <c r="N4">
        <f>+IF(F4=0,0,VLOOKUP(F4,'RH OUTER TANK'!A:C,2,0))</f>
        <v>0</v>
      </c>
      <c r="O4">
        <f>+IF(F4=0,0,VLOOKUP(F4,'RH OUTER TANK'!A:C,3,0))</f>
        <v>0</v>
      </c>
      <c r="P4">
        <f>+IF(G4=0,0,VLOOKUP(G4,'TRIM TANK'!A:C,2,0))</f>
        <v>0</v>
      </c>
      <c r="Q4">
        <f t="shared" si="0"/>
        <v>6135</v>
      </c>
      <c r="S4">
        <f t="shared" ref="S4:S67" si="1">+Q4/B4</f>
        <v>30.675000000000001</v>
      </c>
      <c r="T4">
        <f t="shared" ref="T4:T67" si="2">+(S4-31.338)/0.0727</f>
        <v>-9.1196698762035791</v>
      </c>
    </row>
    <row r="5" spans="1:20" x14ac:dyDescent="0.25">
      <c r="A5" t="s">
        <v>9</v>
      </c>
      <c r="B5">
        <v>300</v>
      </c>
      <c r="C5">
        <v>0</v>
      </c>
      <c r="D5">
        <v>150</v>
      </c>
      <c r="E5">
        <v>150</v>
      </c>
      <c r="F5">
        <v>0</v>
      </c>
      <c r="G5">
        <v>0</v>
      </c>
      <c r="H5">
        <f>+IF(C5=0,0,VLOOKUP(C5,'LH OUTER TANK'!A:C,2,0))</f>
        <v>0</v>
      </c>
      <c r="I5">
        <f>+IF(C5=0,0,VLOOKUP(C5,'LH OUTER TANK'!A:C,3,0))</f>
        <v>0</v>
      </c>
      <c r="J5">
        <f>+IF(D5=0,0,VLOOKUP(D5,'LH INNER TANK'!A:C,2,0))</f>
        <v>30.675000000000001</v>
      </c>
      <c r="K5">
        <f>+IF(D5=0,0,VLOOKUP(D5,'LH INNER TANK'!A:C,3,0))</f>
        <v>3.14</v>
      </c>
      <c r="L5">
        <f>+IF(D5=0,0,VLOOKUP(D5,'RH INNER TANK'!A:C,2,0))</f>
        <v>30.675000000000001</v>
      </c>
      <c r="M5">
        <f>+IF(D5=0,0,VLOOKUP(D5,'RH INNER TANK'!A:C,3,0))</f>
        <v>-3.14</v>
      </c>
      <c r="N5">
        <f>+IF(F5=0,0,VLOOKUP(F5,'RH OUTER TANK'!A:C,2,0))</f>
        <v>0</v>
      </c>
      <c r="O5">
        <f>+IF(F5=0,0,VLOOKUP(F5,'RH OUTER TANK'!A:C,3,0))</f>
        <v>0</v>
      </c>
      <c r="P5">
        <f>+IF(G5=0,0,VLOOKUP(G5,'TRIM TANK'!A:C,2,0))</f>
        <v>0</v>
      </c>
      <c r="Q5">
        <f t="shared" si="0"/>
        <v>9202.5</v>
      </c>
      <c r="S5">
        <f t="shared" si="1"/>
        <v>30.675000000000001</v>
      </c>
      <c r="T5">
        <f t="shared" si="2"/>
        <v>-9.1196698762035791</v>
      </c>
    </row>
    <row r="6" spans="1:20" x14ac:dyDescent="0.25">
      <c r="A6" t="s">
        <v>9</v>
      </c>
      <c r="B6">
        <v>400</v>
      </c>
      <c r="C6">
        <v>0</v>
      </c>
      <c r="D6">
        <v>200</v>
      </c>
      <c r="E6">
        <v>200</v>
      </c>
      <c r="F6">
        <v>0</v>
      </c>
      <c r="G6">
        <v>0</v>
      </c>
      <c r="H6">
        <f>+IF(C6=0,0,VLOOKUP(C6,'LH OUTER TANK'!A:C,2,0))</f>
        <v>0</v>
      </c>
      <c r="I6">
        <f>+IF(C6=0,0,VLOOKUP(C6,'LH OUTER TANK'!A:C,3,0))</f>
        <v>0</v>
      </c>
      <c r="J6">
        <f>+IF(D6=0,0,VLOOKUP(D6,'LH INNER TANK'!A:C,2,0))</f>
        <v>30.675000000000001</v>
      </c>
      <c r="K6">
        <f>+IF(D6=0,0,VLOOKUP(D6,'LH INNER TANK'!A:C,3,0))</f>
        <v>3.14</v>
      </c>
      <c r="L6">
        <f>+IF(D6=0,0,VLOOKUP(D6,'RH INNER TANK'!A:C,2,0))</f>
        <v>30.675000000000001</v>
      </c>
      <c r="M6">
        <f>+IF(D6=0,0,VLOOKUP(D6,'RH INNER TANK'!A:C,3,0))</f>
        <v>-3.14</v>
      </c>
      <c r="N6">
        <f>+IF(F6=0,0,VLOOKUP(F6,'RH OUTER TANK'!A:C,2,0))</f>
        <v>0</v>
      </c>
      <c r="O6">
        <f>+IF(F6=0,0,VLOOKUP(F6,'RH OUTER TANK'!A:C,3,0))</f>
        <v>0</v>
      </c>
      <c r="P6">
        <f>+IF(G6=0,0,VLOOKUP(G6,'TRIM TANK'!A:C,2,0))</f>
        <v>0</v>
      </c>
      <c r="Q6">
        <f t="shared" si="0"/>
        <v>12270</v>
      </c>
      <c r="S6">
        <f t="shared" si="1"/>
        <v>30.675000000000001</v>
      </c>
      <c r="T6">
        <f t="shared" si="2"/>
        <v>-9.1196698762035791</v>
      </c>
    </row>
    <row r="7" spans="1:20" x14ac:dyDescent="0.25">
      <c r="A7" t="s">
        <v>9</v>
      </c>
      <c r="B7">
        <v>500</v>
      </c>
      <c r="C7">
        <v>0</v>
      </c>
      <c r="D7">
        <v>250</v>
      </c>
      <c r="E7">
        <v>250</v>
      </c>
      <c r="F7">
        <v>0</v>
      </c>
      <c r="G7">
        <v>0</v>
      </c>
      <c r="H7">
        <f>+IF(C7=0,0,VLOOKUP(C7,'LH OUTER TANK'!A:C,2,0))</f>
        <v>0</v>
      </c>
      <c r="I7">
        <f>+IF(C7=0,0,VLOOKUP(C7,'LH OUTER TANK'!A:C,3,0))</f>
        <v>0</v>
      </c>
      <c r="J7">
        <f>+IF(D7=0,0,VLOOKUP(D7,'LH INNER TANK'!A:C,2,0))</f>
        <v>30.675000000000001</v>
      </c>
      <c r="K7">
        <f>+IF(D7=0,0,VLOOKUP(D7,'LH INNER TANK'!A:C,3,0))</f>
        <v>3.14</v>
      </c>
      <c r="L7">
        <f>+IF(D7=0,0,VLOOKUP(D7,'RH INNER TANK'!A:C,2,0))</f>
        <v>30.675000000000001</v>
      </c>
      <c r="M7">
        <f>+IF(D7=0,0,VLOOKUP(D7,'RH INNER TANK'!A:C,3,0))</f>
        <v>-3.14</v>
      </c>
      <c r="N7">
        <f>+IF(F7=0,0,VLOOKUP(F7,'RH OUTER TANK'!A:C,2,0))</f>
        <v>0</v>
      </c>
      <c r="O7">
        <f>+IF(F7=0,0,VLOOKUP(F7,'RH OUTER TANK'!A:C,3,0))</f>
        <v>0</v>
      </c>
      <c r="P7">
        <f>+IF(G7=0,0,VLOOKUP(G7,'TRIM TANK'!A:C,2,0))</f>
        <v>0</v>
      </c>
      <c r="Q7">
        <f t="shared" si="0"/>
        <v>15337.5</v>
      </c>
      <c r="S7">
        <f t="shared" si="1"/>
        <v>30.675000000000001</v>
      </c>
      <c r="T7">
        <f t="shared" si="2"/>
        <v>-9.1196698762035791</v>
      </c>
    </row>
    <row r="8" spans="1:20" x14ac:dyDescent="0.25">
      <c r="A8" t="s">
        <v>9</v>
      </c>
      <c r="B8">
        <v>600</v>
      </c>
      <c r="C8">
        <v>0</v>
      </c>
      <c r="D8">
        <v>300</v>
      </c>
      <c r="E8">
        <v>300</v>
      </c>
      <c r="F8">
        <v>0</v>
      </c>
      <c r="G8">
        <v>0</v>
      </c>
      <c r="H8">
        <f>+IF(C8=0,0,VLOOKUP(C8,'LH OUTER TANK'!A:C,2,0))</f>
        <v>0</v>
      </c>
      <c r="I8">
        <f>+IF(C8=0,0,VLOOKUP(C8,'LH OUTER TANK'!A:C,3,0))</f>
        <v>0</v>
      </c>
      <c r="J8">
        <f>+IF(D8=0,0,VLOOKUP(D8,'LH INNER TANK'!A:C,2,0))</f>
        <v>30.675000000000001</v>
      </c>
      <c r="K8">
        <f>+IF(D8=0,0,VLOOKUP(D8,'LH INNER TANK'!A:C,3,0))</f>
        <v>3.14</v>
      </c>
      <c r="L8">
        <f>+IF(D8=0,0,VLOOKUP(D8,'RH INNER TANK'!A:C,2,0))</f>
        <v>30.675000000000001</v>
      </c>
      <c r="M8">
        <f>+IF(D8=0,0,VLOOKUP(D8,'RH INNER TANK'!A:C,3,0))</f>
        <v>-3.14</v>
      </c>
      <c r="N8">
        <f>+IF(F8=0,0,VLOOKUP(F8,'RH OUTER TANK'!A:C,2,0))</f>
        <v>0</v>
      </c>
      <c r="O8">
        <f>+IF(F8=0,0,VLOOKUP(F8,'RH OUTER TANK'!A:C,3,0))</f>
        <v>0</v>
      </c>
      <c r="P8">
        <f>+IF(G8=0,0,VLOOKUP(G8,'TRIM TANK'!A:C,2,0))</f>
        <v>0</v>
      </c>
      <c r="Q8">
        <f t="shared" si="0"/>
        <v>18405</v>
      </c>
      <c r="S8">
        <f t="shared" si="1"/>
        <v>30.675000000000001</v>
      </c>
      <c r="T8">
        <f t="shared" si="2"/>
        <v>-9.1196698762035791</v>
      </c>
    </row>
    <row r="9" spans="1:20" x14ac:dyDescent="0.25">
      <c r="A9" t="s">
        <v>9</v>
      </c>
      <c r="B9">
        <v>700</v>
      </c>
      <c r="C9">
        <v>0</v>
      </c>
      <c r="D9">
        <v>350</v>
      </c>
      <c r="E9">
        <v>350</v>
      </c>
      <c r="F9">
        <v>0</v>
      </c>
      <c r="G9">
        <v>0</v>
      </c>
      <c r="H9">
        <f>+IF(C9=0,0,VLOOKUP(C9,'LH OUTER TANK'!A:C,2,0))</f>
        <v>0</v>
      </c>
      <c r="I9">
        <f>+IF(C9=0,0,VLOOKUP(C9,'LH OUTER TANK'!A:C,3,0))</f>
        <v>0</v>
      </c>
      <c r="J9">
        <f>+IF(D9=0,0,VLOOKUP(D9,'LH INNER TANK'!A:C,2,0))</f>
        <v>30.669</v>
      </c>
      <c r="K9">
        <f>+IF(D9=0,0,VLOOKUP(D9,'LH INNER TANK'!A:C,3,0))</f>
        <v>3.1459999999999999</v>
      </c>
      <c r="L9">
        <f>+IF(D9=0,0,VLOOKUP(D9,'RH INNER TANK'!A:C,2,0))</f>
        <v>30.669</v>
      </c>
      <c r="M9">
        <f>+IF(D9=0,0,VLOOKUP(D9,'RH INNER TANK'!A:C,3,0))</f>
        <v>-3.1459999999999999</v>
      </c>
      <c r="N9">
        <f>+IF(F9=0,0,VLOOKUP(F9,'RH OUTER TANK'!A:C,2,0))</f>
        <v>0</v>
      </c>
      <c r="O9">
        <f>+IF(F9=0,0,VLOOKUP(F9,'RH OUTER TANK'!A:C,3,0))</f>
        <v>0</v>
      </c>
      <c r="P9">
        <f>+IF(G9=0,0,VLOOKUP(G9,'TRIM TANK'!A:C,2,0))</f>
        <v>0</v>
      </c>
      <c r="Q9">
        <f t="shared" si="0"/>
        <v>21468.3</v>
      </c>
      <c r="S9">
        <f t="shared" si="1"/>
        <v>30.669</v>
      </c>
      <c r="T9">
        <f t="shared" si="2"/>
        <v>-9.2022008253094985</v>
      </c>
    </row>
    <row r="10" spans="1:20" x14ac:dyDescent="0.25">
      <c r="A10" t="s">
        <v>9</v>
      </c>
      <c r="B10">
        <v>800</v>
      </c>
      <c r="C10">
        <v>0</v>
      </c>
      <c r="D10">
        <v>400</v>
      </c>
      <c r="E10">
        <v>400</v>
      </c>
      <c r="F10">
        <v>0</v>
      </c>
      <c r="G10">
        <v>0</v>
      </c>
      <c r="H10">
        <f>+IF(C10=0,0,VLOOKUP(C10,'LH OUTER TANK'!A:C,2,0))</f>
        <v>0</v>
      </c>
      <c r="I10">
        <f>+IF(C10=0,0,VLOOKUP(C10,'LH OUTER TANK'!A:C,3,0))</f>
        <v>0</v>
      </c>
      <c r="J10">
        <f>+IF(D10=0,0,VLOOKUP(D10,'LH INNER TANK'!A:C,2,0))</f>
        <v>30.661000000000001</v>
      </c>
      <c r="K10">
        <f>+IF(D10=0,0,VLOOKUP(D10,'LH INNER TANK'!A:C,3,0))</f>
        <v>3.1549999999999998</v>
      </c>
      <c r="L10">
        <f>+IF(D10=0,0,VLOOKUP(D10,'RH INNER TANK'!A:C,2,0))</f>
        <v>30.661000000000001</v>
      </c>
      <c r="M10">
        <f>+IF(D10=0,0,VLOOKUP(D10,'RH INNER TANK'!A:C,3,0))</f>
        <v>-3.1549999999999998</v>
      </c>
      <c r="N10">
        <f>+IF(F10=0,0,VLOOKUP(F10,'RH OUTER TANK'!A:C,2,0))</f>
        <v>0</v>
      </c>
      <c r="O10">
        <f>+IF(F10=0,0,VLOOKUP(F10,'RH OUTER TANK'!A:C,3,0))</f>
        <v>0</v>
      </c>
      <c r="P10">
        <f>+IF(G10=0,0,VLOOKUP(G10,'TRIM TANK'!A:C,2,0))</f>
        <v>0</v>
      </c>
      <c r="Q10">
        <f t="shared" si="0"/>
        <v>24528.800000000003</v>
      </c>
      <c r="S10">
        <f t="shared" si="1"/>
        <v>30.661000000000005</v>
      </c>
      <c r="T10">
        <f t="shared" si="2"/>
        <v>-9.3122420907839896</v>
      </c>
    </row>
    <row r="11" spans="1:20" x14ac:dyDescent="0.25">
      <c r="A11" t="s">
        <v>9</v>
      </c>
      <c r="B11">
        <v>900</v>
      </c>
      <c r="C11">
        <v>0</v>
      </c>
      <c r="D11">
        <v>450</v>
      </c>
      <c r="E11">
        <v>450</v>
      </c>
      <c r="F11">
        <v>0</v>
      </c>
      <c r="G11">
        <v>0</v>
      </c>
      <c r="H11">
        <f>+IF(C11=0,0,VLOOKUP(C11,'LH OUTER TANK'!A:C,2,0))</f>
        <v>0</v>
      </c>
      <c r="I11">
        <f>+IF(C11=0,0,VLOOKUP(C11,'LH OUTER TANK'!A:C,3,0))</f>
        <v>0</v>
      </c>
      <c r="J11">
        <f>+IF(D11=0,0,VLOOKUP(D11,'LH INNER TANK'!A:C,2,0))</f>
        <v>30.652999999999999</v>
      </c>
      <c r="K11">
        <f>+IF(D11=0,0,VLOOKUP(D11,'LH INNER TANK'!A:C,3,0))</f>
        <v>3.1640000000000001</v>
      </c>
      <c r="L11">
        <f>+IF(D11=0,0,VLOOKUP(D11,'RH INNER TANK'!A:C,2,0))</f>
        <v>30.652999999999999</v>
      </c>
      <c r="M11">
        <f>+IF(D11=0,0,VLOOKUP(D11,'RH INNER TANK'!A:C,3,0))</f>
        <v>-3.1640000000000001</v>
      </c>
      <c r="N11">
        <f>+IF(F11=0,0,VLOOKUP(F11,'RH OUTER TANK'!A:C,2,0))</f>
        <v>0</v>
      </c>
      <c r="O11">
        <f>+IF(F11=0,0,VLOOKUP(F11,'RH OUTER TANK'!A:C,3,0))</f>
        <v>0</v>
      </c>
      <c r="P11">
        <f>+IF(G11=0,0,VLOOKUP(G11,'TRIM TANK'!A:C,2,0))</f>
        <v>0</v>
      </c>
      <c r="Q11">
        <f t="shared" si="0"/>
        <v>27587.699999999997</v>
      </c>
      <c r="S11">
        <f t="shared" si="1"/>
        <v>30.652999999999995</v>
      </c>
      <c r="T11">
        <f t="shared" si="2"/>
        <v>-9.4222833562586779</v>
      </c>
    </row>
    <row r="12" spans="1:20" x14ac:dyDescent="0.25">
      <c r="A12" t="s">
        <v>9</v>
      </c>
      <c r="B12">
        <v>1000</v>
      </c>
      <c r="C12">
        <v>0</v>
      </c>
      <c r="D12">
        <v>500</v>
      </c>
      <c r="E12">
        <v>500</v>
      </c>
      <c r="F12">
        <v>0</v>
      </c>
      <c r="G12">
        <v>0</v>
      </c>
      <c r="H12">
        <f>+IF(C12=0,0,VLOOKUP(C12,'LH OUTER TANK'!A:C,2,0))</f>
        <v>0</v>
      </c>
      <c r="I12">
        <f>+IF(C12=0,0,VLOOKUP(C12,'LH OUTER TANK'!A:C,3,0))</f>
        <v>0</v>
      </c>
      <c r="J12">
        <f>+IF(D12=0,0,VLOOKUP(D12,'LH INNER TANK'!A:C,2,0))</f>
        <v>30.645</v>
      </c>
      <c r="K12">
        <f>+IF(D12=0,0,VLOOKUP(D12,'LH INNER TANK'!A:C,3,0))</f>
        <v>3.173</v>
      </c>
      <c r="L12">
        <f>+IF(D12=0,0,VLOOKUP(D12,'RH INNER TANK'!A:C,2,0))</f>
        <v>30.645</v>
      </c>
      <c r="M12">
        <f>+IF(D12=0,0,VLOOKUP(D12,'RH INNER TANK'!A:C,3,0))</f>
        <v>-3.173</v>
      </c>
      <c r="N12">
        <f>+IF(F12=0,0,VLOOKUP(F12,'RH OUTER TANK'!A:C,2,0))</f>
        <v>0</v>
      </c>
      <c r="O12">
        <f>+IF(F12=0,0,VLOOKUP(F12,'RH OUTER TANK'!A:C,3,0))</f>
        <v>0</v>
      </c>
      <c r="P12">
        <f>+IF(G12=0,0,VLOOKUP(G12,'TRIM TANK'!A:C,2,0))</f>
        <v>0</v>
      </c>
      <c r="Q12">
        <f t="shared" si="0"/>
        <v>30645</v>
      </c>
      <c r="S12">
        <f t="shared" si="1"/>
        <v>30.645</v>
      </c>
      <c r="T12">
        <f t="shared" si="2"/>
        <v>-9.532324621733169</v>
      </c>
    </row>
    <row r="13" spans="1:20" x14ac:dyDescent="0.25">
      <c r="A13" t="s">
        <v>9</v>
      </c>
      <c r="B13">
        <v>1100</v>
      </c>
      <c r="C13">
        <v>0</v>
      </c>
      <c r="D13">
        <v>550</v>
      </c>
      <c r="E13">
        <v>550</v>
      </c>
      <c r="F13">
        <v>0</v>
      </c>
      <c r="G13">
        <v>0</v>
      </c>
      <c r="H13">
        <f>+IF(C13=0,0,VLOOKUP(C13,'LH OUTER TANK'!A:C,2,0))</f>
        <v>0</v>
      </c>
      <c r="I13">
        <f>+IF(C13=0,0,VLOOKUP(C13,'LH OUTER TANK'!A:C,3,0))</f>
        <v>0</v>
      </c>
      <c r="J13">
        <f>+IF(D13=0,0,VLOOKUP(D13,'LH INNER TANK'!A:C,2,0))</f>
        <v>30.637</v>
      </c>
      <c r="K13">
        <f>+IF(D13=0,0,VLOOKUP(D13,'LH INNER TANK'!A:C,3,0))</f>
        <v>3.181</v>
      </c>
      <c r="L13">
        <f>+IF(D13=0,0,VLOOKUP(D13,'RH INNER TANK'!A:C,2,0))</f>
        <v>30.637</v>
      </c>
      <c r="M13">
        <f>+IF(D13=0,0,VLOOKUP(D13,'RH INNER TANK'!A:C,3,0))</f>
        <v>-3.181</v>
      </c>
      <c r="N13">
        <f>+IF(F13=0,0,VLOOKUP(F13,'RH OUTER TANK'!A:C,2,0))</f>
        <v>0</v>
      </c>
      <c r="O13">
        <f>+IF(F13=0,0,VLOOKUP(F13,'RH OUTER TANK'!A:C,3,0))</f>
        <v>0</v>
      </c>
      <c r="P13">
        <f>+IF(G13=0,0,VLOOKUP(G13,'TRIM TANK'!A:C,2,0))</f>
        <v>0</v>
      </c>
      <c r="Q13">
        <f t="shared" si="0"/>
        <v>33700.699999999997</v>
      </c>
      <c r="S13">
        <f t="shared" si="1"/>
        <v>30.636999999999997</v>
      </c>
      <c r="T13">
        <f t="shared" si="2"/>
        <v>-9.6423658872077596</v>
      </c>
    </row>
    <row r="14" spans="1:20" x14ac:dyDescent="0.25">
      <c r="A14" t="s">
        <v>9</v>
      </c>
      <c r="B14">
        <v>1200</v>
      </c>
      <c r="C14">
        <v>0</v>
      </c>
      <c r="D14">
        <v>600</v>
      </c>
      <c r="E14">
        <v>600</v>
      </c>
      <c r="F14">
        <v>0</v>
      </c>
      <c r="G14">
        <v>0</v>
      </c>
      <c r="H14">
        <f>+IF(C14=0,0,VLOOKUP(C14,'LH OUTER TANK'!A:C,2,0))</f>
        <v>0</v>
      </c>
      <c r="I14">
        <f>+IF(C14=0,0,VLOOKUP(C14,'LH OUTER TANK'!A:C,3,0))</f>
        <v>0</v>
      </c>
      <c r="J14">
        <f>+IF(D14=0,0,VLOOKUP(D14,'LH INNER TANK'!A:C,2,0))</f>
        <v>30.629000000000001</v>
      </c>
      <c r="K14">
        <f>+IF(D14=0,0,VLOOKUP(D14,'LH INNER TANK'!A:C,3,0))</f>
        <v>3.19</v>
      </c>
      <c r="L14">
        <f>+IF(D14=0,0,VLOOKUP(D14,'RH INNER TANK'!A:C,2,0))</f>
        <v>30.629000000000001</v>
      </c>
      <c r="M14">
        <f>+IF(D14=0,0,VLOOKUP(D14,'RH INNER TANK'!A:C,3,0))</f>
        <v>-3.19</v>
      </c>
      <c r="N14">
        <f>+IF(F14=0,0,VLOOKUP(F14,'RH OUTER TANK'!A:C,2,0))</f>
        <v>0</v>
      </c>
      <c r="O14">
        <f>+IF(F14=0,0,VLOOKUP(F14,'RH OUTER TANK'!A:C,3,0))</f>
        <v>0</v>
      </c>
      <c r="P14">
        <f>+IF(G14=0,0,VLOOKUP(G14,'TRIM TANK'!A:C,2,0))</f>
        <v>0</v>
      </c>
      <c r="Q14">
        <f t="shared" si="0"/>
        <v>36754.800000000003</v>
      </c>
      <c r="S14">
        <f t="shared" si="1"/>
        <v>30.629000000000001</v>
      </c>
      <c r="T14">
        <f t="shared" si="2"/>
        <v>-9.7524071526822507</v>
      </c>
    </row>
    <row r="15" spans="1:20" x14ac:dyDescent="0.25">
      <c r="A15" t="s">
        <v>9</v>
      </c>
      <c r="B15">
        <v>1300</v>
      </c>
      <c r="C15">
        <v>0</v>
      </c>
      <c r="D15">
        <v>650</v>
      </c>
      <c r="E15">
        <v>650</v>
      </c>
      <c r="F15">
        <v>0</v>
      </c>
      <c r="G15">
        <v>0</v>
      </c>
      <c r="H15">
        <f>+IF(C15=0,0,VLOOKUP(C15,'LH OUTER TANK'!A:C,2,0))</f>
        <v>0</v>
      </c>
      <c r="I15">
        <f>+IF(C15=0,0,VLOOKUP(C15,'LH OUTER TANK'!A:C,3,0))</f>
        <v>0</v>
      </c>
      <c r="J15">
        <f>+IF(D15=0,0,VLOOKUP(D15,'LH INNER TANK'!A:C,2,0))</f>
        <v>30.619</v>
      </c>
      <c r="K15">
        <f>+IF(D15=0,0,VLOOKUP(D15,'LH INNER TANK'!A:C,3,0))</f>
        <v>3.1989999999999998</v>
      </c>
      <c r="L15">
        <f>+IF(D15=0,0,VLOOKUP(D15,'RH INNER TANK'!A:C,2,0))</f>
        <v>30.619</v>
      </c>
      <c r="M15">
        <f>+IF(D15=0,0,VLOOKUP(D15,'RH INNER TANK'!A:C,3,0))</f>
        <v>-3.1989999999999998</v>
      </c>
      <c r="N15">
        <f>+IF(F15=0,0,VLOOKUP(F15,'RH OUTER TANK'!A:C,2,0))</f>
        <v>0</v>
      </c>
      <c r="O15">
        <f>+IF(F15=0,0,VLOOKUP(F15,'RH OUTER TANK'!A:C,3,0))</f>
        <v>0</v>
      </c>
      <c r="P15">
        <f>+IF(G15=0,0,VLOOKUP(G15,'TRIM TANK'!A:C,2,0))</f>
        <v>0</v>
      </c>
      <c r="Q15">
        <f t="shared" si="0"/>
        <v>39804.699999999997</v>
      </c>
      <c r="S15">
        <f t="shared" si="1"/>
        <v>30.618999999999996</v>
      </c>
      <c r="T15">
        <f t="shared" si="2"/>
        <v>-9.8899587345255124</v>
      </c>
    </row>
    <row r="16" spans="1:20" x14ac:dyDescent="0.25">
      <c r="A16" t="s">
        <v>9</v>
      </c>
      <c r="B16">
        <v>1400</v>
      </c>
      <c r="C16">
        <v>0</v>
      </c>
      <c r="D16">
        <v>700</v>
      </c>
      <c r="E16">
        <v>700</v>
      </c>
      <c r="F16">
        <v>0</v>
      </c>
      <c r="G16">
        <v>0</v>
      </c>
      <c r="H16">
        <f>+IF(C16=0,0,VLOOKUP(C16,'LH OUTER TANK'!A:C,2,0))</f>
        <v>0</v>
      </c>
      <c r="I16">
        <f>+IF(C16=0,0,VLOOKUP(C16,'LH OUTER TANK'!A:C,3,0))</f>
        <v>0</v>
      </c>
      <c r="J16">
        <f>+IF(D16=0,0,VLOOKUP(D16,'LH INNER TANK'!A:C,2,0))</f>
        <v>30.606999999999999</v>
      </c>
      <c r="K16">
        <f>+IF(D16=0,0,VLOOKUP(D16,'LH INNER TANK'!A:C,3,0))</f>
        <v>3.206</v>
      </c>
      <c r="L16">
        <f>+IF(D16=0,0,VLOOKUP(D16,'RH INNER TANK'!A:C,2,0))</f>
        <v>30.606999999999999</v>
      </c>
      <c r="M16">
        <f>+IF(D16=0,0,VLOOKUP(D16,'RH INNER TANK'!A:C,3,0))</f>
        <v>-3.206</v>
      </c>
      <c r="N16">
        <f>+IF(F16=0,0,VLOOKUP(F16,'RH OUTER TANK'!A:C,2,0))</f>
        <v>0</v>
      </c>
      <c r="O16">
        <f>+IF(F16=0,0,VLOOKUP(F16,'RH OUTER TANK'!A:C,3,0))</f>
        <v>0</v>
      </c>
      <c r="P16">
        <f>+IF(G16=0,0,VLOOKUP(G16,'TRIM TANK'!A:C,2,0))</f>
        <v>0</v>
      </c>
      <c r="Q16">
        <f t="shared" si="0"/>
        <v>42849.799999999996</v>
      </c>
      <c r="S16">
        <f t="shared" si="1"/>
        <v>30.606999999999996</v>
      </c>
      <c r="T16">
        <f t="shared" si="2"/>
        <v>-10.055020632737348</v>
      </c>
    </row>
    <row r="17" spans="1:20" x14ac:dyDescent="0.25">
      <c r="A17" t="s">
        <v>9</v>
      </c>
      <c r="B17">
        <v>1500</v>
      </c>
      <c r="C17">
        <v>0</v>
      </c>
      <c r="D17">
        <v>750</v>
      </c>
      <c r="E17">
        <v>750</v>
      </c>
      <c r="F17">
        <v>0</v>
      </c>
      <c r="G17">
        <v>0</v>
      </c>
      <c r="H17">
        <f>+IF(C17=0,0,VLOOKUP(C17,'LH OUTER TANK'!A:C,2,0))</f>
        <v>0</v>
      </c>
      <c r="I17">
        <f>+IF(C17=0,0,VLOOKUP(C17,'LH OUTER TANK'!A:C,3,0))</f>
        <v>0</v>
      </c>
      <c r="J17">
        <f>+IF(D17=0,0,VLOOKUP(D17,'LH INNER TANK'!A:C,2,0))</f>
        <v>30.594999999999999</v>
      </c>
      <c r="K17">
        <f>+IF(D17=0,0,VLOOKUP(D17,'LH INNER TANK'!A:C,3,0))</f>
        <v>3.214</v>
      </c>
      <c r="L17">
        <f>+IF(D17=0,0,VLOOKUP(D17,'RH INNER TANK'!A:C,2,0))</f>
        <v>30.594999999999999</v>
      </c>
      <c r="M17">
        <f>+IF(D17=0,0,VLOOKUP(D17,'RH INNER TANK'!A:C,3,0))</f>
        <v>-3.214</v>
      </c>
      <c r="N17">
        <f>+IF(F17=0,0,VLOOKUP(F17,'RH OUTER TANK'!A:C,2,0))</f>
        <v>0</v>
      </c>
      <c r="O17">
        <f>+IF(F17=0,0,VLOOKUP(F17,'RH OUTER TANK'!A:C,3,0))</f>
        <v>0</v>
      </c>
      <c r="P17">
        <f>+IF(G17=0,0,VLOOKUP(G17,'TRIM TANK'!A:C,2,0))</f>
        <v>0</v>
      </c>
      <c r="Q17">
        <f t="shared" si="0"/>
        <v>45892.5</v>
      </c>
      <c r="S17">
        <f t="shared" si="1"/>
        <v>30.594999999999999</v>
      </c>
      <c r="T17">
        <f t="shared" si="2"/>
        <v>-10.220082530949135</v>
      </c>
    </row>
    <row r="18" spans="1:20" x14ac:dyDescent="0.25">
      <c r="A18" t="s">
        <v>9</v>
      </c>
      <c r="B18">
        <v>1600</v>
      </c>
      <c r="C18">
        <v>0</v>
      </c>
      <c r="D18">
        <v>800</v>
      </c>
      <c r="E18">
        <v>800</v>
      </c>
      <c r="F18">
        <v>0</v>
      </c>
      <c r="G18">
        <v>0</v>
      </c>
      <c r="H18">
        <f>+IF(C18=0,0,VLOOKUP(C18,'LH OUTER TANK'!A:C,2,0))</f>
        <v>0</v>
      </c>
      <c r="I18">
        <f>+IF(C18=0,0,VLOOKUP(C18,'LH OUTER TANK'!A:C,3,0))</f>
        <v>0</v>
      </c>
      <c r="J18">
        <f>+IF(D18=0,0,VLOOKUP(D18,'LH INNER TANK'!A:C,2,0))</f>
        <v>30.582999999999998</v>
      </c>
      <c r="K18">
        <f>+IF(D18=0,0,VLOOKUP(D18,'LH INNER TANK'!A:C,3,0))</f>
        <v>3.222</v>
      </c>
      <c r="L18">
        <f>+IF(D18=0,0,VLOOKUP(D18,'RH INNER TANK'!A:C,2,0))</f>
        <v>30.582999999999998</v>
      </c>
      <c r="M18">
        <f>+IF(D18=0,0,VLOOKUP(D18,'RH INNER TANK'!A:C,3,0))</f>
        <v>-3.222</v>
      </c>
      <c r="N18">
        <f>+IF(F18=0,0,VLOOKUP(F18,'RH OUTER TANK'!A:C,2,0))</f>
        <v>0</v>
      </c>
      <c r="O18">
        <f>+IF(F18=0,0,VLOOKUP(F18,'RH OUTER TANK'!A:C,3,0))</f>
        <v>0</v>
      </c>
      <c r="P18">
        <f>+IF(G18=0,0,VLOOKUP(G18,'TRIM TANK'!A:C,2,0))</f>
        <v>0</v>
      </c>
      <c r="Q18">
        <f t="shared" si="0"/>
        <v>48932.799999999996</v>
      </c>
      <c r="S18">
        <f t="shared" si="1"/>
        <v>30.582999999999998</v>
      </c>
      <c r="T18">
        <f t="shared" si="2"/>
        <v>-10.38514442916097</v>
      </c>
    </row>
    <row r="19" spans="1:20" x14ac:dyDescent="0.25">
      <c r="A19" t="s">
        <v>9</v>
      </c>
      <c r="B19">
        <v>1700</v>
      </c>
      <c r="C19">
        <v>0</v>
      </c>
      <c r="D19">
        <v>850</v>
      </c>
      <c r="E19">
        <v>850</v>
      </c>
      <c r="F19">
        <v>0</v>
      </c>
      <c r="G19">
        <v>0</v>
      </c>
      <c r="H19">
        <f>+IF(C19=0,0,VLOOKUP(C19,'LH OUTER TANK'!A:C,2,0))</f>
        <v>0</v>
      </c>
      <c r="I19">
        <f>+IF(C19=0,0,VLOOKUP(C19,'LH OUTER TANK'!A:C,3,0))</f>
        <v>0</v>
      </c>
      <c r="J19">
        <f>+IF(D19=0,0,VLOOKUP(D19,'LH INNER TANK'!A:C,2,0))</f>
        <v>30.571000000000002</v>
      </c>
      <c r="K19">
        <f>+IF(D19=0,0,VLOOKUP(D19,'LH INNER TANK'!A:C,3,0))</f>
        <v>3.23</v>
      </c>
      <c r="L19">
        <f>+IF(D19=0,0,VLOOKUP(D19,'RH INNER TANK'!A:C,2,0))</f>
        <v>30.571000000000002</v>
      </c>
      <c r="M19">
        <f>+IF(D19=0,0,VLOOKUP(D19,'RH INNER TANK'!A:C,3,0))</f>
        <v>-3.23</v>
      </c>
      <c r="N19">
        <f>+IF(F19=0,0,VLOOKUP(F19,'RH OUTER TANK'!A:C,2,0))</f>
        <v>0</v>
      </c>
      <c r="O19">
        <f>+IF(F19=0,0,VLOOKUP(F19,'RH OUTER TANK'!A:C,3,0))</f>
        <v>0</v>
      </c>
      <c r="P19">
        <f>+IF(G19=0,0,VLOOKUP(G19,'TRIM TANK'!A:C,2,0))</f>
        <v>0</v>
      </c>
      <c r="Q19">
        <f t="shared" si="0"/>
        <v>51970.700000000004</v>
      </c>
      <c r="S19">
        <f t="shared" si="1"/>
        <v>30.571000000000002</v>
      </c>
      <c r="T19">
        <f t="shared" si="2"/>
        <v>-10.550206327372758</v>
      </c>
    </row>
    <row r="20" spans="1:20" x14ac:dyDescent="0.25">
      <c r="A20" t="s">
        <v>9</v>
      </c>
      <c r="B20">
        <v>1800</v>
      </c>
      <c r="C20">
        <v>0</v>
      </c>
      <c r="D20">
        <v>900</v>
      </c>
      <c r="E20">
        <v>900</v>
      </c>
      <c r="F20">
        <v>0</v>
      </c>
      <c r="G20">
        <v>0</v>
      </c>
      <c r="H20">
        <f>+IF(C20=0,0,VLOOKUP(C20,'LH OUTER TANK'!A:C,2,0))</f>
        <v>0</v>
      </c>
      <c r="I20">
        <f>+IF(C20=0,0,VLOOKUP(C20,'LH OUTER TANK'!A:C,3,0))</f>
        <v>0</v>
      </c>
      <c r="J20">
        <f>+IF(D20=0,0,VLOOKUP(D20,'LH INNER TANK'!A:C,2,0))</f>
        <v>30.559000000000001</v>
      </c>
      <c r="K20">
        <f>+IF(D20=0,0,VLOOKUP(D20,'LH INNER TANK'!A:C,3,0))</f>
        <v>3.238</v>
      </c>
      <c r="L20">
        <f>+IF(D20=0,0,VLOOKUP(D20,'RH INNER TANK'!A:C,2,0))</f>
        <v>30.559000000000001</v>
      </c>
      <c r="M20">
        <f>+IF(D20=0,0,VLOOKUP(D20,'RH INNER TANK'!A:C,3,0))</f>
        <v>-3.238</v>
      </c>
      <c r="N20">
        <f>+IF(F20=0,0,VLOOKUP(F20,'RH OUTER TANK'!A:C,2,0))</f>
        <v>0</v>
      </c>
      <c r="O20">
        <f>+IF(F20=0,0,VLOOKUP(F20,'RH OUTER TANK'!A:C,3,0))</f>
        <v>0</v>
      </c>
      <c r="P20">
        <f>+IF(G20=0,0,VLOOKUP(G20,'TRIM TANK'!A:C,2,0))</f>
        <v>0</v>
      </c>
      <c r="Q20">
        <f t="shared" si="0"/>
        <v>55006.200000000004</v>
      </c>
      <c r="S20">
        <f t="shared" si="1"/>
        <v>30.559000000000001</v>
      </c>
      <c r="T20">
        <f t="shared" si="2"/>
        <v>-10.715268225584593</v>
      </c>
    </row>
    <row r="21" spans="1:20" x14ac:dyDescent="0.25">
      <c r="A21" t="s">
        <v>9</v>
      </c>
      <c r="B21">
        <v>1900</v>
      </c>
      <c r="C21">
        <v>0</v>
      </c>
      <c r="D21">
        <v>950</v>
      </c>
      <c r="E21">
        <v>950</v>
      </c>
      <c r="F21">
        <v>0</v>
      </c>
      <c r="G21">
        <v>0</v>
      </c>
      <c r="H21">
        <f>+IF(C21=0,0,VLOOKUP(C21,'LH OUTER TANK'!A:C,2,0))</f>
        <v>0</v>
      </c>
      <c r="I21">
        <f>+IF(C21=0,0,VLOOKUP(C21,'LH OUTER TANK'!A:C,3,0))</f>
        <v>0</v>
      </c>
      <c r="J21">
        <f>+IF(D21=0,0,VLOOKUP(D21,'LH INNER TANK'!A:C,2,0))</f>
        <v>30.547999999999998</v>
      </c>
      <c r="K21">
        <f>+IF(D21=0,0,VLOOKUP(D21,'LH INNER TANK'!A:C,3,0))</f>
        <v>3.246</v>
      </c>
      <c r="L21">
        <f>+IF(D21=0,0,VLOOKUP(D21,'RH INNER TANK'!A:C,2,0))</f>
        <v>30.547999999999998</v>
      </c>
      <c r="M21">
        <f>+IF(D21=0,0,VLOOKUP(D21,'RH INNER TANK'!A:C,3,0))</f>
        <v>-3.246</v>
      </c>
      <c r="N21">
        <f>+IF(F21=0,0,VLOOKUP(F21,'RH OUTER TANK'!A:C,2,0))</f>
        <v>0</v>
      </c>
      <c r="O21">
        <f>+IF(F21=0,0,VLOOKUP(F21,'RH OUTER TANK'!A:C,3,0))</f>
        <v>0</v>
      </c>
      <c r="P21">
        <f>+IF(G21=0,0,VLOOKUP(G21,'TRIM TANK'!A:C,2,0))</f>
        <v>0</v>
      </c>
      <c r="Q21">
        <f t="shared" si="0"/>
        <v>58041.2</v>
      </c>
      <c r="S21">
        <f t="shared" si="1"/>
        <v>30.547999999999998</v>
      </c>
      <c r="T21">
        <f t="shared" si="2"/>
        <v>-10.866574965612141</v>
      </c>
    </row>
    <row r="22" spans="1:20" x14ac:dyDescent="0.25">
      <c r="A22" t="s">
        <v>9</v>
      </c>
      <c r="B22">
        <v>2000</v>
      </c>
      <c r="C22">
        <v>0</v>
      </c>
      <c r="D22">
        <v>1000</v>
      </c>
      <c r="E22">
        <v>1000</v>
      </c>
      <c r="F22">
        <v>0</v>
      </c>
      <c r="G22">
        <v>0</v>
      </c>
      <c r="H22">
        <f>+IF(C22=0,0,VLOOKUP(C22,'LH OUTER TANK'!A:C,2,0))</f>
        <v>0</v>
      </c>
      <c r="I22">
        <f>+IF(C22=0,0,VLOOKUP(C22,'LH OUTER TANK'!A:C,3,0))</f>
        <v>0</v>
      </c>
      <c r="J22">
        <f>+IF(D22=0,0,VLOOKUP(D22,'LH INNER TANK'!A:C,2,0))</f>
        <v>30.545000000000002</v>
      </c>
      <c r="K22">
        <f>+IF(D22=0,0,VLOOKUP(D22,'LH INNER TANK'!A:C,3,0))</f>
        <v>3.2519999999999998</v>
      </c>
      <c r="L22">
        <f>+IF(D22=0,0,VLOOKUP(D22,'RH INNER TANK'!A:C,2,0))</f>
        <v>30.545000000000002</v>
      </c>
      <c r="M22">
        <f>+IF(D22=0,0,VLOOKUP(D22,'RH INNER TANK'!A:C,3,0))</f>
        <v>-3.2519999999999998</v>
      </c>
      <c r="N22">
        <f>+IF(F22=0,0,VLOOKUP(F22,'RH OUTER TANK'!A:C,2,0))</f>
        <v>0</v>
      </c>
      <c r="O22">
        <f>+IF(F22=0,0,VLOOKUP(F22,'RH OUTER TANK'!A:C,3,0))</f>
        <v>0</v>
      </c>
      <c r="P22">
        <f>+IF(G22=0,0,VLOOKUP(G22,'TRIM TANK'!A:C,2,0))</f>
        <v>0</v>
      </c>
      <c r="Q22">
        <f t="shared" si="0"/>
        <v>61090</v>
      </c>
      <c r="S22">
        <f t="shared" si="1"/>
        <v>30.545000000000002</v>
      </c>
      <c r="T22">
        <f t="shared" si="2"/>
        <v>-10.907840440165051</v>
      </c>
    </row>
    <row r="23" spans="1:20" x14ac:dyDescent="0.25">
      <c r="A23" t="s">
        <v>9</v>
      </c>
      <c r="B23">
        <v>2100</v>
      </c>
      <c r="C23">
        <v>0</v>
      </c>
      <c r="D23">
        <v>1050</v>
      </c>
      <c r="E23">
        <v>1050</v>
      </c>
      <c r="F23">
        <v>0</v>
      </c>
      <c r="G23">
        <v>0</v>
      </c>
      <c r="H23">
        <f>+IF(C23=0,0,VLOOKUP(C23,'LH OUTER TANK'!A:C,2,0))</f>
        <v>0</v>
      </c>
      <c r="I23">
        <f>+IF(C23=0,0,VLOOKUP(C23,'LH OUTER TANK'!A:C,3,0))</f>
        <v>0</v>
      </c>
      <c r="J23">
        <f>+IF(D23=0,0,VLOOKUP(D23,'LH INNER TANK'!A:C,2,0))</f>
        <v>30.541</v>
      </c>
      <c r="K23">
        <f>+IF(D23=0,0,VLOOKUP(D23,'LH INNER TANK'!A:C,3,0))</f>
        <v>3.2589999999999999</v>
      </c>
      <c r="L23">
        <f>+IF(D23=0,0,VLOOKUP(D23,'RH INNER TANK'!A:C,2,0))</f>
        <v>30.541</v>
      </c>
      <c r="M23">
        <f>+IF(D23=0,0,VLOOKUP(D23,'RH INNER TANK'!A:C,3,0))</f>
        <v>-3.2589999999999999</v>
      </c>
      <c r="N23">
        <f>+IF(F23=0,0,VLOOKUP(F23,'RH OUTER TANK'!A:C,2,0))</f>
        <v>0</v>
      </c>
      <c r="O23">
        <f>+IF(F23=0,0,VLOOKUP(F23,'RH OUTER TANK'!A:C,3,0))</f>
        <v>0</v>
      </c>
      <c r="P23">
        <f>+IF(G23=0,0,VLOOKUP(G23,'TRIM TANK'!A:C,2,0))</f>
        <v>0</v>
      </c>
      <c r="Q23">
        <f t="shared" si="0"/>
        <v>64136.1</v>
      </c>
      <c r="S23">
        <f t="shared" si="1"/>
        <v>30.541</v>
      </c>
      <c r="T23">
        <f t="shared" si="2"/>
        <v>-10.962861072902346</v>
      </c>
    </row>
    <row r="24" spans="1:20" x14ac:dyDescent="0.25">
      <c r="A24" t="s">
        <v>9</v>
      </c>
      <c r="B24">
        <v>2200</v>
      </c>
      <c r="C24">
        <v>0</v>
      </c>
      <c r="D24">
        <v>1100</v>
      </c>
      <c r="E24">
        <v>1100</v>
      </c>
      <c r="F24">
        <v>0</v>
      </c>
      <c r="G24">
        <v>0</v>
      </c>
      <c r="H24">
        <f>+IF(C24=0,0,VLOOKUP(C24,'LH OUTER TANK'!A:C,2,0))</f>
        <v>0</v>
      </c>
      <c r="I24">
        <f>+IF(C24=0,0,VLOOKUP(C24,'LH OUTER TANK'!A:C,3,0))</f>
        <v>0</v>
      </c>
      <c r="J24">
        <f>+IF(D24=0,0,VLOOKUP(D24,'LH INNER TANK'!A:C,2,0))</f>
        <v>30.538</v>
      </c>
      <c r="K24">
        <f>+IF(D24=0,0,VLOOKUP(D24,'LH INNER TANK'!A:C,3,0))</f>
        <v>3.2650000000000001</v>
      </c>
      <c r="L24">
        <f>+IF(D24=0,0,VLOOKUP(D24,'RH INNER TANK'!A:C,2,0))</f>
        <v>30.538</v>
      </c>
      <c r="M24">
        <f>+IF(D24=0,0,VLOOKUP(D24,'RH INNER TANK'!A:C,3,0))</f>
        <v>-3.2650000000000001</v>
      </c>
      <c r="N24">
        <f>+IF(F24=0,0,VLOOKUP(F24,'RH OUTER TANK'!A:C,2,0))</f>
        <v>0</v>
      </c>
      <c r="O24">
        <f>+IF(F24=0,0,VLOOKUP(F24,'RH OUTER TANK'!A:C,3,0))</f>
        <v>0</v>
      </c>
      <c r="P24">
        <f>+IF(G24=0,0,VLOOKUP(G24,'TRIM TANK'!A:C,2,0))</f>
        <v>0</v>
      </c>
      <c r="Q24">
        <f t="shared" si="0"/>
        <v>67183.600000000006</v>
      </c>
      <c r="S24">
        <f t="shared" si="1"/>
        <v>30.538000000000004</v>
      </c>
      <c r="T24">
        <f t="shared" si="2"/>
        <v>-11.004126547455256</v>
      </c>
    </row>
    <row r="25" spans="1:20" x14ac:dyDescent="0.25">
      <c r="A25" t="s">
        <v>9</v>
      </c>
      <c r="B25">
        <v>2300</v>
      </c>
      <c r="C25">
        <v>0</v>
      </c>
      <c r="D25">
        <v>1150</v>
      </c>
      <c r="E25">
        <v>1150</v>
      </c>
      <c r="F25">
        <v>0</v>
      </c>
      <c r="G25">
        <v>0</v>
      </c>
      <c r="H25">
        <f>+IF(C25=0,0,VLOOKUP(C25,'LH OUTER TANK'!A:C,2,0))</f>
        <v>0</v>
      </c>
      <c r="I25">
        <f>+IF(C25=0,0,VLOOKUP(C25,'LH OUTER TANK'!A:C,3,0))</f>
        <v>0</v>
      </c>
      <c r="J25">
        <f>+IF(D25=0,0,VLOOKUP(D25,'LH INNER TANK'!A:C,2,0))</f>
        <v>30.533999999999999</v>
      </c>
      <c r="K25">
        <f>+IF(D25=0,0,VLOOKUP(D25,'LH INNER TANK'!A:C,3,0))</f>
        <v>3.2709999999999999</v>
      </c>
      <c r="L25">
        <f>+IF(D25=0,0,VLOOKUP(D25,'RH INNER TANK'!A:C,2,0))</f>
        <v>30.533999999999999</v>
      </c>
      <c r="M25">
        <f>+IF(D25=0,0,VLOOKUP(D25,'RH INNER TANK'!A:C,3,0))</f>
        <v>-3.2709999999999999</v>
      </c>
      <c r="N25">
        <f>+IF(F25=0,0,VLOOKUP(F25,'RH OUTER TANK'!A:C,2,0))</f>
        <v>0</v>
      </c>
      <c r="O25">
        <f>+IF(F25=0,0,VLOOKUP(F25,'RH OUTER TANK'!A:C,3,0))</f>
        <v>0</v>
      </c>
      <c r="P25">
        <f>+IF(G25=0,0,VLOOKUP(G25,'TRIM TANK'!A:C,2,0))</f>
        <v>0</v>
      </c>
      <c r="Q25">
        <f t="shared" si="0"/>
        <v>70228.2</v>
      </c>
      <c r="S25">
        <f t="shared" si="1"/>
        <v>30.533999999999999</v>
      </c>
      <c r="T25">
        <f t="shared" si="2"/>
        <v>-11.0591471801926</v>
      </c>
    </row>
    <row r="26" spans="1:20" x14ac:dyDescent="0.25">
      <c r="A26" t="s">
        <v>9</v>
      </c>
      <c r="B26">
        <v>2400</v>
      </c>
      <c r="C26">
        <v>0</v>
      </c>
      <c r="D26">
        <v>1200</v>
      </c>
      <c r="E26">
        <v>1200</v>
      </c>
      <c r="F26">
        <v>0</v>
      </c>
      <c r="G26">
        <v>0</v>
      </c>
      <c r="H26">
        <f>+IF(C26=0,0,VLOOKUP(C26,'LH OUTER TANK'!A:C,2,0))</f>
        <v>0</v>
      </c>
      <c r="I26">
        <f>+IF(C26=0,0,VLOOKUP(C26,'LH OUTER TANK'!A:C,3,0))</f>
        <v>0</v>
      </c>
      <c r="J26">
        <f>+IF(D26=0,0,VLOOKUP(D26,'LH INNER TANK'!A:C,2,0))</f>
        <v>30.530999999999999</v>
      </c>
      <c r="K26">
        <f>+IF(D26=0,0,VLOOKUP(D26,'LH INNER TANK'!A:C,3,0))</f>
        <v>3.278</v>
      </c>
      <c r="L26">
        <f>+IF(D26=0,0,VLOOKUP(D26,'RH INNER TANK'!A:C,2,0))</f>
        <v>30.530999999999999</v>
      </c>
      <c r="M26">
        <f>+IF(D26=0,0,VLOOKUP(D26,'RH INNER TANK'!A:C,3,0))</f>
        <v>-3.278</v>
      </c>
      <c r="N26">
        <f>+IF(F26=0,0,VLOOKUP(F26,'RH OUTER TANK'!A:C,2,0))</f>
        <v>0</v>
      </c>
      <c r="O26">
        <f>+IF(F26=0,0,VLOOKUP(F26,'RH OUTER TANK'!A:C,3,0))</f>
        <v>0</v>
      </c>
      <c r="P26">
        <f>+IF(G26=0,0,VLOOKUP(G26,'TRIM TANK'!A:C,2,0))</f>
        <v>0</v>
      </c>
      <c r="Q26">
        <f t="shared" si="0"/>
        <v>73274.399999999994</v>
      </c>
      <c r="S26">
        <f t="shared" si="1"/>
        <v>30.530999999999999</v>
      </c>
      <c r="T26">
        <f t="shared" si="2"/>
        <v>-11.100412654745559</v>
      </c>
    </row>
    <row r="27" spans="1:20" x14ac:dyDescent="0.25">
      <c r="A27" t="s">
        <v>9</v>
      </c>
      <c r="B27">
        <v>2500</v>
      </c>
      <c r="C27">
        <v>0</v>
      </c>
      <c r="D27">
        <v>1250</v>
      </c>
      <c r="E27">
        <v>1250</v>
      </c>
      <c r="F27">
        <v>0</v>
      </c>
      <c r="G27">
        <v>0</v>
      </c>
      <c r="H27">
        <f>+IF(C27=0,0,VLOOKUP(C27,'LH OUTER TANK'!A:C,2,0))</f>
        <v>0</v>
      </c>
      <c r="I27">
        <f>+IF(C27=0,0,VLOOKUP(C27,'LH OUTER TANK'!A:C,3,0))</f>
        <v>0</v>
      </c>
      <c r="J27">
        <f>+IF(D27=0,0,VLOOKUP(D27,'LH INNER TANK'!A:C,2,0))</f>
        <v>30.527000000000001</v>
      </c>
      <c r="K27">
        <f>+IF(D27=0,0,VLOOKUP(D27,'LH INNER TANK'!A:C,3,0))</f>
        <v>3.2839999999999998</v>
      </c>
      <c r="L27">
        <f>+IF(D27=0,0,VLOOKUP(D27,'RH INNER TANK'!A:C,2,0))</f>
        <v>30.527000000000001</v>
      </c>
      <c r="M27">
        <f>+IF(D27=0,0,VLOOKUP(D27,'RH INNER TANK'!A:C,3,0))</f>
        <v>-3.2839999999999998</v>
      </c>
      <c r="N27">
        <f>+IF(F27=0,0,VLOOKUP(F27,'RH OUTER TANK'!A:C,2,0))</f>
        <v>0</v>
      </c>
      <c r="O27">
        <f>+IF(F27=0,0,VLOOKUP(F27,'RH OUTER TANK'!A:C,3,0))</f>
        <v>0</v>
      </c>
      <c r="P27">
        <f>+IF(G27=0,0,VLOOKUP(G27,'TRIM TANK'!A:C,2,0))</f>
        <v>0</v>
      </c>
      <c r="Q27">
        <f t="shared" si="0"/>
        <v>76317.5</v>
      </c>
      <c r="S27">
        <f t="shared" si="1"/>
        <v>30.527000000000001</v>
      </c>
      <c r="T27">
        <f t="shared" si="2"/>
        <v>-11.155433287482806</v>
      </c>
    </row>
    <row r="28" spans="1:20" x14ac:dyDescent="0.25">
      <c r="A28" t="s">
        <v>9</v>
      </c>
      <c r="B28">
        <v>2600</v>
      </c>
      <c r="C28">
        <v>0</v>
      </c>
      <c r="D28">
        <v>1300</v>
      </c>
      <c r="E28">
        <v>1300</v>
      </c>
      <c r="F28">
        <v>0</v>
      </c>
      <c r="G28">
        <v>0</v>
      </c>
      <c r="H28">
        <f>+IF(C28=0,0,VLOOKUP(C28,'LH OUTER TANK'!A:C,2,0))</f>
        <v>0</v>
      </c>
      <c r="I28">
        <f>+IF(C28=0,0,VLOOKUP(C28,'LH OUTER TANK'!A:C,3,0))</f>
        <v>0</v>
      </c>
      <c r="J28">
        <f>+IF(D28=0,0,VLOOKUP(D28,'LH INNER TANK'!A:C,2,0))</f>
        <v>30.524000000000001</v>
      </c>
      <c r="K28">
        <f>+IF(D28=0,0,VLOOKUP(D28,'LH INNER TANK'!A:C,3,0))</f>
        <v>3.2879999999999998</v>
      </c>
      <c r="L28">
        <f>+IF(D28=0,0,VLOOKUP(D28,'RH INNER TANK'!A:C,2,0))</f>
        <v>30.524000000000001</v>
      </c>
      <c r="M28">
        <f>+IF(D28=0,0,VLOOKUP(D28,'RH INNER TANK'!A:C,3,0))</f>
        <v>-3.2879999999999998</v>
      </c>
      <c r="N28">
        <f>+IF(F28=0,0,VLOOKUP(F28,'RH OUTER TANK'!A:C,2,0))</f>
        <v>0</v>
      </c>
      <c r="O28">
        <f>+IF(F28=0,0,VLOOKUP(F28,'RH OUTER TANK'!A:C,3,0))</f>
        <v>0</v>
      </c>
      <c r="P28">
        <f>+IF(G28=0,0,VLOOKUP(G28,'TRIM TANK'!A:C,2,0))</f>
        <v>0</v>
      </c>
      <c r="Q28">
        <f t="shared" si="0"/>
        <v>79362.400000000009</v>
      </c>
      <c r="S28">
        <f t="shared" si="1"/>
        <v>30.524000000000004</v>
      </c>
      <c r="T28">
        <f t="shared" si="2"/>
        <v>-11.196698762035716</v>
      </c>
    </row>
    <row r="29" spans="1:20" x14ac:dyDescent="0.25">
      <c r="A29" t="s">
        <v>9</v>
      </c>
      <c r="B29">
        <v>2700</v>
      </c>
      <c r="C29">
        <v>0</v>
      </c>
      <c r="D29">
        <v>1350</v>
      </c>
      <c r="E29">
        <v>1350</v>
      </c>
      <c r="F29">
        <v>0</v>
      </c>
      <c r="G29">
        <v>0</v>
      </c>
      <c r="H29">
        <f>+IF(C29=0,0,VLOOKUP(C29,'LH OUTER TANK'!A:C,2,0))</f>
        <v>0</v>
      </c>
      <c r="I29">
        <f>+IF(C29=0,0,VLOOKUP(C29,'LH OUTER TANK'!A:C,3,0))</f>
        <v>0</v>
      </c>
      <c r="J29">
        <f>+IF(D29=0,0,VLOOKUP(D29,'LH INNER TANK'!A:C,2,0))</f>
        <v>30.52</v>
      </c>
      <c r="K29">
        <f>+IF(D29=0,0,VLOOKUP(D29,'LH INNER TANK'!A:C,3,0))</f>
        <v>3.2909999999999999</v>
      </c>
      <c r="L29">
        <f>+IF(D29=0,0,VLOOKUP(D29,'RH INNER TANK'!A:C,2,0))</f>
        <v>30.52</v>
      </c>
      <c r="M29">
        <f>+IF(D29=0,0,VLOOKUP(D29,'RH INNER TANK'!A:C,3,0))</f>
        <v>-3.2909999999999999</v>
      </c>
      <c r="N29">
        <f>+IF(F29=0,0,VLOOKUP(F29,'RH OUTER TANK'!A:C,2,0))</f>
        <v>0</v>
      </c>
      <c r="O29">
        <f>+IF(F29=0,0,VLOOKUP(F29,'RH OUTER TANK'!A:C,3,0))</f>
        <v>0</v>
      </c>
      <c r="P29">
        <f>+IF(G29=0,0,VLOOKUP(G29,'TRIM TANK'!A:C,2,0))</f>
        <v>0</v>
      </c>
      <c r="Q29">
        <f t="shared" si="0"/>
        <v>82404</v>
      </c>
      <c r="S29">
        <f t="shared" si="1"/>
        <v>30.52</v>
      </c>
      <c r="T29">
        <f t="shared" si="2"/>
        <v>-11.251719394773058</v>
      </c>
    </row>
    <row r="30" spans="1:20" x14ac:dyDescent="0.25">
      <c r="A30" t="s">
        <v>9</v>
      </c>
      <c r="B30">
        <v>2800</v>
      </c>
      <c r="C30">
        <v>0</v>
      </c>
      <c r="D30">
        <v>1400</v>
      </c>
      <c r="E30">
        <v>1400</v>
      </c>
      <c r="F30">
        <v>0</v>
      </c>
      <c r="G30">
        <v>0</v>
      </c>
      <c r="H30">
        <f>+IF(C30=0,0,VLOOKUP(C30,'LH OUTER TANK'!A:C,2,0))</f>
        <v>0</v>
      </c>
      <c r="I30">
        <f>+IF(C30=0,0,VLOOKUP(C30,'LH OUTER TANK'!A:C,3,0))</f>
        <v>0</v>
      </c>
      <c r="J30">
        <f>+IF(D30=0,0,VLOOKUP(D30,'LH INNER TANK'!A:C,2,0))</f>
        <v>30.515999999999998</v>
      </c>
      <c r="K30">
        <f>+IF(D30=0,0,VLOOKUP(D30,'LH INNER TANK'!A:C,3,0))</f>
        <v>3.294</v>
      </c>
      <c r="L30">
        <f>+IF(D30=0,0,VLOOKUP(D30,'RH INNER TANK'!A:C,2,0))</f>
        <v>30.515999999999998</v>
      </c>
      <c r="M30">
        <f>+IF(D30=0,0,VLOOKUP(D30,'RH INNER TANK'!A:C,3,0))</f>
        <v>-3.294</v>
      </c>
      <c r="N30">
        <f>+IF(F30=0,0,VLOOKUP(F30,'RH OUTER TANK'!A:C,2,0))</f>
        <v>0</v>
      </c>
      <c r="O30">
        <f>+IF(F30=0,0,VLOOKUP(F30,'RH OUTER TANK'!A:C,3,0))</f>
        <v>0</v>
      </c>
      <c r="P30">
        <f>+IF(G30=0,0,VLOOKUP(G30,'TRIM TANK'!A:C,2,0))</f>
        <v>0</v>
      </c>
      <c r="Q30">
        <f t="shared" si="0"/>
        <v>85444.799999999988</v>
      </c>
      <c r="S30">
        <f t="shared" si="1"/>
        <v>30.515999999999995</v>
      </c>
      <c r="T30">
        <f t="shared" si="2"/>
        <v>-11.306740027510402</v>
      </c>
    </row>
    <row r="31" spans="1:20" x14ac:dyDescent="0.25">
      <c r="A31" t="s">
        <v>9</v>
      </c>
      <c r="B31">
        <v>2900</v>
      </c>
      <c r="C31">
        <v>0</v>
      </c>
      <c r="D31">
        <v>1450</v>
      </c>
      <c r="E31">
        <v>1450</v>
      </c>
      <c r="F31">
        <v>0</v>
      </c>
      <c r="G31">
        <v>0</v>
      </c>
      <c r="H31">
        <f>+IF(C31=0,0,VLOOKUP(C31,'LH OUTER TANK'!A:C,2,0))</f>
        <v>0</v>
      </c>
      <c r="I31">
        <f>+IF(C31=0,0,VLOOKUP(C31,'LH OUTER TANK'!A:C,3,0))</f>
        <v>0</v>
      </c>
      <c r="J31">
        <f>+IF(D31=0,0,VLOOKUP(D31,'LH INNER TANK'!A:C,2,0))</f>
        <v>30.513000000000002</v>
      </c>
      <c r="K31">
        <f>+IF(D31=0,0,VLOOKUP(D31,'LH INNER TANK'!A:C,3,0))</f>
        <v>3.2970000000000002</v>
      </c>
      <c r="L31">
        <f>+IF(D31=0,0,VLOOKUP(D31,'RH INNER TANK'!A:C,2,0))</f>
        <v>30.513000000000002</v>
      </c>
      <c r="M31">
        <f>+IF(D31=0,0,VLOOKUP(D31,'RH INNER TANK'!A:C,3,0))</f>
        <v>-3.2970000000000002</v>
      </c>
      <c r="N31">
        <f>+IF(F31=0,0,VLOOKUP(F31,'RH OUTER TANK'!A:C,2,0))</f>
        <v>0</v>
      </c>
      <c r="O31">
        <f>+IF(F31=0,0,VLOOKUP(F31,'RH OUTER TANK'!A:C,3,0))</f>
        <v>0</v>
      </c>
      <c r="P31">
        <f>+IF(G31=0,0,VLOOKUP(G31,'TRIM TANK'!A:C,2,0))</f>
        <v>0</v>
      </c>
      <c r="Q31">
        <f t="shared" si="0"/>
        <v>88487.700000000012</v>
      </c>
      <c r="S31">
        <f t="shared" si="1"/>
        <v>30.513000000000005</v>
      </c>
      <c r="T31">
        <f t="shared" si="2"/>
        <v>-11.348005502063215</v>
      </c>
    </row>
    <row r="32" spans="1:20" x14ac:dyDescent="0.25">
      <c r="A32" t="s">
        <v>9</v>
      </c>
      <c r="B32">
        <v>3000</v>
      </c>
      <c r="C32">
        <v>0</v>
      </c>
      <c r="D32">
        <v>1500</v>
      </c>
      <c r="E32">
        <v>1500</v>
      </c>
      <c r="F32">
        <v>0</v>
      </c>
      <c r="G32">
        <v>0</v>
      </c>
      <c r="H32">
        <f>+IF(C32=0,0,VLOOKUP(C32,'LH OUTER TANK'!A:C,2,0))</f>
        <v>0</v>
      </c>
      <c r="I32">
        <f>+IF(C32=0,0,VLOOKUP(C32,'LH OUTER TANK'!A:C,3,0))</f>
        <v>0</v>
      </c>
      <c r="J32">
        <f>+IF(D32=0,0,VLOOKUP(D32,'LH INNER TANK'!A:C,2,0))</f>
        <v>30.509</v>
      </c>
      <c r="K32">
        <f>+IF(D32=0,0,VLOOKUP(D32,'LH INNER TANK'!A:C,3,0))</f>
        <v>3.3010000000000002</v>
      </c>
      <c r="L32">
        <f>+IF(D32=0,0,VLOOKUP(D32,'RH INNER TANK'!A:C,2,0))</f>
        <v>30.509</v>
      </c>
      <c r="M32">
        <f>+IF(D32=0,0,VLOOKUP(D32,'RH INNER TANK'!A:C,3,0))</f>
        <v>-3.3010000000000002</v>
      </c>
      <c r="N32">
        <f>+IF(F32=0,0,VLOOKUP(F32,'RH OUTER TANK'!A:C,2,0))</f>
        <v>0</v>
      </c>
      <c r="O32">
        <f>+IF(F32=0,0,VLOOKUP(F32,'RH OUTER TANK'!A:C,3,0))</f>
        <v>0</v>
      </c>
      <c r="P32">
        <f>+IF(G32=0,0,VLOOKUP(G32,'TRIM TANK'!A:C,2,0))</f>
        <v>0</v>
      </c>
      <c r="Q32">
        <f t="shared" si="0"/>
        <v>91527</v>
      </c>
      <c r="S32">
        <f t="shared" si="1"/>
        <v>30.509</v>
      </c>
      <c r="T32">
        <f t="shared" si="2"/>
        <v>-11.403026134800559</v>
      </c>
    </row>
    <row r="33" spans="1:20" x14ac:dyDescent="0.25">
      <c r="A33" t="s">
        <v>9</v>
      </c>
      <c r="B33">
        <v>3100</v>
      </c>
      <c r="C33">
        <v>0</v>
      </c>
      <c r="D33">
        <v>1550</v>
      </c>
      <c r="E33">
        <v>1550</v>
      </c>
      <c r="F33">
        <v>0</v>
      </c>
      <c r="G33">
        <v>0</v>
      </c>
      <c r="H33">
        <f>+IF(C33=0,0,VLOOKUP(C33,'LH OUTER TANK'!A:C,2,0))</f>
        <v>0</v>
      </c>
      <c r="I33">
        <f>+IF(C33=0,0,VLOOKUP(C33,'LH OUTER TANK'!A:C,3,0))</f>
        <v>0</v>
      </c>
      <c r="J33">
        <f>+IF(D33=0,0,VLOOKUP(D33,'LH INNER TANK'!A:C,2,0))</f>
        <v>30.504999999999999</v>
      </c>
      <c r="K33">
        <f>+IF(D33=0,0,VLOOKUP(D33,'LH INNER TANK'!A:C,3,0))</f>
        <v>3.3039999999999998</v>
      </c>
      <c r="L33">
        <f>+IF(D33=0,0,VLOOKUP(D33,'RH INNER TANK'!A:C,2,0))</f>
        <v>30.504999999999999</v>
      </c>
      <c r="M33">
        <f>+IF(D33=0,0,VLOOKUP(D33,'RH INNER TANK'!A:C,3,0))</f>
        <v>-3.3039999999999998</v>
      </c>
      <c r="N33">
        <f>+IF(F33=0,0,VLOOKUP(F33,'RH OUTER TANK'!A:C,2,0))</f>
        <v>0</v>
      </c>
      <c r="O33">
        <f>+IF(F33=0,0,VLOOKUP(F33,'RH OUTER TANK'!A:C,3,0))</f>
        <v>0</v>
      </c>
      <c r="P33">
        <f>+IF(G33=0,0,VLOOKUP(G33,'TRIM TANK'!A:C,2,0))</f>
        <v>0</v>
      </c>
      <c r="Q33">
        <f t="shared" si="0"/>
        <v>94565.5</v>
      </c>
      <c r="S33">
        <f t="shared" si="1"/>
        <v>30.504999999999999</v>
      </c>
      <c r="T33">
        <f t="shared" si="2"/>
        <v>-11.458046767537853</v>
      </c>
    </row>
    <row r="34" spans="1:20" x14ac:dyDescent="0.25">
      <c r="A34" t="s">
        <v>9</v>
      </c>
      <c r="B34">
        <v>3200</v>
      </c>
      <c r="C34">
        <v>0</v>
      </c>
      <c r="D34">
        <v>1600</v>
      </c>
      <c r="E34">
        <v>1600</v>
      </c>
      <c r="F34">
        <v>0</v>
      </c>
      <c r="G34">
        <v>0</v>
      </c>
      <c r="H34">
        <f>+IF(C34=0,0,VLOOKUP(C34,'LH OUTER TANK'!A:C,2,0))</f>
        <v>0</v>
      </c>
      <c r="I34">
        <f>+IF(C34=0,0,VLOOKUP(C34,'LH OUTER TANK'!A:C,3,0))</f>
        <v>0</v>
      </c>
      <c r="J34">
        <f>+IF(D34=0,0,VLOOKUP(D34,'LH INNER TANK'!A:C,2,0))</f>
        <v>30.504000000000001</v>
      </c>
      <c r="K34">
        <f>+IF(D34=0,0,VLOOKUP(D34,'LH INNER TANK'!A:C,3,0))</f>
        <v>3.3069999999999999</v>
      </c>
      <c r="L34">
        <f>+IF(D34=0,0,VLOOKUP(D34,'RH INNER TANK'!A:C,2,0))</f>
        <v>30.504000000000001</v>
      </c>
      <c r="M34">
        <f>+IF(D34=0,0,VLOOKUP(D34,'RH INNER TANK'!A:C,3,0))</f>
        <v>-3.3069999999999999</v>
      </c>
      <c r="N34">
        <f>+IF(F34=0,0,VLOOKUP(F34,'RH OUTER TANK'!A:C,2,0))</f>
        <v>0</v>
      </c>
      <c r="O34">
        <f>+IF(F34=0,0,VLOOKUP(F34,'RH OUTER TANK'!A:C,3,0))</f>
        <v>0</v>
      </c>
      <c r="P34">
        <f>+IF(G34=0,0,VLOOKUP(G34,'TRIM TANK'!A:C,2,0))</f>
        <v>0</v>
      </c>
      <c r="Q34">
        <f t="shared" si="0"/>
        <v>97612.800000000003</v>
      </c>
      <c r="S34">
        <f t="shared" si="1"/>
        <v>30.504000000000001</v>
      </c>
      <c r="T34">
        <f t="shared" si="2"/>
        <v>-11.47180192572214</v>
      </c>
    </row>
    <row r="35" spans="1:20" x14ac:dyDescent="0.25">
      <c r="A35" t="s">
        <v>9</v>
      </c>
      <c r="B35">
        <v>3300</v>
      </c>
      <c r="C35">
        <v>0</v>
      </c>
      <c r="D35">
        <v>1650</v>
      </c>
      <c r="E35">
        <v>1650</v>
      </c>
      <c r="F35">
        <v>0</v>
      </c>
      <c r="G35">
        <v>0</v>
      </c>
      <c r="H35">
        <f>+IF(C35=0,0,VLOOKUP(C35,'LH OUTER TANK'!A:C,2,0))</f>
        <v>0</v>
      </c>
      <c r="I35">
        <f>+IF(C35=0,0,VLOOKUP(C35,'LH OUTER TANK'!A:C,3,0))</f>
        <v>0</v>
      </c>
      <c r="J35">
        <f>+IF(D35=0,0,VLOOKUP(D35,'LH INNER TANK'!A:C,2,0))</f>
        <v>30.504000000000001</v>
      </c>
      <c r="K35">
        <f>+IF(D35=0,0,VLOOKUP(D35,'LH INNER TANK'!A:C,3,0))</f>
        <v>3.3109999999999999</v>
      </c>
      <c r="L35">
        <f>+IF(D35=0,0,VLOOKUP(D35,'RH INNER TANK'!A:C,2,0))</f>
        <v>30.504000000000001</v>
      </c>
      <c r="M35">
        <f>+IF(D35=0,0,VLOOKUP(D35,'RH INNER TANK'!A:C,3,0))</f>
        <v>-3.3109999999999999</v>
      </c>
      <c r="N35">
        <f>+IF(F35=0,0,VLOOKUP(F35,'RH OUTER TANK'!A:C,2,0))</f>
        <v>0</v>
      </c>
      <c r="O35">
        <f>+IF(F35=0,0,VLOOKUP(F35,'RH OUTER TANK'!A:C,3,0))</f>
        <v>0</v>
      </c>
      <c r="P35">
        <f>+IF(G35=0,0,VLOOKUP(G35,'TRIM TANK'!A:C,2,0))</f>
        <v>0</v>
      </c>
      <c r="Q35">
        <f t="shared" si="0"/>
        <v>100663.20000000001</v>
      </c>
      <c r="S35">
        <f t="shared" si="1"/>
        <v>30.504000000000005</v>
      </c>
      <c r="T35">
        <f t="shared" si="2"/>
        <v>-11.471801925722092</v>
      </c>
    </row>
    <row r="36" spans="1:20" x14ac:dyDescent="0.25">
      <c r="A36" t="s">
        <v>9</v>
      </c>
      <c r="B36">
        <v>3400</v>
      </c>
      <c r="C36">
        <v>0</v>
      </c>
      <c r="D36">
        <v>1700</v>
      </c>
      <c r="E36">
        <v>1700</v>
      </c>
      <c r="F36">
        <v>0</v>
      </c>
      <c r="G36">
        <v>0</v>
      </c>
      <c r="H36">
        <f>+IF(C36=0,0,VLOOKUP(C36,'LH OUTER TANK'!A:C,2,0))</f>
        <v>0</v>
      </c>
      <c r="I36">
        <f>+IF(C36=0,0,VLOOKUP(C36,'LH OUTER TANK'!A:C,3,0))</f>
        <v>0</v>
      </c>
      <c r="J36">
        <f>+IF(D36=0,0,VLOOKUP(D36,'LH INNER TANK'!A:C,2,0))</f>
        <v>30.504000000000001</v>
      </c>
      <c r="K36">
        <f>+IF(D36=0,0,VLOOKUP(D36,'LH INNER TANK'!A:C,3,0))</f>
        <v>3.3140000000000001</v>
      </c>
      <c r="L36">
        <f>+IF(D36=0,0,VLOOKUP(D36,'RH INNER TANK'!A:C,2,0))</f>
        <v>30.504000000000001</v>
      </c>
      <c r="M36">
        <f>+IF(D36=0,0,VLOOKUP(D36,'RH INNER TANK'!A:C,3,0))</f>
        <v>-3.3140000000000001</v>
      </c>
      <c r="N36">
        <f>+IF(F36=0,0,VLOOKUP(F36,'RH OUTER TANK'!A:C,2,0))</f>
        <v>0</v>
      </c>
      <c r="O36">
        <f>+IF(F36=0,0,VLOOKUP(F36,'RH OUTER TANK'!A:C,3,0))</f>
        <v>0</v>
      </c>
      <c r="P36">
        <f>+IF(G36=0,0,VLOOKUP(G36,'TRIM TANK'!A:C,2,0))</f>
        <v>0</v>
      </c>
      <c r="Q36">
        <f t="shared" si="0"/>
        <v>103713.60000000001</v>
      </c>
      <c r="S36">
        <f t="shared" si="1"/>
        <v>30.504000000000001</v>
      </c>
      <c r="T36">
        <f t="shared" si="2"/>
        <v>-11.47180192572214</v>
      </c>
    </row>
    <row r="37" spans="1:20" x14ac:dyDescent="0.25">
      <c r="A37" t="s">
        <v>9</v>
      </c>
      <c r="B37">
        <v>3500</v>
      </c>
      <c r="C37">
        <v>0</v>
      </c>
      <c r="D37">
        <v>1750</v>
      </c>
      <c r="E37">
        <v>1750</v>
      </c>
      <c r="F37">
        <v>0</v>
      </c>
      <c r="G37">
        <v>0</v>
      </c>
      <c r="H37">
        <f>+IF(C37=0,0,VLOOKUP(C37,'LH OUTER TANK'!A:C,2,0))</f>
        <v>0</v>
      </c>
      <c r="I37">
        <f>+IF(C37=0,0,VLOOKUP(C37,'LH OUTER TANK'!A:C,3,0))</f>
        <v>0</v>
      </c>
      <c r="J37">
        <f>+IF(D37=0,0,VLOOKUP(D37,'LH INNER TANK'!A:C,2,0))</f>
        <v>30.504000000000001</v>
      </c>
      <c r="K37">
        <f>+IF(D37=0,0,VLOOKUP(D37,'LH INNER TANK'!A:C,3,0))</f>
        <v>3.3180000000000001</v>
      </c>
      <c r="L37">
        <f>+IF(D37=0,0,VLOOKUP(D37,'RH INNER TANK'!A:C,2,0))</f>
        <v>30.504000000000001</v>
      </c>
      <c r="M37">
        <f>+IF(D37=0,0,VLOOKUP(D37,'RH INNER TANK'!A:C,3,0))</f>
        <v>-3.3180000000000001</v>
      </c>
      <c r="N37">
        <f>+IF(F37=0,0,VLOOKUP(F37,'RH OUTER TANK'!A:C,2,0))</f>
        <v>0</v>
      </c>
      <c r="O37">
        <f>+IF(F37=0,0,VLOOKUP(F37,'RH OUTER TANK'!A:C,3,0))</f>
        <v>0</v>
      </c>
      <c r="P37">
        <f>+IF(G37=0,0,VLOOKUP(G37,'TRIM TANK'!A:C,2,0))</f>
        <v>0</v>
      </c>
      <c r="Q37">
        <f t="shared" si="0"/>
        <v>106764</v>
      </c>
      <c r="S37">
        <f t="shared" si="1"/>
        <v>30.504000000000001</v>
      </c>
      <c r="T37">
        <f t="shared" si="2"/>
        <v>-11.47180192572214</v>
      </c>
    </row>
    <row r="38" spans="1:20" x14ac:dyDescent="0.25">
      <c r="A38" t="s">
        <v>9</v>
      </c>
      <c r="B38">
        <v>3600</v>
      </c>
      <c r="C38">
        <v>0</v>
      </c>
      <c r="D38">
        <v>1800</v>
      </c>
      <c r="E38">
        <v>1800</v>
      </c>
      <c r="F38">
        <v>0</v>
      </c>
      <c r="G38">
        <v>0</v>
      </c>
      <c r="H38">
        <f>+IF(C38=0,0,VLOOKUP(C38,'LH OUTER TANK'!A:C,2,0))</f>
        <v>0</v>
      </c>
      <c r="I38">
        <f>+IF(C38=0,0,VLOOKUP(C38,'LH OUTER TANK'!A:C,3,0))</f>
        <v>0</v>
      </c>
      <c r="J38">
        <f>+IF(D38=0,0,VLOOKUP(D38,'LH INNER TANK'!A:C,2,0))</f>
        <v>30.504000000000001</v>
      </c>
      <c r="K38">
        <f>+IF(D38=0,0,VLOOKUP(D38,'LH INNER TANK'!A:C,3,0))</f>
        <v>3.3210000000000002</v>
      </c>
      <c r="L38">
        <f>+IF(D38=0,0,VLOOKUP(D38,'RH INNER TANK'!A:C,2,0))</f>
        <v>30.504000000000001</v>
      </c>
      <c r="M38">
        <f>+IF(D38=0,0,VLOOKUP(D38,'RH INNER TANK'!A:C,3,0))</f>
        <v>-3.3210000000000002</v>
      </c>
      <c r="N38">
        <f>+IF(F38=0,0,VLOOKUP(F38,'RH OUTER TANK'!A:C,2,0))</f>
        <v>0</v>
      </c>
      <c r="O38">
        <f>+IF(F38=0,0,VLOOKUP(F38,'RH OUTER TANK'!A:C,3,0))</f>
        <v>0</v>
      </c>
      <c r="P38">
        <f>+IF(G38=0,0,VLOOKUP(G38,'TRIM TANK'!A:C,2,0))</f>
        <v>0</v>
      </c>
      <c r="Q38">
        <f t="shared" si="0"/>
        <v>109814.40000000001</v>
      </c>
      <c r="S38">
        <f t="shared" si="1"/>
        <v>30.504000000000001</v>
      </c>
      <c r="T38">
        <f t="shared" si="2"/>
        <v>-11.47180192572214</v>
      </c>
    </row>
    <row r="39" spans="1:20" x14ac:dyDescent="0.25">
      <c r="A39" t="s">
        <v>9</v>
      </c>
      <c r="B39">
        <v>3700</v>
      </c>
      <c r="C39">
        <v>0</v>
      </c>
      <c r="D39">
        <v>1850</v>
      </c>
      <c r="E39">
        <v>1850</v>
      </c>
      <c r="F39">
        <v>0</v>
      </c>
      <c r="G39">
        <v>0</v>
      </c>
      <c r="H39">
        <f>+IF(C39=0,0,VLOOKUP(C39,'LH OUTER TANK'!A:C,2,0))</f>
        <v>0</v>
      </c>
      <c r="I39">
        <f>+IF(C39=0,0,VLOOKUP(C39,'LH OUTER TANK'!A:C,3,0))</f>
        <v>0</v>
      </c>
      <c r="J39">
        <f>+IF(D39=0,0,VLOOKUP(D39,'LH INNER TANK'!A:C,2,0))</f>
        <v>30.504000000000001</v>
      </c>
      <c r="K39">
        <f>+IF(D39=0,0,VLOOKUP(D39,'LH INNER TANK'!A:C,3,0))</f>
        <v>3.3250000000000002</v>
      </c>
      <c r="L39">
        <f>+IF(D39=0,0,VLOOKUP(D39,'RH INNER TANK'!A:C,2,0))</f>
        <v>30.504000000000001</v>
      </c>
      <c r="M39">
        <f>+IF(D39=0,0,VLOOKUP(D39,'RH INNER TANK'!A:C,3,0))</f>
        <v>-3.3250000000000002</v>
      </c>
      <c r="N39">
        <f>+IF(F39=0,0,VLOOKUP(F39,'RH OUTER TANK'!A:C,2,0))</f>
        <v>0</v>
      </c>
      <c r="O39">
        <f>+IF(F39=0,0,VLOOKUP(F39,'RH OUTER TANK'!A:C,3,0))</f>
        <v>0</v>
      </c>
      <c r="P39">
        <f>+IF(G39=0,0,VLOOKUP(G39,'TRIM TANK'!A:C,2,0))</f>
        <v>0</v>
      </c>
      <c r="Q39">
        <f t="shared" si="0"/>
        <v>112864.8</v>
      </c>
      <c r="S39">
        <f t="shared" si="1"/>
        <v>30.504000000000001</v>
      </c>
      <c r="T39">
        <f t="shared" si="2"/>
        <v>-11.47180192572214</v>
      </c>
    </row>
    <row r="40" spans="1:20" x14ac:dyDescent="0.25">
      <c r="A40" t="s">
        <v>9</v>
      </c>
      <c r="B40">
        <v>3800</v>
      </c>
      <c r="C40">
        <v>0</v>
      </c>
      <c r="D40">
        <v>1900</v>
      </c>
      <c r="E40">
        <v>1900</v>
      </c>
      <c r="F40">
        <v>0</v>
      </c>
      <c r="G40">
        <v>0</v>
      </c>
      <c r="H40">
        <f>+IF(C40=0,0,VLOOKUP(C40,'LH OUTER TANK'!A:C,2,0))</f>
        <v>0</v>
      </c>
      <c r="I40">
        <f>+IF(C40=0,0,VLOOKUP(C40,'LH OUTER TANK'!A:C,3,0))</f>
        <v>0</v>
      </c>
      <c r="J40">
        <f>+IF(D40=0,0,VLOOKUP(D40,'LH INNER TANK'!A:C,2,0))</f>
        <v>30.504000000000001</v>
      </c>
      <c r="K40">
        <f>+IF(D40=0,0,VLOOKUP(D40,'LH INNER TANK'!A:C,3,0))</f>
        <v>3.3279999999999998</v>
      </c>
      <c r="L40">
        <f>+IF(D40=0,0,VLOOKUP(D40,'RH INNER TANK'!A:C,2,0))</f>
        <v>30.504000000000001</v>
      </c>
      <c r="M40">
        <f>+IF(D40=0,0,VLOOKUP(D40,'RH INNER TANK'!A:C,3,0))</f>
        <v>-3.3279999999999998</v>
      </c>
      <c r="N40">
        <f>+IF(F40=0,0,VLOOKUP(F40,'RH OUTER TANK'!A:C,2,0))</f>
        <v>0</v>
      </c>
      <c r="O40">
        <f>+IF(F40=0,0,VLOOKUP(F40,'RH OUTER TANK'!A:C,3,0))</f>
        <v>0</v>
      </c>
      <c r="P40">
        <f>+IF(G40=0,0,VLOOKUP(G40,'TRIM TANK'!A:C,2,0))</f>
        <v>0</v>
      </c>
      <c r="Q40">
        <f t="shared" si="0"/>
        <v>115915.20000000001</v>
      </c>
      <c r="S40">
        <f t="shared" si="1"/>
        <v>30.504000000000001</v>
      </c>
      <c r="T40">
        <f t="shared" si="2"/>
        <v>-11.47180192572214</v>
      </c>
    </row>
    <row r="41" spans="1:20" x14ac:dyDescent="0.25">
      <c r="A41" t="s">
        <v>9</v>
      </c>
      <c r="B41">
        <v>3900</v>
      </c>
      <c r="C41">
        <v>0</v>
      </c>
      <c r="D41">
        <v>1950</v>
      </c>
      <c r="E41">
        <v>1950</v>
      </c>
      <c r="F41">
        <v>0</v>
      </c>
      <c r="G41">
        <v>0</v>
      </c>
      <c r="H41">
        <f>+IF(C41=0,0,VLOOKUP(C41,'LH OUTER TANK'!A:C,2,0))</f>
        <v>0</v>
      </c>
      <c r="I41">
        <f>+IF(C41=0,0,VLOOKUP(C41,'LH OUTER TANK'!A:C,3,0))</f>
        <v>0</v>
      </c>
      <c r="J41">
        <f>+IF(D41=0,0,VLOOKUP(D41,'LH INNER TANK'!A:C,2,0))</f>
        <v>30.503</v>
      </c>
      <c r="K41">
        <f>+IF(D41=0,0,VLOOKUP(D41,'LH INNER TANK'!A:C,3,0))</f>
        <v>3.33</v>
      </c>
      <c r="L41">
        <f>+IF(D41=0,0,VLOOKUP(D41,'RH INNER TANK'!A:C,2,0))</f>
        <v>30.503</v>
      </c>
      <c r="M41">
        <f>+IF(D41=0,0,VLOOKUP(D41,'RH INNER TANK'!A:C,3,0))</f>
        <v>-3.33</v>
      </c>
      <c r="N41">
        <f>+IF(F41=0,0,VLOOKUP(F41,'RH OUTER TANK'!A:C,2,0))</f>
        <v>0</v>
      </c>
      <c r="O41">
        <f>+IF(F41=0,0,VLOOKUP(F41,'RH OUTER TANK'!A:C,3,0))</f>
        <v>0</v>
      </c>
      <c r="P41">
        <f>+IF(G41=0,0,VLOOKUP(G41,'TRIM TANK'!A:C,2,0))</f>
        <v>0</v>
      </c>
      <c r="Q41">
        <f t="shared" si="0"/>
        <v>118961.7</v>
      </c>
      <c r="S41">
        <f t="shared" si="1"/>
        <v>30.503</v>
      </c>
      <c r="T41">
        <f t="shared" si="2"/>
        <v>-11.485557083906476</v>
      </c>
    </row>
    <row r="42" spans="1:20" x14ac:dyDescent="0.25">
      <c r="A42" t="s">
        <v>9</v>
      </c>
      <c r="B42">
        <v>4000</v>
      </c>
      <c r="C42">
        <v>0</v>
      </c>
      <c r="D42">
        <v>2000</v>
      </c>
      <c r="E42">
        <v>2000</v>
      </c>
      <c r="F42">
        <v>0</v>
      </c>
      <c r="G42">
        <v>0</v>
      </c>
      <c r="H42">
        <f>+IF(C42=0,0,VLOOKUP(C42,'LH OUTER TANK'!A:C,2,0))</f>
        <v>0</v>
      </c>
      <c r="I42">
        <f>+IF(C42=0,0,VLOOKUP(C42,'LH OUTER TANK'!A:C,3,0))</f>
        <v>0</v>
      </c>
      <c r="J42">
        <f>+IF(D42=0,0,VLOOKUP(D42,'LH INNER TANK'!A:C,2,0))</f>
        <v>30.503</v>
      </c>
      <c r="K42">
        <f>+IF(D42=0,0,VLOOKUP(D42,'LH INNER TANK'!A:C,3,0))</f>
        <v>3.3330000000000002</v>
      </c>
      <c r="L42">
        <f>+IF(D42=0,0,VLOOKUP(D42,'RH INNER TANK'!A:C,2,0))</f>
        <v>30.503</v>
      </c>
      <c r="M42">
        <f>+IF(D42=0,0,VLOOKUP(D42,'RH INNER TANK'!A:C,3,0))</f>
        <v>-3.3330000000000002</v>
      </c>
      <c r="N42">
        <f>+IF(F42=0,0,VLOOKUP(F42,'RH OUTER TANK'!A:C,2,0))</f>
        <v>0</v>
      </c>
      <c r="O42">
        <f>+IF(F42=0,0,VLOOKUP(F42,'RH OUTER TANK'!A:C,3,0))</f>
        <v>0</v>
      </c>
      <c r="P42">
        <f>+IF(G42=0,0,VLOOKUP(G42,'TRIM TANK'!A:C,2,0))</f>
        <v>0</v>
      </c>
      <c r="Q42">
        <f t="shared" si="0"/>
        <v>122012</v>
      </c>
      <c r="S42">
        <f t="shared" si="1"/>
        <v>30.503</v>
      </c>
      <c r="T42">
        <f t="shared" si="2"/>
        <v>-11.485557083906476</v>
      </c>
    </row>
    <row r="43" spans="1:20" x14ac:dyDescent="0.25">
      <c r="A43" t="s">
        <v>9</v>
      </c>
      <c r="B43">
        <v>4100</v>
      </c>
      <c r="C43">
        <v>0</v>
      </c>
      <c r="D43">
        <v>2050</v>
      </c>
      <c r="E43">
        <v>2050</v>
      </c>
      <c r="F43">
        <v>0</v>
      </c>
      <c r="G43">
        <v>0</v>
      </c>
      <c r="H43">
        <f>+IF(C43=0,0,VLOOKUP(C43,'LH OUTER TANK'!A:C,2,0))</f>
        <v>0</v>
      </c>
      <c r="I43">
        <f>+IF(C43=0,0,VLOOKUP(C43,'LH OUTER TANK'!A:C,3,0))</f>
        <v>0</v>
      </c>
      <c r="J43">
        <f>+IF(D43=0,0,VLOOKUP(D43,'LH INNER TANK'!A:C,2,0))</f>
        <v>30.501999999999999</v>
      </c>
      <c r="K43">
        <f>+IF(D43=0,0,VLOOKUP(D43,'LH INNER TANK'!A:C,3,0))</f>
        <v>3.335</v>
      </c>
      <c r="L43">
        <f>+IF(D43=0,0,VLOOKUP(D43,'RH INNER TANK'!A:C,2,0))</f>
        <v>30.501999999999999</v>
      </c>
      <c r="M43">
        <f>+IF(D43=0,0,VLOOKUP(D43,'RH INNER TANK'!A:C,3,0))</f>
        <v>-3.335</v>
      </c>
      <c r="N43">
        <f>+IF(F43=0,0,VLOOKUP(F43,'RH OUTER TANK'!A:C,2,0))</f>
        <v>0</v>
      </c>
      <c r="O43">
        <f>+IF(F43=0,0,VLOOKUP(F43,'RH OUTER TANK'!A:C,3,0))</f>
        <v>0</v>
      </c>
      <c r="P43">
        <f>+IF(G43=0,0,VLOOKUP(G43,'TRIM TANK'!A:C,2,0))</f>
        <v>0</v>
      </c>
      <c r="Q43">
        <f t="shared" si="0"/>
        <v>125058.2</v>
      </c>
      <c r="S43">
        <f t="shared" si="1"/>
        <v>30.501999999999999</v>
      </c>
      <c r="T43">
        <f t="shared" si="2"/>
        <v>-11.499312242090813</v>
      </c>
    </row>
    <row r="44" spans="1:20" x14ac:dyDescent="0.25">
      <c r="A44" t="s">
        <v>9</v>
      </c>
      <c r="B44">
        <v>4200</v>
      </c>
      <c r="C44">
        <v>0</v>
      </c>
      <c r="D44">
        <v>2100</v>
      </c>
      <c r="E44">
        <v>2100</v>
      </c>
      <c r="F44">
        <v>0</v>
      </c>
      <c r="G44">
        <v>0</v>
      </c>
      <c r="H44">
        <f>+IF(C44=0,0,VLOOKUP(C44,'LH OUTER TANK'!A:C,2,0))</f>
        <v>0</v>
      </c>
      <c r="I44">
        <f>+IF(C44=0,0,VLOOKUP(C44,'LH OUTER TANK'!A:C,3,0))</f>
        <v>0</v>
      </c>
      <c r="J44">
        <f>+IF(D44=0,0,VLOOKUP(D44,'LH INNER TANK'!A:C,2,0))</f>
        <v>30.501999999999999</v>
      </c>
      <c r="K44">
        <f>+IF(D44=0,0,VLOOKUP(D44,'LH INNER TANK'!A:C,3,0))</f>
        <v>3.3380000000000001</v>
      </c>
      <c r="L44">
        <f>+IF(D44=0,0,VLOOKUP(D44,'RH INNER TANK'!A:C,2,0))</f>
        <v>30.501999999999999</v>
      </c>
      <c r="M44">
        <f>+IF(D44=0,0,VLOOKUP(D44,'RH INNER TANK'!A:C,3,0))</f>
        <v>-3.3380000000000001</v>
      </c>
      <c r="N44">
        <f>+IF(F44=0,0,VLOOKUP(F44,'RH OUTER TANK'!A:C,2,0))</f>
        <v>0</v>
      </c>
      <c r="O44">
        <f>+IF(F44=0,0,VLOOKUP(F44,'RH OUTER TANK'!A:C,3,0))</f>
        <v>0</v>
      </c>
      <c r="P44">
        <f>+IF(G44=0,0,VLOOKUP(G44,'TRIM TANK'!A:C,2,0))</f>
        <v>0</v>
      </c>
      <c r="Q44">
        <f t="shared" si="0"/>
        <v>128108.4</v>
      </c>
      <c r="S44">
        <f t="shared" si="1"/>
        <v>30.501999999999999</v>
      </c>
      <c r="T44">
        <f t="shared" si="2"/>
        <v>-11.499312242090813</v>
      </c>
    </row>
    <row r="45" spans="1:20" x14ac:dyDescent="0.25">
      <c r="A45" t="s">
        <v>9</v>
      </c>
      <c r="B45">
        <v>4300</v>
      </c>
      <c r="C45">
        <v>0</v>
      </c>
      <c r="D45">
        <v>2150</v>
      </c>
      <c r="E45">
        <v>2150</v>
      </c>
      <c r="F45">
        <v>0</v>
      </c>
      <c r="G45">
        <v>0</v>
      </c>
      <c r="H45">
        <f>+IF(C45=0,0,VLOOKUP(C45,'LH OUTER TANK'!A:C,2,0))</f>
        <v>0</v>
      </c>
      <c r="I45">
        <f>+IF(C45=0,0,VLOOKUP(C45,'LH OUTER TANK'!A:C,3,0))</f>
        <v>0</v>
      </c>
      <c r="J45">
        <f>+IF(D45=0,0,VLOOKUP(D45,'LH INNER TANK'!A:C,2,0))</f>
        <v>30.501000000000001</v>
      </c>
      <c r="K45">
        <f>+IF(D45=0,0,VLOOKUP(D45,'LH INNER TANK'!A:C,3,0))</f>
        <v>3.3410000000000002</v>
      </c>
      <c r="L45">
        <f>+IF(D45=0,0,VLOOKUP(D45,'RH INNER TANK'!A:C,2,0))</f>
        <v>30.501000000000001</v>
      </c>
      <c r="M45">
        <f>+IF(D45=0,0,VLOOKUP(D45,'RH INNER TANK'!A:C,3,0))</f>
        <v>-3.3410000000000002</v>
      </c>
      <c r="N45">
        <f>+IF(F45=0,0,VLOOKUP(F45,'RH OUTER TANK'!A:C,2,0))</f>
        <v>0</v>
      </c>
      <c r="O45">
        <f>+IF(F45=0,0,VLOOKUP(F45,'RH OUTER TANK'!A:C,3,0))</f>
        <v>0</v>
      </c>
      <c r="P45">
        <f>+IF(G45=0,0,VLOOKUP(G45,'TRIM TANK'!A:C,2,0))</f>
        <v>0</v>
      </c>
      <c r="Q45">
        <f t="shared" si="0"/>
        <v>131154.30000000002</v>
      </c>
      <c r="S45">
        <f t="shared" si="1"/>
        <v>30.501000000000005</v>
      </c>
      <c r="T45">
        <f t="shared" si="2"/>
        <v>-11.51306740027505</v>
      </c>
    </row>
    <row r="46" spans="1:20" x14ac:dyDescent="0.25">
      <c r="A46" t="s">
        <v>9</v>
      </c>
      <c r="B46">
        <v>4400</v>
      </c>
      <c r="C46">
        <v>0</v>
      </c>
      <c r="D46">
        <v>2200</v>
      </c>
      <c r="E46">
        <v>2200</v>
      </c>
      <c r="F46">
        <v>0</v>
      </c>
      <c r="G46">
        <v>0</v>
      </c>
      <c r="H46">
        <f>+IF(C46=0,0,VLOOKUP(C46,'LH OUTER TANK'!A:C,2,0))</f>
        <v>0</v>
      </c>
      <c r="I46">
        <f>+IF(C46=0,0,VLOOKUP(C46,'LH OUTER TANK'!A:C,3,0))</f>
        <v>0</v>
      </c>
      <c r="J46">
        <f>+IF(D46=0,0,VLOOKUP(D46,'LH INNER TANK'!A:C,2,0))</f>
        <v>30.501000000000001</v>
      </c>
      <c r="K46">
        <f>+IF(D46=0,0,VLOOKUP(D46,'LH INNER TANK'!A:C,3,0))</f>
        <v>3.3439999999999999</v>
      </c>
      <c r="L46">
        <f>+IF(D46=0,0,VLOOKUP(D46,'RH INNER TANK'!A:C,2,0))</f>
        <v>30.501000000000001</v>
      </c>
      <c r="M46">
        <f>+IF(D46=0,0,VLOOKUP(D46,'RH INNER TANK'!A:C,3,0))</f>
        <v>-3.3439999999999999</v>
      </c>
      <c r="N46">
        <f>+IF(F46=0,0,VLOOKUP(F46,'RH OUTER TANK'!A:C,2,0))</f>
        <v>0</v>
      </c>
      <c r="O46">
        <f>+IF(F46=0,0,VLOOKUP(F46,'RH OUTER TANK'!A:C,3,0))</f>
        <v>0</v>
      </c>
      <c r="P46">
        <f>+IF(G46=0,0,VLOOKUP(G46,'TRIM TANK'!A:C,2,0))</f>
        <v>0</v>
      </c>
      <c r="Q46">
        <f t="shared" si="0"/>
        <v>134204.4</v>
      </c>
      <c r="S46">
        <f t="shared" si="1"/>
        <v>30.500999999999998</v>
      </c>
      <c r="T46">
        <f t="shared" si="2"/>
        <v>-11.513067400275148</v>
      </c>
    </row>
    <row r="47" spans="1:20" x14ac:dyDescent="0.25">
      <c r="A47" t="s">
        <v>9</v>
      </c>
      <c r="B47">
        <v>4500</v>
      </c>
      <c r="C47">
        <v>0</v>
      </c>
      <c r="D47">
        <v>2250</v>
      </c>
      <c r="E47">
        <v>2250</v>
      </c>
      <c r="F47">
        <v>0</v>
      </c>
      <c r="G47">
        <v>0</v>
      </c>
      <c r="H47">
        <f>+IF(C47=0,0,VLOOKUP(C47,'LH OUTER TANK'!A:C,2,0))</f>
        <v>0</v>
      </c>
      <c r="I47">
        <f>+IF(C47=0,0,VLOOKUP(C47,'LH OUTER TANK'!A:C,3,0))</f>
        <v>0</v>
      </c>
      <c r="J47">
        <f>+IF(D47=0,0,VLOOKUP(D47,'LH INNER TANK'!A:C,2,0))</f>
        <v>30.501000000000001</v>
      </c>
      <c r="K47">
        <f>+IF(D47=0,0,VLOOKUP(D47,'LH INNER TANK'!A:C,3,0))</f>
        <v>3.3610000000000002</v>
      </c>
      <c r="L47">
        <f>+IF(D47=0,0,VLOOKUP(D47,'RH INNER TANK'!A:C,2,0))</f>
        <v>30.501000000000001</v>
      </c>
      <c r="M47">
        <f>+IF(D47=0,0,VLOOKUP(D47,'RH INNER TANK'!A:C,3,0))</f>
        <v>-3.3610000000000002</v>
      </c>
      <c r="N47">
        <f>+IF(F47=0,0,VLOOKUP(F47,'RH OUTER TANK'!A:C,2,0))</f>
        <v>0</v>
      </c>
      <c r="O47">
        <f>+IF(F47=0,0,VLOOKUP(F47,'RH OUTER TANK'!A:C,3,0))</f>
        <v>0</v>
      </c>
      <c r="P47">
        <f>+IF(G47=0,0,VLOOKUP(G47,'TRIM TANK'!A:C,2,0))</f>
        <v>0</v>
      </c>
      <c r="Q47">
        <f t="shared" si="0"/>
        <v>137254.5</v>
      </c>
      <c r="S47">
        <f t="shared" si="1"/>
        <v>30.501000000000001</v>
      </c>
      <c r="T47">
        <f t="shared" si="2"/>
        <v>-11.5130674002751</v>
      </c>
    </row>
    <row r="48" spans="1:20" x14ac:dyDescent="0.25">
      <c r="A48" t="s">
        <v>9</v>
      </c>
      <c r="B48">
        <v>4600</v>
      </c>
      <c r="C48">
        <v>0</v>
      </c>
      <c r="D48">
        <v>2300</v>
      </c>
      <c r="E48">
        <v>2300</v>
      </c>
      <c r="F48">
        <v>0</v>
      </c>
      <c r="G48">
        <v>0</v>
      </c>
      <c r="H48">
        <f>+IF(C48=0,0,VLOOKUP(C48,'LH OUTER TANK'!A:C,2,0))</f>
        <v>0</v>
      </c>
      <c r="I48">
        <f>+IF(C48=0,0,VLOOKUP(C48,'LH OUTER TANK'!A:C,3,0))</f>
        <v>0</v>
      </c>
      <c r="J48">
        <f>+IF(D48=0,0,VLOOKUP(D48,'LH INNER TANK'!A:C,2,0))</f>
        <v>30.501000000000001</v>
      </c>
      <c r="K48">
        <f>+IF(D48=0,0,VLOOKUP(D48,'LH INNER TANK'!A:C,3,0))</f>
        <v>3.379</v>
      </c>
      <c r="L48">
        <f>+IF(D48=0,0,VLOOKUP(D48,'RH INNER TANK'!A:C,2,0))</f>
        <v>30.501000000000001</v>
      </c>
      <c r="M48">
        <f>+IF(D48=0,0,VLOOKUP(D48,'RH INNER TANK'!A:C,3,0))</f>
        <v>-3.379</v>
      </c>
      <c r="N48">
        <f>+IF(F48=0,0,VLOOKUP(F48,'RH OUTER TANK'!A:C,2,0))</f>
        <v>0</v>
      </c>
      <c r="O48">
        <f>+IF(F48=0,0,VLOOKUP(F48,'RH OUTER TANK'!A:C,3,0))</f>
        <v>0</v>
      </c>
      <c r="P48">
        <f>+IF(G48=0,0,VLOOKUP(G48,'TRIM TANK'!A:C,2,0))</f>
        <v>0</v>
      </c>
      <c r="Q48">
        <f t="shared" si="0"/>
        <v>140304.6</v>
      </c>
      <c r="S48">
        <f t="shared" si="1"/>
        <v>30.501000000000001</v>
      </c>
      <c r="T48">
        <f t="shared" si="2"/>
        <v>-11.5130674002751</v>
      </c>
    </row>
    <row r="49" spans="1:20" x14ac:dyDescent="0.25">
      <c r="A49" t="s">
        <v>9</v>
      </c>
      <c r="B49">
        <v>4700</v>
      </c>
      <c r="C49">
        <v>0</v>
      </c>
      <c r="D49">
        <v>2350</v>
      </c>
      <c r="E49">
        <v>2350</v>
      </c>
      <c r="F49">
        <v>0</v>
      </c>
      <c r="G49">
        <v>0</v>
      </c>
      <c r="H49">
        <f>+IF(C49=0,0,VLOOKUP(C49,'LH OUTER TANK'!A:C,2,0))</f>
        <v>0</v>
      </c>
      <c r="I49">
        <f>+IF(C49=0,0,VLOOKUP(C49,'LH OUTER TANK'!A:C,3,0))</f>
        <v>0</v>
      </c>
      <c r="J49">
        <f>+IF(D49=0,0,VLOOKUP(D49,'LH INNER TANK'!A:C,2,0))</f>
        <v>30.501000000000001</v>
      </c>
      <c r="K49">
        <f>+IF(D49=0,0,VLOOKUP(D49,'LH INNER TANK'!A:C,3,0))</f>
        <v>3.3969999999999998</v>
      </c>
      <c r="L49">
        <f>+IF(D49=0,0,VLOOKUP(D49,'RH INNER TANK'!A:C,2,0))</f>
        <v>30.501000000000001</v>
      </c>
      <c r="M49">
        <f>+IF(D49=0,0,VLOOKUP(D49,'RH INNER TANK'!A:C,3,0))</f>
        <v>-3.3969999999999998</v>
      </c>
      <c r="N49">
        <f>+IF(F49=0,0,VLOOKUP(F49,'RH OUTER TANK'!A:C,2,0))</f>
        <v>0</v>
      </c>
      <c r="O49">
        <f>+IF(F49=0,0,VLOOKUP(F49,'RH OUTER TANK'!A:C,3,0))</f>
        <v>0</v>
      </c>
      <c r="P49">
        <f>+IF(G49=0,0,VLOOKUP(G49,'TRIM TANK'!A:C,2,0))</f>
        <v>0</v>
      </c>
      <c r="Q49">
        <f t="shared" si="0"/>
        <v>143354.70000000001</v>
      </c>
      <c r="S49">
        <f t="shared" si="1"/>
        <v>30.501000000000001</v>
      </c>
      <c r="T49">
        <f t="shared" si="2"/>
        <v>-11.5130674002751</v>
      </c>
    </row>
    <row r="50" spans="1:20" x14ac:dyDescent="0.25">
      <c r="A50" t="s">
        <v>9</v>
      </c>
      <c r="B50">
        <v>4800</v>
      </c>
      <c r="C50">
        <v>0</v>
      </c>
      <c r="D50">
        <v>2400</v>
      </c>
      <c r="E50">
        <v>2400</v>
      </c>
      <c r="F50">
        <v>0</v>
      </c>
      <c r="G50">
        <v>0</v>
      </c>
      <c r="H50">
        <f>+IF(C50=0,0,VLOOKUP(C50,'LH OUTER TANK'!A:C,2,0))</f>
        <v>0</v>
      </c>
      <c r="I50">
        <f>+IF(C50=0,0,VLOOKUP(C50,'LH OUTER TANK'!A:C,3,0))</f>
        <v>0</v>
      </c>
      <c r="J50">
        <f>+IF(D50=0,0,VLOOKUP(D50,'LH INNER TANK'!A:C,2,0))</f>
        <v>30.501000000000001</v>
      </c>
      <c r="K50">
        <f>+IF(D50=0,0,VLOOKUP(D50,'LH INNER TANK'!A:C,3,0))</f>
        <v>3.4140000000000001</v>
      </c>
      <c r="L50">
        <f>+IF(D50=0,0,VLOOKUP(D50,'RH INNER TANK'!A:C,2,0))</f>
        <v>30.501000000000001</v>
      </c>
      <c r="M50">
        <f>+IF(D50=0,0,VLOOKUP(D50,'RH INNER TANK'!A:C,3,0))</f>
        <v>-3.4140000000000001</v>
      </c>
      <c r="N50">
        <f>+IF(F50=0,0,VLOOKUP(F50,'RH OUTER TANK'!A:C,2,0))</f>
        <v>0</v>
      </c>
      <c r="O50">
        <f>+IF(F50=0,0,VLOOKUP(F50,'RH OUTER TANK'!A:C,3,0))</f>
        <v>0</v>
      </c>
      <c r="P50">
        <f>+IF(G50=0,0,VLOOKUP(G50,'TRIM TANK'!A:C,2,0))</f>
        <v>0</v>
      </c>
      <c r="Q50">
        <f t="shared" si="0"/>
        <v>146404.80000000002</v>
      </c>
      <c r="S50">
        <f t="shared" si="1"/>
        <v>30.501000000000005</v>
      </c>
      <c r="T50">
        <f t="shared" si="2"/>
        <v>-11.51306740027505</v>
      </c>
    </row>
    <row r="51" spans="1:20" x14ac:dyDescent="0.25">
      <c r="A51" t="s">
        <v>9</v>
      </c>
      <c r="B51">
        <v>4900</v>
      </c>
      <c r="C51">
        <v>0</v>
      </c>
      <c r="D51">
        <v>2450</v>
      </c>
      <c r="E51">
        <v>2450</v>
      </c>
      <c r="F51">
        <v>0</v>
      </c>
      <c r="G51">
        <v>0</v>
      </c>
      <c r="H51">
        <f>+IF(C51=0,0,VLOOKUP(C51,'LH OUTER TANK'!A:C,2,0))</f>
        <v>0</v>
      </c>
      <c r="I51">
        <f>+IF(C51=0,0,VLOOKUP(C51,'LH OUTER TANK'!A:C,3,0))</f>
        <v>0</v>
      </c>
      <c r="J51">
        <f>+IF(D51=0,0,VLOOKUP(D51,'LH INNER TANK'!A:C,2,0))</f>
        <v>30.501000000000001</v>
      </c>
      <c r="K51">
        <f>+IF(D51=0,0,VLOOKUP(D51,'LH INNER TANK'!A:C,3,0))</f>
        <v>3.4319999999999999</v>
      </c>
      <c r="L51">
        <f>+IF(D51=0,0,VLOOKUP(D51,'RH INNER TANK'!A:C,2,0))</f>
        <v>30.501000000000001</v>
      </c>
      <c r="M51">
        <f>+IF(D51=0,0,VLOOKUP(D51,'RH INNER TANK'!A:C,3,0))</f>
        <v>-3.4319999999999999</v>
      </c>
      <c r="N51">
        <f>+IF(F51=0,0,VLOOKUP(F51,'RH OUTER TANK'!A:C,2,0))</f>
        <v>0</v>
      </c>
      <c r="O51">
        <f>+IF(F51=0,0,VLOOKUP(F51,'RH OUTER TANK'!A:C,3,0))</f>
        <v>0</v>
      </c>
      <c r="P51">
        <f>+IF(G51=0,0,VLOOKUP(G51,'TRIM TANK'!A:C,2,0))</f>
        <v>0</v>
      </c>
      <c r="Q51">
        <f t="shared" si="0"/>
        <v>149454.9</v>
      </c>
      <c r="S51">
        <f t="shared" si="1"/>
        <v>30.500999999999998</v>
      </c>
      <c r="T51">
        <f t="shared" si="2"/>
        <v>-11.513067400275148</v>
      </c>
    </row>
    <row r="52" spans="1:20" x14ac:dyDescent="0.25">
      <c r="A52" t="s">
        <v>9</v>
      </c>
      <c r="B52">
        <v>5000</v>
      </c>
      <c r="C52">
        <v>0</v>
      </c>
      <c r="D52">
        <v>2500</v>
      </c>
      <c r="E52">
        <v>2500</v>
      </c>
      <c r="F52">
        <v>0</v>
      </c>
      <c r="G52">
        <v>0</v>
      </c>
      <c r="H52">
        <f>+IF(C52=0,0,VLOOKUP(C52,'LH OUTER TANK'!A:C,2,0))</f>
        <v>0</v>
      </c>
      <c r="I52">
        <f>+IF(C52=0,0,VLOOKUP(C52,'LH OUTER TANK'!A:C,3,0))</f>
        <v>0</v>
      </c>
      <c r="J52">
        <f>+IF(D52=0,0,VLOOKUP(D52,'LH INNER TANK'!A:C,2,0))</f>
        <v>30.501000000000001</v>
      </c>
      <c r="K52">
        <f>+IF(D52=0,0,VLOOKUP(D52,'LH INNER TANK'!A:C,3,0))</f>
        <v>3.45</v>
      </c>
      <c r="L52">
        <f>+IF(D52=0,0,VLOOKUP(D52,'RH INNER TANK'!A:C,2,0))</f>
        <v>30.501000000000001</v>
      </c>
      <c r="M52">
        <f>+IF(D52=0,0,VLOOKUP(D52,'RH INNER TANK'!A:C,3,0))</f>
        <v>-3.45</v>
      </c>
      <c r="N52">
        <f>+IF(F52=0,0,VLOOKUP(F52,'RH OUTER TANK'!A:C,2,0))</f>
        <v>0</v>
      </c>
      <c r="O52">
        <f>+IF(F52=0,0,VLOOKUP(F52,'RH OUTER TANK'!A:C,3,0))</f>
        <v>0</v>
      </c>
      <c r="P52">
        <f>+IF(G52=0,0,VLOOKUP(G52,'TRIM TANK'!A:C,2,0))</f>
        <v>0</v>
      </c>
      <c r="Q52">
        <f t="shared" si="0"/>
        <v>152505</v>
      </c>
      <c r="S52">
        <f t="shared" si="1"/>
        <v>30.501000000000001</v>
      </c>
      <c r="T52">
        <f t="shared" si="2"/>
        <v>-11.5130674002751</v>
      </c>
    </row>
    <row r="53" spans="1:20" x14ac:dyDescent="0.25">
      <c r="A53" t="s">
        <v>9</v>
      </c>
      <c r="B53">
        <v>5100</v>
      </c>
      <c r="C53">
        <v>0</v>
      </c>
      <c r="D53">
        <v>2550</v>
      </c>
      <c r="E53">
        <v>2550</v>
      </c>
      <c r="F53">
        <v>0</v>
      </c>
      <c r="G53">
        <v>0</v>
      </c>
      <c r="H53">
        <f>+IF(C53=0,0,VLOOKUP(C53,'LH OUTER TANK'!A:C,2,0))</f>
        <v>0</v>
      </c>
      <c r="I53">
        <f>+IF(C53=0,0,VLOOKUP(C53,'LH OUTER TANK'!A:C,3,0))</f>
        <v>0</v>
      </c>
      <c r="J53">
        <f>+IF(D53=0,0,VLOOKUP(D53,'LH INNER TANK'!A:C,2,0))</f>
        <v>30.501000000000001</v>
      </c>
      <c r="K53">
        <f>+IF(D53=0,0,VLOOKUP(D53,'LH INNER TANK'!A:C,3,0))</f>
        <v>3.4590000000000001</v>
      </c>
      <c r="L53">
        <f>+IF(D53=0,0,VLOOKUP(D53,'RH INNER TANK'!A:C,2,0))</f>
        <v>30.501000000000001</v>
      </c>
      <c r="M53">
        <f>+IF(D53=0,0,VLOOKUP(D53,'RH INNER TANK'!A:C,3,0))</f>
        <v>-3.4590000000000001</v>
      </c>
      <c r="N53">
        <f>+IF(F53=0,0,VLOOKUP(F53,'RH OUTER TANK'!A:C,2,0))</f>
        <v>0</v>
      </c>
      <c r="O53">
        <f>+IF(F53=0,0,VLOOKUP(F53,'RH OUTER TANK'!A:C,3,0))</f>
        <v>0</v>
      </c>
      <c r="P53">
        <f>+IF(G53=0,0,VLOOKUP(G53,'TRIM TANK'!A:C,2,0))</f>
        <v>0</v>
      </c>
      <c r="Q53">
        <f t="shared" si="0"/>
        <v>155555.1</v>
      </c>
      <c r="S53">
        <f t="shared" si="1"/>
        <v>30.501000000000001</v>
      </c>
      <c r="T53">
        <f t="shared" si="2"/>
        <v>-11.5130674002751</v>
      </c>
    </row>
    <row r="54" spans="1:20" x14ac:dyDescent="0.25">
      <c r="A54" t="s">
        <v>9</v>
      </c>
      <c r="B54">
        <v>5200</v>
      </c>
      <c r="C54">
        <v>0</v>
      </c>
      <c r="D54">
        <v>2600</v>
      </c>
      <c r="E54">
        <v>2600</v>
      </c>
      <c r="F54">
        <v>0</v>
      </c>
      <c r="G54">
        <v>0</v>
      </c>
      <c r="H54">
        <f>+IF(C54=0,0,VLOOKUP(C54,'LH OUTER TANK'!A:C,2,0))</f>
        <v>0</v>
      </c>
      <c r="I54">
        <f>+IF(C54=0,0,VLOOKUP(C54,'LH OUTER TANK'!A:C,3,0))</f>
        <v>0</v>
      </c>
      <c r="J54">
        <f>+IF(D54=0,0,VLOOKUP(D54,'LH INNER TANK'!A:C,2,0))</f>
        <v>30.501000000000001</v>
      </c>
      <c r="K54">
        <f>+IF(D54=0,0,VLOOKUP(D54,'LH INNER TANK'!A:C,3,0))</f>
        <v>3.4660000000000002</v>
      </c>
      <c r="L54">
        <f>+IF(D54=0,0,VLOOKUP(D54,'RH INNER TANK'!A:C,2,0))</f>
        <v>30.501000000000001</v>
      </c>
      <c r="M54">
        <f>+IF(D54=0,0,VLOOKUP(D54,'RH INNER TANK'!A:C,3,0))</f>
        <v>-3.4660000000000002</v>
      </c>
      <c r="N54">
        <f>+IF(F54=0,0,VLOOKUP(F54,'RH OUTER TANK'!A:C,2,0))</f>
        <v>0</v>
      </c>
      <c r="O54">
        <f>+IF(F54=0,0,VLOOKUP(F54,'RH OUTER TANK'!A:C,3,0))</f>
        <v>0</v>
      </c>
      <c r="P54">
        <f>+IF(G54=0,0,VLOOKUP(G54,'TRIM TANK'!A:C,2,0))</f>
        <v>0</v>
      </c>
      <c r="Q54">
        <f t="shared" si="0"/>
        <v>158605.20000000001</v>
      </c>
      <c r="S54">
        <f t="shared" si="1"/>
        <v>30.501000000000001</v>
      </c>
      <c r="T54">
        <f t="shared" si="2"/>
        <v>-11.5130674002751</v>
      </c>
    </row>
    <row r="55" spans="1:20" x14ac:dyDescent="0.25">
      <c r="A55" t="s">
        <v>9</v>
      </c>
      <c r="B55">
        <v>5300</v>
      </c>
      <c r="C55">
        <v>0</v>
      </c>
      <c r="D55">
        <v>2650</v>
      </c>
      <c r="E55">
        <v>2650</v>
      </c>
      <c r="F55">
        <v>0</v>
      </c>
      <c r="G55">
        <v>0</v>
      </c>
      <c r="H55">
        <f>+IF(C55=0,0,VLOOKUP(C55,'LH OUTER TANK'!A:C,2,0))</f>
        <v>0</v>
      </c>
      <c r="I55">
        <f>+IF(C55=0,0,VLOOKUP(C55,'LH OUTER TANK'!A:C,3,0))</f>
        <v>0</v>
      </c>
      <c r="J55">
        <f>+IF(D55=0,0,VLOOKUP(D55,'LH INNER TANK'!A:C,2,0))</f>
        <v>30.501000000000001</v>
      </c>
      <c r="K55">
        <f>+IF(D55=0,0,VLOOKUP(D55,'LH INNER TANK'!A:C,3,0))</f>
        <v>3.4729999999999999</v>
      </c>
      <c r="L55">
        <f>+IF(D55=0,0,VLOOKUP(D55,'RH INNER TANK'!A:C,2,0))</f>
        <v>30.501000000000001</v>
      </c>
      <c r="M55">
        <f>+IF(D55=0,0,VLOOKUP(D55,'RH INNER TANK'!A:C,3,0))</f>
        <v>-3.4729999999999999</v>
      </c>
      <c r="N55">
        <f>+IF(F55=0,0,VLOOKUP(F55,'RH OUTER TANK'!A:C,2,0))</f>
        <v>0</v>
      </c>
      <c r="O55">
        <f>+IF(F55=0,0,VLOOKUP(F55,'RH OUTER TANK'!A:C,3,0))</f>
        <v>0</v>
      </c>
      <c r="P55">
        <f>+IF(G55=0,0,VLOOKUP(G55,'TRIM TANK'!A:C,2,0))</f>
        <v>0</v>
      </c>
      <c r="Q55">
        <f t="shared" si="0"/>
        <v>161655.30000000002</v>
      </c>
      <c r="S55">
        <f t="shared" si="1"/>
        <v>30.501000000000005</v>
      </c>
      <c r="T55">
        <f t="shared" si="2"/>
        <v>-11.51306740027505</v>
      </c>
    </row>
    <row r="56" spans="1:20" x14ac:dyDescent="0.25">
      <c r="A56" t="s">
        <v>9</v>
      </c>
      <c r="B56">
        <v>5400</v>
      </c>
      <c r="C56">
        <v>0</v>
      </c>
      <c r="D56">
        <v>2700</v>
      </c>
      <c r="E56">
        <v>2700</v>
      </c>
      <c r="F56">
        <v>0</v>
      </c>
      <c r="G56">
        <v>0</v>
      </c>
      <c r="H56">
        <f>+IF(C56=0,0,VLOOKUP(C56,'LH OUTER TANK'!A:C,2,0))</f>
        <v>0</v>
      </c>
      <c r="I56">
        <f>+IF(C56=0,0,VLOOKUP(C56,'LH OUTER TANK'!A:C,3,0))</f>
        <v>0</v>
      </c>
      <c r="J56">
        <f>+IF(D56=0,0,VLOOKUP(D56,'LH INNER TANK'!A:C,2,0))</f>
        <v>30.501999999999999</v>
      </c>
      <c r="K56">
        <f>+IF(D56=0,0,VLOOKUP(D56,'LH INNER TANK'!A:C,3,0))</f>
        <v>3.48</v>
      </c>
      <c r="L56">
        <f>+IF(D56=0,0,VLOOKUP(D56,'RH INNER TANK'!A:C,2,0))</f>
        <v>30.501999999999999</v>
      </c>
      <c r="M56">
        <f>+IF(D56=0,0,VLOOKUP(D56,'RH INNER TANK'!A:C,3,0))</f>
        <v>-3.48</v>
      </c>
      <c r="N56">
        <f>+IF(F56=0,0,VLOOKUP(F56,'RH OUTER TANK'!A:C,2,0))</f>
        <v>0</v>
      </c>
      <c r="O56">
        <f>+IF(F56=0,0,VLOOKUP(F56,'RH OUTER TANK'!A:C,3,0))</f>
        <v>0</v>
      </c>
      <c r="P56">
        <f>+IF(G56=0,0,VLOOKUP(G56,'TRIM TANK'!A:C,2,0))</f>
        <v>0</v>
      </c>
      <c r="Q56">
        <f t="shared" si="0"/>
        <v>164710.79999999999</v>
      </c>
      <c r="S56">
        <f t="shared" si="1"/>
        <v>30.501999999999999</v>
      </c>
      <c r="T56">
        <f t="shared" si="2"/>
        <v>-11.499312242090813</v>
      </c>
    </row>
    <row r="57" spans="1:20" x14ac:dyDescent="0.25">
      <c r="A57" t="s">
        <v>9</v>
      </c>
      <c r="B57">
        <v>5500</v>
      </c>
      <c r="C57">
        <v>0</v>
      </c>
      <c r="D57">
        <v>2750</v>
      </c>
      <c r="E57">
        <v>2750</v>
      </c>
      <c r="F57">
        <v>0</v>
      </c>
      <c r="G57">
        <v>0</v>
      </c>
      <c r="H57">
        <f>+IF(C57=0,0,VLOOKUP(C57,'LH OUTER TANK'!A:C,2,0))</f>
        <v>0</v>
      </c>
      <c r="I57">
        <f>+IF(C57=0,0,VLOOKUP(C57,'LH OUTER TANK'!A:C,3,0))</f>
        <v>0</v>
      </c>
      <c r="J57">
        <f>+IF(D57=0,0,VLOOKUP(D57,'LH INNER TANK'!A:C,2,0))</f>
        <v>30.501999999999999</v>
      </c>
      <c r="K57">
        <f>+IF(D57=0,0,VLOOKUP(D57,'LH INNER TANK'!A:C,3,0))</f>
        <v>3.4870000000000001</v>
      </c>
      <c r="L57">
        <f>+IF(D57=0,0,VLOOKUP(D57,'RH INNER TANK'!A:C,2,0))</f>
        <v>30.501999999999999</v>
      </c>
      <c r="M57">
        <f>+IF(D57=0,0,VLOOKUP(D57,'RH INNER TANK'!A:C,3,0))</f>
        <v>-3.4870000000000001</v>
      </c>
      <c r="N57">
        <f>+IF(F57=0,0,VLOOKUP(F57,'RH OUTER TANK'!A:C,2,0))</f>
        <v>0</v>
      </c>
      <c r="O57">
        <f>+IF(F57=0,0,VLOOKUP(F57,'RH OUTER TANK'!A:C,3,0))</f>
        <v>0</v>
      </c>
      <c r="P57">
        <f>+IF(G57=0,0,VLOOKUP(G57,'TRIM TANK'!A:C,2,0))</f>
        <v>0</v>
      </c>
      <c r="Q57">
        <f t="shared" si="0"/>
        <v>167761</v>
      </c>
      <c r="S57">
        <f t="shared" si="1"/>
        <v>30.501999999999999</v>
      </c>
      <c r="T57">
        <f t="shared" si="2"/>
        <v>-11.499312242090813</v>
      </c>
    </row>
    <row r="58" spans="1:20" x14ac:dyDescent="0.25">
      <c r="A58" t="s">
        <v>9</v>
      </c>
      <c r="B58">
        <v>5600</v>
      </c>
      <c r="C58">
        <v>0</v>
      </c>
      <c r="D58">
        <v>2800</v>
      </c>
      <c r="E58">
        <v>2800</v>
      </c>
      <c r="F58">
        <v>0</v>
      </c>
      <c r="G58">
        <v>0</v>
      </c>
      <c r="H58">
        <f>+IF(C58=0,0,VLOOKUP(C58,'LH OUTER TANK'!A:C,2,0))</f>
        <v>0</v>
      </c>
      <c r="I58">
        <f>+IF(C58=0,0,VLOOKUP(C58,'LH OUTER TANK'!A:C,3,0))</f>
        <v>0</v>
      </c>
      <c r="J58">
        <f>+IF(D58=0,0,VLOOKUP(D58,'LH INNER TANK'!A:C,2,0))</f>
        <v>30.501999999999999</v>
      </c>
      <c r="K58">
        <f>+IF(D58=0,0,VLOOKUP(D58,'LH INNER TANK'!A:C,3,0))</f>
        <v>3.4929999999999999</v>
      </c>
      <c r="L58">
        <f>+IF(D58=0,0,VLOOKUP(D58,'RH INNER TANK'!A:C,2,0))</f>
        <v>30.501999999999999</v>
      </c>
      <c r="M58">
        <f>+IF(D58=0,0,VLOOKUP(D58,'RH INNER TANK'!A:C,3,0))</f>
        <v>-3.4929999999999999</v>
      </c>
      <c r="N58">
        <f>+IF(F58=0,0,VLOOKUP(F58,'RH OUTER TANK'!A:C,2,0))</f>
        <v>0</v>
      </c>
      <c r="O58">
        <f>+IF(F58=0,0,VLOOKUP(F58,'RH OUTER TANK'!A:C,3,0))</f>
        <v>0</v>
      </c>
      <c r="P58">
        <f>+IF(G58=0,0,VLOOKUP(G58,'TRIM TANK'!A:C,2,0))</f>
        <v>0</v>
      </c>
      <c r="Q58">
        <f t="shared" si="0"/>
        <v>170811.19999999998</v>
      </c>
      <c r="S58">
        <f t="shared" si="1"/>
        <v>30.501999999999995</v>
      </c>
      <c r="T58">
        <f t="shared" si="2"/>
        <v>-11.499312242090861</v>
      </c>
    </row>
    <row r="59" spans="1:20" x14ac:dyDescent="0.25">
      <c r="A59" t="s">
        <v>9</v>
      </c>
      <c r="B59">
        <v>5700</v>
      </c>
      <c r="C59">
        <v>0</v>
      </c>
      <c r="D59">
        <v>2850</v>
      </c>
      <c r="E59">
        <v>2850</v>
      </c>
      <c r="F59">
        <v>0</v>
      </c>
      <c r="G59">
        <v>0</v>
      </c>
      <c r="H59">
        <f>+IF(C59=0,0,VLOOKUP(C59,'LH OUTER TANK'!A:C,2,0))</f>
        <v>0</v>
      </c>
      <c r="I59">
        <f>+IF(C59=0,0,VLOOKUP(C59,'LH OUTER TANK'!A:C,3,0))</f>
        <v>0</v>
      </c>
      <c r="J59">
        <f>+IF(D59=0,0,VLOOKUP(D59,'LH INNER TANK'!A:C,2,0))</f>
        <v>30.501999999999999</v>
      </c>
      <c r="K59">
        <f>+IF(D59=0,0,VLOOKUP(D59,'LH INNER TANK'!A:C,3,0))</f>
        <v>3.5</v>
      </c>
      <c r="L59">
        <f>+IF(D59=0,0,VLOOKUP(D59,'RH INNER TANK'!A:C,2,0))</f>
        <v>30.501999999999999</v>
      </c>
      <c r="M59">
        <f>+IF(D59=0,0,VLOOKUP(D59,'RH INNER TANK'!A:C,3,0))</f>
        <v>-3.5</v>
      </c>
      <c r="N59">
        <f>+IF(F59=0,0,VLOOKUP(F59,'RH OUTER TANK'!A:C,2,0))</f>
        <v>0</v>
      </c>
      <c r="O59">
        <f>+IF(F59=0,0,VLOOKUP(F59,'RH OUTER TANK'!A:C,3,0))</f>
        <v>0</v>
      </c>
      <c r="P59">
        <f>+IF(G59=0,0,VLOOKUP(G59,'TRIM TANK'!A:C,2,0))</f>
        <v>0</v>
      </c>
      <c r="Q59">
        <f t="shared" si="0"/>
        <v>173861.4</v>
      </c>
      <c r="S59">
        <f t="shared" si="1"/>
        <v>30.501999999999999</v>
      </c>
      <c r="T59">
        <f t="shared" si="2"/>
        <v>-11.499312242090813</v>
      </c>
    </row>
    <row r="60" spans="1:20" x14ac:dyDescent="0.25">
      <c r="A60" t="s">
        <v>9</v>
      </c>
      <c r="B60">
        <v>5800</v>
      </c>
      <c r="C60">
        <v>0</v>
      </c>
      <c r="D60">
        <v>2900</v>
      </c>
      <c r="E60">
        <v>2900</v>
      </c>
      <c r="F60">
        <v>0</v>
      </c>
      <c r="G60">
        <v>0</v>
      </c>
      <c r="H60">
        <f>+IF(C60=0,0,VLOOKUP(C60,'LH OUTER TANK'!A:C,2,0))</f>
        <v>0</v>
      </c>
      <c r="I60">
        <f>+IF(C60=0,0,VLOOKUP(C60,'LH OUTER TANK'!A:C,3,0))</f>
        <v>0</v>
      </c>
      <c r="J60">
        <f>+IF(D60=0,0,VLOOKUP(D60,'LH INNER TANK'!A:C,2,0))</f>
        <v>30.503</v>
      </c>
      <c r="K60">
        <f>+IF(D60=0,0,VLOOKUP(D60,'LH INNER TANK'!A:C,3,0))</f>
        <v>3.5070000000000001</v>
      </c>
      <c r="L60">
        <f>+IF(D60=0,0,VLOOKUP(D60,'RH INNER TANK'!A:C,2,0))</f>
        <v>30.503</v>
      </c>
      <c r="M60">
        <f>+IF(D60=0,0,VLOOKUP(D60,'RH INNER TANK'!A:C,3,0))</f>
        <v>-3.5070000000000001</v>
      </c>
      <c r="N60">
        <f>+IF(F60=0,0,VLOOKUP(F60,'RH OUTER TANK'!A:C,2,0))</f>
        <v>0</v>
      </c>
      <c r="O60">
        <f>+IF(F60=0,0,VLOOKUP(F60,'RH OUTER TANK'!A:C,3,0))</f>
        <v>0</v>
      </c>
      <c r="P60">
        <f>+IF(G60=0,0,VLOOKUP(G60,'TRIM TANK'!A:C,2,0))</f>
        <v>0</v>
      </c>
      <c r="Q60">
        <f t="shared" si="0"/>
        <v>176917.4</v>
      </c>
      <c r="S60">
        <f t="shared" si="1"/>
        <v>30.503</v>
      </c>
      <c r="T60">
        <f t="shared" si="2"/>
        <v>-11.485557083906476</v>
      </c>
    </row>
    <row r="61" spans="1:20" x14ac:dyDescent="0.25">
      <c r="A61" t="s">
        <v>9</v>
      </c>
      <c r="B61">
        <v>5900</v>
      </c>
      <c r="C61">
        <v>0</v>
      </c>
      <c r="D61">
        <v>2950</v>
      </c>
      <c r="E61">
        <v>2950</v>
      </c>
      <c r="F61">
        <v>0</v>
      </c>
      <c r="G61">
        <v>0</v>
      </c>
      <c r="H61">
        <f>+IF(C61=0,0,VLOOKUP(C61,'LH OUTER TANK'!A:C,2,0))</f>
        <v>0</v>
      </c>
      <c r="I61">
        <f>+IF(C61=0,0,VLOOKUP(C61,'LH OUTER TANK'!A:C,3,0))</f>
        <v>0</v>
      </c>
      <c r="J61">
        <f>+IF(D61=0,0,VLOOKUP(D61,'LH INNER TANK'!A:C,2,0))</f>
        <v>30.504000000000001</v>
      </c>
      <c r="K61">
        <f>+IF(D61=0,0,VLOOKUP(D61,'LH INNER TANK'!A:C,3,0))</f>
        <v>3.5139999999999998</v>
      </c>
      <c r="L61">
        <f>+IF(D61=0,0,VLOOKUP(D61,'RH INNER TANK'!A:C,2,0))</f>
        <v>30.504000000000001</v>
      </c>
      <c r="M61">
        <f>+IF(D61=0,0,VLOOKUP(D61,'RH INNER TANK'!A:C,3,0))</f>
        <v>-3.5139999999999998</v>
      </c>
      <c r="N61">
        <f>+IF(F61=0,0,VLOOKUP(F61,'RH OUTER TANK'!A:C,2,0))</f>
        <v>0</v>
      </c>
      <c r="O61">
        <f>+IF(F61=0,0,VLOOKUP(F61,'RH OUTER TANK'!A:C,3,0))</f>
        <v>0</v>
      </c>
      <c r="P61">
        <f>+IF(G61=0,0,VLOOKUP(G61,'TRIM TANK'!A:C,2,0))</f>
        <v>0</v>
      </c>
      <c r="Q61">
        <f t="shared" si="0"/>
        <v>179973.6</v>
      </c>
      <c r="S61">
        <f t="shared" si="1"/>
        <v>30.504000000000001</v>
      </c>
      <c r="T61">
        <f t="shared" si="2"/>
        <v>-11.47180192572214</v>
      </c>
    </row>
    <row r="62" spans="1:20" x14ac:dyDescent="0.25">
      <c r="A62" t="s">
        <v>9</v>
      </c>
      <c r="B62">
        <v>6000</v>
      </c>
      <c r="C62">
        <v>0</v>
      </c>
      <c r="D62">
        <v>3000</v>
      </c>
      <c r="E62">
        <v>3000</v>
      </c>
      <c r="F62">
        <v>0</v>
      </c>
      <c r="G62">
        <v>0</v>
      </c>
      <c r="H62">
        <f>+IF(C62=0,0,VLOOKUP(C62,'LH OUTER TANK'!A:C,2,0))</f>
        <v>0</v>
      </c>
      <c r="I62">
        <f>+IF(C62=0,0,VLOOKUP(C62,'LH OUTER TANK'!A:C,3,0))</f>
        <v>0</v>
      </c>
      <c r="J62">
        <f>+IF(D62=0,0,VLOOKUP(D62,'LH INNER TANK'!A:C,2,0))</f>
        <v>30.504999999999999</v>
      </c>
      <c r="K62">
        <f>+IF(D62=0,0,VLOOKUP(D62,'LH INNER TANK'!A:C,3,0))</f>
        <v>3.5209999999999999</v>
      </c>
      <c r="L62">
        <f>+IF(D62=0,0,VLOOKUP(D62,'RH INNER TANK'!A:C,2,0))</f>
        <v>30.504999999999999</v>
      </c>
      <c r="M62">
        <f>+IF(D62=0,0,VLOOKUP(D62,'RH INNER TANK'!A:C,3,0))</f>
        <v>-3.5209999999999999</v>
      </c>
      <c r="N62">
        <f>+IF(F62=0,0,VLOOKUP(F62,'RH OUTER TANK'!A:C,2,0))</f>
        <v>0</v>
      </c>
      <c r="O62">
        <f>+IF(F62=0,0,VLOOKUP(F62,'RH OUTER TANK'!A:C,3,0))</f>
        <v>0</v>
      </c>
      <c r="P62">
        <f>+IF(G62=0,0,VLOOKUP(G62,'TRIM TANK'!A:C,2,0))</f>
        <v>0</v>
      </c>
      <c r="Q62">
        <f t="shared" si="0"/>
        <v>183030</v>
      </c>
      <c r="S62">
        <f t="shared" si="1"/>
        <v>30.504999999999999</v>
      </c>
      <c r="T62">
        <f t="shared" si="2"/>
        <v>-11.458046767537853</v>
      </c>
    </row>
    <row r="63" spans="1:20" x14ac:dyDescent="0.25">
      <c r="A63" t="s">
        <v>9</v>
      </c>
      <c r="B63">
        <v>6100</v>
      </c>
      <c r="C63">
        <v>0</v>
      </c>
      <c r="D63">
        <v>3050</v>
      </c>
      <c r="E63">
        <v>3050</v>
      </c>
      <c r="F63">
        <v>0</v>
      </c>
      <c r="G63">
        <v>0</v>
      </c>
      <c r="H63">
        <f>+IF(C63=0,0,VLOOKUP(C63,'LH OUTER TANK'!A:C,2,0))</f>
        <v>0</v>
      </c>
      <c r="I63">
        <f>+IF(C63=0,0,VLOOKUP(C63,'LH OUTER TANK'!A:C,3,0))</f>
        <v>0</v>
      </c>
      <c r="J63">
        <f>+IF(D63=0,0,VLOOKUP(D63,'LH INNER TANK'!A:C,2,0))</f>
        <v>30.506</v>
      </c>
      <c r="K63">
        <f>+IF(D63=0,0,VLOOKUP(D63,'LH INNER TANK'!A:C,3,0))</f>
        <v>3.528</v>
      </c>
      <c r="L63">
        <f>+IF(D63=0,0,VLOOKUP(D63,'RH INNER TANK'!A:C,2,0))</f>
        <v>30.506</v>
      </c>
      <c r="M63">
        <f>+IF(D63=0,0,VLOOKUP(D63,'RH INNER TANK'!A:C,3,0))</f>
        <v>-3.528</v>
      </c>
      <c r="N63">
        <f>+IF(F63=0,0,VLOOKUP(F63,'RH OUTER TANK'!A:C,2,0))</f>
        <v>0</v>
      </c>
      <c r="O63">
        <f>+IF(F63=0,0,VLOOKUP(F63,'RH OUTER TANK'!A:C,3,0))</f>
        <v>0</v>
      </c>
      <c r="P63">
        <f>+IF(G63=0,0,VLOOKUP(G63,'TRIM TANK'!A:C,2,0))</f>
        <v>0</v>
      </c>
      <c r="Q63">
        <f t="shared" si="0"/>
        <v>186086.6</v>
      </c>
      <c r="S63">
        <f t="shared" si="1"/>
        <v>30.506</v>
      </c>
      <c r="T63">
        <f t="shared" si="2"/>
        <v>-11.444291609353517</v>
      </c>
    </row>
    <row r="64" spans="1:20" x14ac:dyDescent="0.25">
      <c r="A64" t="s">
        <v>9</v>
      </c>
      <c r="B64">
        <v>6200</v>
      </c>
      <c r="C64">
        <v>0</v>
      </c>
      <c r="D64">
        <v>3100</v>
      </c>
      <c r="E64">
        <v>3100</v>
      </c>
      <c r="F64">
        <v>0</v>
      </c>
      <c r="G64">
        <v>0</v>
      </c>
      <c r="H64">
        <f>+IF(C64=0,0,VLOOKUP(C64,'LH OUTER TANK'!A:C,2,0))</f>
        <v>0</v>
      </c>
      <c r="I64">
        <f>+IF(C64=0,0,VLOOKUP(C64,'LH OUTER TANK'!A:C,3,0))</f>
        <v>0</v>
      </c>
      <c r="J64">
        <f>+IF(D64=0,0,VLOOKUP(D64,'LH INNER TANK'!A:C,2,0))</f>
        <v>30.506</v>
      </c>
      <c r="K64">
        <f>+IF(D64=0,0,VLOOKUP(D64,'LH INNER TANK'!A:C,3,0))</f>
        <v>3.5350000000000001</v>
      </c>
      <c r="L64">
        <f>+IF(D64=0,0,VLOOKUP(D64,'RH INNER TANK'!A:C,2,0))</f>
        <v>30.506</v>
      </c>
      <c r="M64">
        <f>+IF(D64=0,0,VLOOKUP(D64,'RH INNER TANK'!A:C,3,0))</f>
        <v>-3.5350000000000001</v>
      </c>
      <c r="N64">
        <f>+IF(F64=0,0,VLOOKUP(F64,'RH OUTER TANK'!A:C,2,0))</f>
        <v>0</v>
      </c>
      <c r="O64">
        <f>+IF(F64=0,0,VLOOKUP(F64,'RH OUTER TANK'!A:C,3,0))</f>
        <v>0</v>
      </c>
      <c r="P64">
        <f>+IF(G64=0,0,VLOOKUP(G64,'TRIM TANK'!A:C,2,0))</f>
        <v>0</v>
      </c>
      <c r="Q64">
        <f t="shared" si="0"/>
        <v>189137.2</v>
      </c>
      <c r="S64">
        <f t="shared" si="1"/>
        <v>30.506</v>
      </c>
      <c r="T64">
        <f t="shared" si="2"/>
        <v>-11.444291609353517</v>
      </c>
    </row>
    <row r="65" spans="1:20" x14ac:dyDescent="0.25">
      <c r="A65" t="s">
        <v>9</v>
      </c>
      <c r="B65">
        <v>6300</v>
      </c>
      <c r="C65">
        <v>0</v>
      </c>
      <c r="D65">
        <v>3150</v>
      </c>
      <c r="E65">
        <v>3150</v>
      </c>
      <c r="F65">
        <v>0</v>
      </c>
      <c r="G65">
        <v>0</v>
      </c>
      <c r="H65">
        <f>+IF(C65=0,0,VLOOKUP(C65,'LH OUTER TANK'!A:C,2,0))</f>
        <v>0</v>
      </c>
      <c r="I65">
        <f>+IF(C65=0,0,VLOOKUP(C65,'LH OUTER TANK'!A:C,3,0))</f>
        <v>0</v>
      </c>
      <c r="J65">
        <f>+IF(D65=0,0,VLOOKUP(D65,'LH INNER TANK'!A:C,2,0))</f>
        <v>30.507000000000001</v>
      </c>
      <c r="K65">
        <f>+IF(D65=0,0,VLOOKUP(D65,'LH INNER TANK'!A:C,3,0))</f>
        <v>3.5419999999999998</v>
      </c>
      <c r="L65">
        <f>+IF(D65=0,0,VLOOKUP(D65,'RH INNER TANK'!A:C,2,0))</f>
        <v>30.507000000000001</v>
      </c>
      <c r="M65">
        <f>+IF(D65=0,0,VLOOKUP(D65,'RH INNER TANK'!A:C,3,0))</f>
        <v>-3.5419999999999998</v>
      </c>
      <c r="N65">
        <f>+IF(F65=0,0,VLOOKUP(F65,'RH OUTER TANK'!A:C,2,0))</f>
        <v>0</v>
      </c>
      <c r="O65">
        <f>+IF(F65=0,0,VLOOKUP(F65,'RH OUTER TANK'!A:C,3,0))</f>
        <v>0</v>
      </c>
      <c r="P65">
        <f>+IF(G65=0,0,VLOOKUP(G65,'TRIM TANK'!A:C,2,0))</f>
        <v>0</v>
      </c>
      <c r="Q65">
        <f t="shared" si="0"/>
        <v>192194.1</v>
      </c>
      <c r="S65">
        <f t="shared" si="1"/>
        <v>30.507000000000001</v>
      </c>
      <c r="T65">
        <f t="shared" si="2"/>
        <v>-11.430536451169182</v>
      </c>
    </row>
    <row r="66" spans="1:20" x14ac:dyDescent="0.25">
      <c r="A66" t="s">
        <v>9</v>
      </c>
      <c r="B66">
        <v>6400</v>
      </c>
      <c r="C66">
        <v>0</v>
      </c>
      <c r="D66">
        <v>3200</v>
      </c>
      <c r="E66">
        <v>3200</v>
      </c>
      <c r="F66">
        <v>0</v>
      </c>
      <c r="G66">
        <v>0</v>
      </c>
      <c r="H66">
        <f>+IF(C66=0,0,VLOOKUP(C66,'LH OUTER TANK'!A:C,2,0))</f>
        <v>0</v>
      </c>
      <c r="I66">
        <f>+IF(C66=0,0,VLOOKUP(C66,'LH OUTER TANK'!A:C,3,0))</f>
        <v>0</v>
      </c>
      <c r="J66">
        <f>+IF(D66=0,0,VLOOKUP(D66,'LH INNER TANK'!A:C,2,0))</f>
        <v>30.507000000000001</v>
      </c>
      <c r="K66">
        <f>+IF(D66=0,0,VLOOKUP(D66,'LH INNER TANK'!A:C,3,0))</f>
        <v>3.5489999999999999</v>
      </c>
      <c r="L66">
        <f>+IF(D66=0,0,VLOOKUP(D66,'RH INNER TANK'!A:C,2,0))</f>
        <v>30.507000000000001</v>
      </c>
      <c r="M66">
        <f>+IF(D66=0,0,VLOOKUP(D66,'RH INNER TANK'!A:C,3,0))</f>
        <v>-3.5489999999999999</v>
      </c>
      <c r="N66">
        <f>+IF(F66=0,0,VLOOKUP(F66,'RH OUTER TANK'!A:C,2,0))</f>
        <v>0</v>
      </c>
      <c r="O66">
        <f>+IF(F66=0,0,VLOOKUP(F66,'RH OUTER TANK'!A:C,3,0))</f>
        <v>0</v>
      </c>
      <c r="P66">
        <f>+IF(G66=0,0,VLOOKUP(G66,'TRIM TANK'!A:C,2,0))</f>
        <v>0</v>
      </c>
      <c r="Q66">
        <f t="shared" si="0"/>
        <v>195244.80000000002</v>
      </c>
      <c r="S66">
        <f t="shared" si="1"/>
        <v>30.507000000000001</v>
      </c>
      <c r="T66">
        <f t="shared" si="2"/>
        <v>-11.430536451169182</v>
      </c>
    </row>
    <row r="67" spans="1:20" x14ac:dyDescent="0.25">
      <c r="A67" t="s">
        <v>9</v>
      </c>
      <c r="B67">
        <v>6500</v>
      </c>
      <c r="C67">
        <v>0</v>
      </c>
      <c r="D67">
        <v>3250</v>
      </c>
      <c r="E67">
        <v>3250</v>
      </c>
      <c r="F67">
        <v>0</v>
      </c>
      <c r="G67">
        <v>0</v>
      </c>
      <c r="H67">
        <f>+IF(C67=0,0,VLOOKUP(C67,'LH OUTER TANK'!A:C,2,0))</f>
        <v>0</v>
      </c>
      <c r="I67">
        <f>+IF(C67=0,0,VLOOKUP(C67,'LH OUTER TANK'!A:C,3,0))</f>
        <v>0</v>
      </c>
      <c r="J67">
        <f>+IF(D67=0,0,VLOOKUP(D67,'LH INNER TANK'!A:C,2,0))</f>
        <v>30.507000000000001</v>
      </c>
      <c r="K67">
        <f>+IF(D67=0,0,VLOOKUP(D67,'LH INNER TANK'!A:C,3,0))</f>
        <v>3.556</v>
      </c>
      <c r="L67">
        <f>+IF(D67=0,0,VLOOKUP(D67,'RH INNER TANK'!A:C,2,0))</f>
        <v>30.507000000000001</v>
      </c>
      <c r="M67">
        <f>+IF(D67=0,0,VLOOKUP(D67,'RH INNER TANK'!A:C,3,0))</f>
        <v>-3.556</v>
      </c>
      <c r="N67">
        <f>+IF(F67=0,0,VLOOKUP(F67,'RH OUTER TANK'!A:C,2,0))</f>
        <v>0</v>
      </c>
      <c r="O67">
        <f>+IF(F67=0,0,VLOOKUP(F67,'RH OUTER TANK'!A:C,3,0))</f>
        <v>0</v>
      </c>
      <c r="P67">
        <f>+IF(G67=0,0,VLOOKUP(G67,'TRIM TANK'!A:C,2,0))</f>
        <v>0</v>
      </c>
      <c r="Q67">
        <f t="shared" ref="Q67:Q130" si="3">+(D67*J67)+(E67*L67)+(C67*H67)+(F67*N67)+(G67*P67)</f>
        <v>198295.5</v>
      </c>
      <c r="S67">
        <f t="shared" si="1"/>
        <v>30.507000000000001</v>
      </c>
      <c r="T67">
        <f t="shared" si="2"/>
        <v>-11.430536451169182</v>
      </c>
    </row>
    <row r="68" spans="1:20" x14ac:dyDescent="0.25">
      <c r="A68" t="s">
        <v>9</v>
      </c>
      <c r="B68">
        <v>6600</v>
      </c>
      <c r="C68">
        <v>0</v>
      </c>
      <c r="D68">
        <v>3300</v>
      </c>
      <c r="E68">
        <v>3300</v>
      </c>
      <c r="F68">
        <v>0</v>
      </c>
      <c r="G68">
        <v>0</v>
      </c>
      <c r="H68">
        <f>+IF(C68=0,0,VLOOKUP(C68,'LH OUTER TANK'!A:C,2,0))</f>
        <v>0</v>
      </c>
      <c r="I68">
        <f>+IF(C68=0,0,VLOOKUP(C68,'LH OUTER TANK'!A:C,3,0))</f>
        <v>0</v>
      </c>
      <c r="J68">
        <f>+IF(D68=0,0,VLOOKUP(D68,'LH INNER TANK'!A:C,2,0))</f>
        <v>30.507000000000001</v>
      </c>
      <c r="K68">
        <f>+IF(D68=0,0,VLOOKUP(D68,'LH INNER TANK'!A:C,3,0))</f>
        <v>3.5630000000000002</v>
      </c>
      <c r="L68">
        <f>+IF(D68=0,0,VLOOKUP(D68,'RH INNER TANK'!A:C,2,0))</f>
        <v>30.507000000000001</v>
      </c>
      <c r="M68">
        <f>+IF(D68=0,0,VLOOKUP(D68,'RH INNER TANK'!A:C,3,0))</f>
        <v>-3.5630000000000002</v>
      </c>
      <c r="N68">
        <f>+IF(F68=0,0,VLOOKUP(F68,'RH OUTER TANK'!A:C,2,0))</f>
        <v>0</v>
      </c>
      <c r="O68">
        <f>+IF(F68=0,0,VLOOKUP(F68,'RH OUTER TANK'!A:C,3,0))</f>
        <v>0</v>
      </c>
      <c r="P68">
        <f>+IF(G68=0,0,VLOOKUP(G68,'TRIM TANK'!A:C,2,0))</f>
        <v>0</v>
      </c>
      <c r="Q68">
        <f t="shared" si="3"/>
        <v>201346.2</v>
      </c>
      <c r="S68">
        <f t="shared" ref="S68:S131" si="4">+Q68/B68</f>
        <v>30.507000000000001</v>
      </c>
      <c r="T68">
        <f t="shared" ref="T68:T131" si="5">+(S68-31.338)/0.0727</f>
        <v>-11.430536451169182</v>
      </c>
    </row>
    <row r="69" spans="1:20" x14ac:dyDescent="0.25">
      <c r="A69" t="s">
        <v>9</v>
      </c>
      <c r="B69">
        <v>6700</v>
      </c>
      <c r="C69">
        <v>0</v>
      </c>
      <c r="D69">
        <v>3350</v>
      </c>
      <c r="E69">
        <v>3350</v>
      </c>
      <c r="F69">
        <v>0</v>
      </c>
      <c r="G69">
        <v>0</v>
      </c>
      <c r="H69">
        <f>+IF(C69=0,0,VLOOKUP(C69,'LH OUTER TANK'!A:C,2,0))</f>
        <v>0</v>
      </c>
      <c r="I69">
        <f>+IF(C69=0,0,VLOOKUP(C69,'LH OUTER TANK'!A:C,3,0))</f>
        <v>0</v>
      </c>
      <c r="J69">
        <f>+IF(D69=0,0,VLOOKUP(D69,'LH INNER TANK'!A:C,2,0))</f>
        <v>30.507000000000001</v>
      </c>
      <c r="K69">
        <f>+IF(D69=0,0,VLOOKUP(D69,'LH INNER TANK'!A:C,3,0))</f>
        <v>3.57</v>
      </c>
      <c r="L69">
        <f>+IF(D69=0,0,VLOOKUP(D69,'RH INNER TANK'!A:C,2,0))</f>
        <v>30.507000000000001</v>
      </c>
      <c r="M69">
        <f>+IF(D69=0,0,VLOOKUP(D69,'RH INNER TANK'!A:C,3,0))</f>
        <v>-3.57</v>
      </c>
      <c r="N69">
        <f>+IF(F69=0,0,VLOOKUP(F69,'RH OUTER TANK'!A:C,2,0))</f>
        <v>0</v>
      </c>
      <c r="O69">
        <f>+IF(F69=0,0,VLOOKUP(F69,'RH OUTER TANK'!A:C,3,0))</f>
        <v>0</v>
      </c>
      <c r="P69">
        <f>+IF(G69=0,0,VLOOKUP(G69,'TRIM TANK'!A:C,2,0))</f>
        <v>0</v>
      </c>
      <c r="Q69">
        <f t="shared" si="3"/>
        <v>204396.90000000002</v>
      </c>
      <c r="S69">
        <f t="shared" si="4"/>
        <v>30.507000000000005</v>
      </c>
      <c r="T69">
        <f t="shared" si="5"/>
        <v>-11.430536451169132</v>
      </c>
    </row>
    <row r="70" spans="1:20" x14ac:dyDescent="0.25">
      <c r="A70" t="s">
        <v>9</v>
      </c>
      <c r="B70">
        <v>6800</v>
      </c>
      <c r="C70">
        <v>0</v>
      </c>
      <c r="D70">
        <v>3400</v>
      </c>
      <c r="E70">
        <v>3400</v>
      </c>
      <c r="F70">
        <v>0</v>
      </c>
      <c r="G70">
        <v>0</v>
      </c>
      <c r="H70">
        <f>+IF(C70=0,0,VLOOKUP(C70,'LH OUTER TANK'!A:C,2,0))</f>
        <v>0</v>
      </c>
      <c r="I70">
        <f>+IF(C70=0,0,VLOOKUP(C70,'LH OUTER TANK'!A:C,3,0))</f>
        <v>0</v>
      </c>
      <c r="J70">
        <f>+IF(D70=0,0,VLOOKUP(D70,'LH INNER TANK'!A:C,2,0))</f>
        <v>30.507000000000001</v>
      </c>
      <c r="K70">
        <f>+IF(D70=0,0,VLOOKUP(D70,'LH INNER TANK'!A:C,3,0))</f>
        <v>3.577</v>
      </c>
      <c r="L70">
        <f>+IF(D70=0,0,VLOOKUP(D70,'RH INNER TANK'!A:C,2,0))</f>
        <v>30.507000000000001</v>
      </c>
      <c r="M70">
        <f>+IF(D70=0,0,VLOOKUP(D70,'RH INNER TANK'!A:C,3,0))</f>
        <v>-3.577</v>
      </c>
      <c r="N70">
        <f>+IF(F70=0,0,VLOOKUP(F70,'RH OUTER TANK'!A:C,2,0))</f>
        <v>0</v>
      </c>
      <c r="O70">
        <f>+IF(F70=0,0,VLOOKUP(F70,'RH OUTER TANK'!A:C,3,0))</f>
        <v>0</v>
      </c>
      <c r="P70">
        <f>+IF(G70=0,0,VLOOKUP(G70,'TRIM TANK'!A:C,2,0))</f>
        <v>0</v>
      </c>
      <c r="Q70">
        <f t="shared" si="3"/>
        <v>207447.6</v>
      </c>
      <c r="S70">
        <f t="shared" si="4"/>
        <v>30.507000000000001</v>
      </c>
      <c r="T70">
        <f t="shared" si="5"/>
        <v>-11.430536451169182</v>
      </c>
    </row>
    <row r="71" spans="1:20" x14ac:dyDescent="0.25">
      <c r="A71" t="s">
        <v>9</v>
      </c>
      <c r="B71">
        <v>6900</v>
      </c>
      <c r="C71">
        <v>0</v>
      </c>
      <c r="D71">
        <v>3450</v>
      </c>
      <c r="E71">
        <v>3450</v>
      </c>
      <c r="F71">
        <v>0</v>
      </c>
      <c r="G71">
        <v>0</v>
      </c>
      <c r="H71">
        <f>+IF(C71=0,0,VLOOKUP(C71,'LH OUTER TANK'!A:C,2,0))</f>
        <v>0</v>
      </c>
      <c r="I71">
        <f>+IF(C71=0,0,VLOOKUP(C71,'LH OUTER TANK'!A:C,3,0))</f>
        <v>0</v>
      </c>
      <c r="J71">
        <f>+IF(D71=0,0,VLOOKUP(D71,'LH INNER TANK'!A:C,2,0))</f>
        <v>30.507000000000001</v>
      </c>
      <c r="K71">
        <f>+IF(D71=0,0,VLOOKUP(D71,'LH INNER TANK'!A:C,3,0))</f>
        <v>3.5840000000000001</v>
      </c>
      <c r="L71">
        <f>+IF(D71=0,0,VLOOKUP(D71,'RH INNER TANK'!A:C,2,0))</f>
        <v>30.507000000000001</v>
      </c>
      <c r="M71">
        <f>+IF(D71=0,0,VLOOKUP(D71,'RH INNER TANK'!A:C,3,0))</f>
        <v>-3.5840000000000001</v>
      </c>
      <c r="N71">
        <f>+IF(F71=0,0,VLOOKUP(F71,'RH OUTER TANK'!A:C,2,0))</f>
        <v>0</v>
      </c>
      <c r="O71">
        <f>+IF(F71=0,0,VLOOKUP(F71,'RH OUTER TANK'!A:C,3,0))</f>
        <v>0</v>
      </c>
      <c r="P71">
        <f>+IF(G71=0,0,VLOOKUP(G71,'TRIM TANK'!A:C,2,0))</f>
        <v>0</v>
      </c>
      <c r="Q71">
        <f t="shared" si="3"/>
        <v>210498.30000000002</v>
      </c>
      <c r="S71">
        <f t="shared" si="4"/>
        <v>30.507000000000001</v>
      </c>
      <c r="T71">
        <f t="shared" si="5"/>
        <v>-11.430536451169182</v>
      </c>
    </row>
    <row r="72" spans="1:20" x14ac:dyDescent="0.25">
      <c r="A72" t="s">
        <v>9</v>
      </c>
      <c r="B72">
        <v>7000</v>
      </c>
      <c r="C72">
        <v>0</v>
      </c>
      <c r="D72">
        <v>3500</v>
      </c>
      <c r="E72">
        <v>3500</v>
      </c>
      <c r="F72">
        <v>0</v>
      </c>
      <c r="G72">
        <v>0</v>
      </c>
      <c r="H72">
        <f>+IF(C72=0,0,VLOOKUP(C72,'LH OUTER TANK'!A:C,2,0))</f>
        <v>0</v>
      </c>
      <c r="I72">
        <f>+IF(C72=0,0,VLOOKUP(C72,'LH OUTER TANK'!A:C,3,0))</f>
        <v>0</v>
      </c>
      <c r="J72">
        <f>+IF(D72=0,0,VLOOKUP(D72,'LH INNER TANK'!A:C,2,0))</f>
        <v>30.507999999999999</v>
      </c>
      <c r="K72">
        <f>+IF(D72=0,0,VLOOKUP(D72,'LH INNER TANK'!A:C,3,0))</f>
        <v>3.59</v>
      </c>
      <c r="L72">
        <f>+IF(D72=0,0,VLOOKUP(D72,'RH INNER TANK'!A:C,2,0))</f>
        <v>30.507999999999999</v>
      </c>
      <c r="M72">
        <f>+IF(D72=0,0,VLOOKUP(D72,'RH INNER TANK'!A:C,3,0))</f>
        <v>-3.59</v>
      </c>
      <c r="N72">
        <f>+IF(F72=0,0,VLOOKUP(F72,'RH OUTER TANK'!A:C,2,0))</f>
        <v>0</v>
      </c>
      <c r="O72">
        <f>+IF(F72=0,0,VLOOKUP(F72,'RH OUTER TANK'!A:C,3,0))</f>
        <v>0</v>
      </c>
      <c r="P72">
        <f>+IF(G72=0,0,VLOOKUP(G72,'TRIM TANK'!A:C,2,0))</f>
        <v>0</v>
      </c>
      <c r="Q72">
        <f t="shared" si="3"/>
        <v>213556</v>
      </c>
      <c r="S72">
        <f t="shared" si="4"/>
        <v>30.507999999999999</v>
      </c>
      <c r="T72">
        <f t="shared" si="5"/>
        <v>-11.416781292984895</v>
      </c>
    </row>
    <row r="73" spans="1:20" x14ac:dyDescent="0.25">
      <c r="A73" t="s">
        <v>9</v>
      </c>
      <c r="B73">
        <v>7100</v>
      </c>
      <c r="C73">
        <v>0</v>
      </c>
      <c r="D73">
        <v>3550</v>
      </c>
      <c r="E73">
        <v>3550</v>
      </c>
      <c r="F73">
        <v>0</v>
      </c>
      <c r="G73">
        <v>0</v>
      </c>
      <c r="H73">
        <f>+IF(C73=0,0,VLOOKUP(C73,'LH OUTER TANK'!A:C,2,0))</f>
        <v>0</v>
      </c>
      <c r="I73">
        <f>+IF(C73=0,0,VLOOKUP(C73,'LH OUTER TANK'!A:C,3,0))</f>
        <v>0</v>
      </c>
      <c r="J73">
        <f>+IF(D73=0,0,VLOOKUP(D73,'LH INNER TANK'!A:C,2,0))</f>
        <v>30.509</v>
      </c>
      <c r="K73">
        <f>+IF(D73=0,0,VLOOKUP(D73,'LH INNER TANK'!A:C,3,0))</f>
        <v>3.5950000000000002</v>
      </c>
      <c r="L73">
        <f>+IF(D73=0,0,VLOOKUP(D73,'RH INNER TANK'!A:C,2,0))</f>
        <v>30.509</v>
      </c>
      <c r="M73">
        <f>+IF(D73=0,0,VLOOKUP(D73,'RH INNER TANK'!A:C,3,0))</f>
        <v>-3.5950000000000002</v>
      </c>
      <c r="N73">
        <f>+IF(F73=0,0,VLOOKUP(F73,'RH OUTER TANK'!A:C,2,0))</f>
        <v>0</v>
      </c>
      <c r="O73">
        <f>+IF(F73=0,0,VLOOKUP(F73,'RH OUTER TANK'!A:C,3,0))</f>
        <v>0</v>
      </c>
      <c r="P73">
        <f>+IF(G73=0,0,VLOOKUP(G73,'TRIM TANK'!A:C,2,0))</f>
        <v>0</v>
      </c>
      <c r="Q73">
        <f t="shared" si="3"/>
        <v>216613.9</v>
      </c>
      <c r="S73">
        <f t="shared" si="4"/>
        <v>30.509</v>
      </c>
      <c r="T73">
        <f t="shared" si="5"/>
        <v>-11.403026134800559</v>
      </c>
    </row>
    <row r="74" spans="1:20" x14ac:dyDescent="0.25">
      <c r="A74" t="s">
        <v>9</v>
      </c>
      <c r="B74">
        <v>7200</v>
      </c>
      <c r="C74">
        <v>0</v>
      </c>
      <c r="D74">
        <v>3600</v>
      </c>
      <c r="E74">
        <v>3600</v>
      </c>
      <c r="F74">
        <v>0</v>
      </c>
      <c r="G74">
        <v>0</v>
      </c>
      <c r="H74">
        <f>+IF(C74=0,0,VLOOKUP(C74,'LH OUTER TANK'!A:C,2,0))</f>
        <v>0</v>
      </c>
      <c r="I74">
        <f>+IF(C74=0,0,VLOOKUP(C74,'LH OUTER TANK'!A:C,3,0))</f>
        <v>0</v>
      </c>
      <c r="J74">
        <f>+IF(D74=0,0,VLOOKUP(D74,'LH INNER TANK'!A:C,2,0))</f>
        <v>30.509</v>
      </c>
      <c r="K74">
        <f>+IF(D74=0,0,VLOOKUP(D74,'LH INNER TANK'!A:C,3,0))</f>
        <v>3.6</v>
      </c>
      <c r="L74">
        <f>+IF(D74=0,0,VLOOKUP(D74,'RH INNER TANK'!A:C,2,0))</f>
        <v>30.509</v>
      </c>
      <c r="M74">
        <f>+IF(D74=0,0,VLOOKUP(D74,'RH INNER TANK'!A:C,3,0))</f>
        <v>-3.6</v>
      </c>
      <c r="N74">
        <f>+IF(F74=0,0,VLOOKUP(F74,'RH OUTER TANK'!A:C,2,0))</f>
        <v>0</v>
      </c>
      <c r="O74">
        <f>+IF(F74=0,0,VLOOKUP(F74,'RH OUTER TANK'!A:C,3,0))</f>
        <v>0</v>
      </c>
      <c r="P74">
        <f>+IF(G74=0,0,VLOOKUP(G74,'TRIM TANK'!A:C,2,0))</f>
        <v>0</v>
      </c>
      <c r="Q74">
        <f t="shared" si="3"/>
        <v>219664.8</v>
      </c>
      <c r="S74">
        <f t="shared" si="4"/>
        <v>30.508999999999997</v>
      </c>
      <c r="T74">
        <f t="shared" si="5"/>
        <v>-11.403026134800607</v>
      </c>
    </row>
    <row r="75" spans="1:20" x14ac:dyDescent="0.25">
      <c r="A75" t="s">
        <v>9</v>
      </c>
      <c r="B75">
        <v>7300</v>
      </c>
      <c r="C75">
        <v>0</v>
      </c>
      <c r="D75">
        <v>3650</v>
      </c>
      <c r="E75">
        <v>3650</v>
      </c>
      <c r="F75">
        <v>0</v>
      </c>
      <c r="G75">
        <v>0</v>
      </c>
      <c r="H75">
        <f>+IF(C75=0,0,VLOOKUP(C75,'LH OUTER TANK'!A:C,2,0))</f>
        <v>0</v>
      </c>
      <c r="I75">
        <f>+IF(C75=0,0,VLOOKUP(C75,'LH OUTER TANK'!A:C,3,0))</f>
        <v>0</v>
      </c>
      <c r="J75">
        <f>+IF(D75=0,0,VLOOKUP(D75,'LH INNER TANK'!A:C,2,0))</f>
        <v>30.51</v>
      </c>
      <c r="K75">
        <f>+IF(D75=0,0,VLOOKUP(D75,'LH INNER TANK'!A:C,3,0))</f>
        <v>3.605</v>
      </c>
      <c r="L75">
        <f>+IF(D75=0,0,VLOOKUP(D75,'RH INNER TANK'!A:C,2,0))</f>
        <v>30.51</v>
      </c>
      <c r="M75">
        <f>+IF(D75=0,0,VLOOKUP(D75,'RH INNER TANK'!A:C,3,0))</f>
        <v>-3.605</v>
      </c>
      <c r="N75">
        <f>+IF(F75=0,0,VLOOKUP(F75,'RH OUTER TANK'!A:C,2,0))</f>
        <v>0</v>
      </c>
      <c r="O75">
        <f>+IF(F75=0,0,VLOOKUP(F75,'RH OUTER TANK'!A:C,3,0))</f>
        <v>0</v>
      </c>
      <c r="P75">
        <f>+IF(G75=0,0,VLOOKUP(G75,'TRIM TANK'!A:C,2,0))</f>
        <v>0</v>
      </c>
      <c r="Q75">
        <f t="shared" si="3"/>
        <v>222723</v>
      </c>
      <c r="S75">
        <f t="shared" si="4"/>
        <v>30.51</v>
      </c>
      <c r="T75">
        <f t="shared" si="5"/>
        <v>-11.389270976616222</v>
      </c>
    </row>
    <row r="76" spans="1:20" x14ac:dyDescent="0.25">
      <c r="A76" t="s">
        <v>9</v>
      </c>
      <c r="B76">
        <v>7400</v>
      </c>
      <c r="C76">
        <v>0</v>
      </c>
      <c r="D76">
        <v>3700</v>
      </c>
      <c r="E76">
        <v>3700</v>
      </c>
      <c r="F76">
        <v>0</v>
      </c>
      <c r="G76">
        <v>0</v>
      </c>
      <c r="H76">
        <f>+IF(C76=0,0,VLOOKUP(C76,'LH OUTER TANK'!A:C,2,0))</f>
        <v>0</v>
      </c>
      <c r="I76">
        <f>+IF(C76=0,0,VLOOKUP(C76,'LH OUTER TANK'!A:C,3,0))</f>
        <v>0</v>
      </c>
      <c r="J76">
        <f>+IF(D76=0,0,VLOOKUP(D76,'LH INNER TANK'!A:C,2,0))</f>
        <v>30.510999999999999</v>
      </c>
      <c r="K76">
        <f>+IF(D76=0,0,VLOOKUP(D76,'LH INNER TANK'!A:C,3,0))</f>
        <v>3.61</v>
      </c>
      <c r="L76">
        <f>+IF(D76=0,0,VLOOKUP(D76,'RH INNER TANK'!A:C,2,0))</f>
        <v>30.510999999999999</v>
      </c>
      <c r="M76">
        <f>+IF(D76=0,0,VLOOKUP(D76,'RH INNER TANK'!A:C,3,0))</f>
        <v>-3.61</v>
      </c>
      <c r="N76">
        <f>+IF(F76=0,0,VLOOKUP(F76,'RH OUTER TANK'!A:C,2,0))</f>
        <v>0</v>
      </c>
      <c r="O76">
        <f>+IF(F76=0,0,VLOOKUP(F76,'RH OUTER TANK'!A:C,3,0))</f>
        <v>0</v>
      </c>
      <c r="P76">
        <f>+IF(G76=0,0,VLOOKUP(G76,'TRIM TANK'!A:C,2,0))</f>
        <v>0</v>
      </c>
      <c r="Q76">
        <f t="shared" si="3"/>
        <v>225781.4</v>
      </c>
      <c r="S76">
        <f t="shared" si="4"/>
        <v>30.510999999999999</v>
      </c>
      <c r="T76">
        <f t="shared" si="5"/>
        <v>-11.375515818431936</v>
      </c>
    </row>
    <row r="77" spans="1:20" x14ac:dyDescent="0.25">
      <c r="A77" t="s">
        <v>9</v>
      </c>
      <c r="B77">
        <v>7500</v>
      </c>
      <c r="C77">
        <v>0</v>
      </c>
      <c r="D77">
        <v>3750</v>
      </c>
      <c r="E77">
        <v>3750</v>
      </c>
      <c r="F77">
        <v>0</v>
      </c>
      <c r="G77">
        <v>0</v>
      </c>
      <c r="H77">
        <f>+IF(C77=0,0,VLOOKUP(C77,'LH OUTER TANK'!A:C,2,0))</f>
        <v>0</v>
      </c>
      <c r="I77">
        <f>+IF(C77=0,0,VLOOKUP(C77,'LH OUTER TANK'!A:C,3,0))</f>
        <v>0</v>
      </c>
      <c r="J77">
        <f>+IF(D77=0,0,VLOOKUP(D77,'LH INNER TANK'!A:C,2,0))</f>
        <v>30.512</v>
      </c>
      <c r="K77">
        <f>+IF(D77=0,0,VLOOKUP(D77,'LH INNER TANK'!A:C,3,0))</f>
        <v>3.6150000000000002</v>
      </c>
      <c r="L77">
        <f>+IF(D77=0,0,VLOOKUP(D77,'RH INNER TANK'!A:C,2,0))</f>
        <v>30.512</v>
      </c>
      <c r="M77">
        <f>+IF(D77=0,0,VLOOKUP(D77,'RH INNER TANK'!A:C,3,0))</f>
        <v>-3.6150000000000002</v>
      </c>
      <c r="N77">
        <f>+IF(F77=0,0,VLOOKUP(F77,'RH OUTER TANK'!A:C,2,0))</f>
        <v>0</v>
      </c>
      <c r="O77">
        <f>+IF(F77=0,0,VLOOKUP(F77,'RH OUTER TANK'!A:C,3,0))</f>
        <v>0</v>
      </c>
      <c r="P77">
        <f>+IF(G77=0,0,VLOOKUP(G77,'TRIM TANK'!A:C,2,0))</f>
        <v>0</v>
      </c>
      <c r="Q77">
        <f t="shared" si="3"/>
        <v>228840</v>
      </c>
      <c r="S77">
        <f t="shared" si="4"/>
        <v>30.512</v>
      </c>
      <c r="T77">
        <f t="shared" si="5"/>
        <v>-11.361760660247599</v>
      </c>
    </row>
    <row r="78" spans="1:20" x14ac:dyDescent="0.25">
      <c r="A78" t="s">
        <v>9</v>
      </c>
      <c r="B78">
        <v>7600</v>
      </c>
      <c r="C78">
        <v>0</v>
      </c>
      <c r="D78">
        <v>3800</v>
      </c>
      <c r="E78">
        <v>3800</v>
      </c>
      <c r="F78">
        <v>0</v>
      </c>
      <c r="G78">
        <v>0</v>
      </c>
      <c r="H78">
        <f>+IF(C78=0,0,VLOOKUP(C78,'LH OUTER TANK'!A:C,2,0))</f>
        <v>0</v>
      </c>
      <c r="I78">
        <f>+IF(C78=0,0,VLOOKUP(C78,'LH OUTER TANK'!A:C,3,0))</f>
        <v>0</v>
      </c>
      <c r="J78">
        <f>+IF(D78=0,0,VLOOKUP(D78,'LH INNER TANK'!A:C,2,0))</f>
        <v>30.512</v>
      </c>
      <c r="K78">
        <f>+IF(D78=0,0,VLOOKUP(D78,'LH INNER TANK'!A:C,3,0))</f>
        <v>3.621</v>
      </c>
      <c r="L78">
        <f>+IF(D78=0,0,VLOOKUP(D78,'RH INNER TANK'!A:C,2,0))</f>
        <v>30.512</v>
      </c>
      <c r="M78">
        <f>+IF(D78=0,0,VLOOKUP(D78,'RH INNER TANK'!A:C,3,0))</f>
        <v>-3.621</v>
      </c>
      <c r="N78">
        <f>+IF(F78=0,0,VLOOKUP(F78,'RH OUTER TANK'!A:C,2,0))</f>
        <v>0</v>
      </c>
      <c r="O78">
        <f>+IF(F78=0,0,VLOOKUP(F78,'RH OUTER TANK'!A:C,3,0))</f>
        <v>0</v>
      </c>
      <c r="P78">
        <f>+IF(G78=0,0,VLOOKUP(G78,'TRIM TANK'!A:C,2,0))</f>
        <v>0</v>
      </c>
      <c r="Q78">
        <f t="shared" si="3"/>
        <v>231891.20000000001</v>
      </c>
      <c r="S78">
        <f t="shared" si="4"/>
        <v>30.512</v>
      </c>
      <c r="T78">
        <f t="shared" si="5"/>
        <v>-11.361760660247599</v>
      </c>
    </row>
    <row r="79" spans="1:20" x14ac:dyDescent="0.25">
      <c r="A79" t="s">
        <v>9</v>
      </c>
      <c r="B79">
        <v>7700</v>
      </c>
      <c r="C79">
        <v>0</v>
      </c>
      <c r="D79">
        <v>3850</v>
      </c>
      <c r="E79">
        <v>3850</v>
      </c>
      <c r="F79">
        <v>0</v>
      </c>
      <c r="G79">
        <v>0</v>
      </c>
      <c r="H79">
        <f>+IF(C79=0,0,VLOOKUP(C79,'LH OUTER TANK'!A:C,2,0))</f>
        <v>0</v>
      </c>
      <c r="I79">
        <f>+IF(C79=0,0,VLOOKUP(C79,'LH OUTER TANK'!A:C,3,0))</f>
        <v>0</v>
      </c>
      <c r="J79">
        <f>+IF(D79=0,0,VLOOKUP(D79,'LH INNER TANK'!A:C,2,0))</f>
        <v>30.513000000000002</v>
      </c>
      <c r="K79">
        <f>+IF(D79=0,0,VLOOKUP(D79,'LH INNER TANK'!A:C,3,0))</f>
        <v>3.6259999999999999</v>
      </c>
      <c r="L79">
        <f>+IF(D79=0,0,VLOOKUP(D79,'RH INNER TANK'!A:C,2,0))</f>
        <v>30.513000000000002</v>
      </c>
      <c r="M79">
        <f>+IF(D79=0,0,VLOOKUP(D79,'RH INNER TANK'!A:C,3,0))</f>
        <v>-3.6259999999999999</v>
      </c>
      <c r="N79">
        <f>+IF(F79=0,0,VLOOKUP(F79,'RH OUTER TANK'!A:C,2,0))</f>
        <v>0</v>
      </c>
      <c r="O79">
        <f>+IF(F79=0,0,VLOOKUP(F79,'RH OUTER TANK'!A:C,3,0))</f>
        <v>0</v>
      </c>
      <c r="P79">
        <f>+IF(G79=0,0,VLOOKUP(G79,'TRIM TANK'!A:C,2,0))</f>
        <v>0</v>
      </c>
      <c r="Q79">
        <f t="shared" si="3"/>
        <v>234950.1</v>
      </c>
      <c r="S79">
        <f t="shared" si="4"/>
        <v>30.513000000000002</v>
      </c>
      <c r="T79">
        <f t="shared" si="5"/>
        <v>-11.348005502063264</v>
      </c>
    </row>
    <row r="80" spans="1:20" x14ac:dyDescent="0.25">
      <c r="A80" t="s">
        <v>9</v>
      </c>
      <c r="B80">
        <v>7800</v>
      </c>
      <c r="C80">
        <v>0</v>
      </c>
      <c r="D80">
        <v>3900</v>
      </c>
      <c r="E80">
        <v>3900</v>
      </c>
      <c r="F80">
        <v>0</v>
      </c>
      <c r="G80">
        <v>0</v>
      </c>
      <c r="H80">
        <f>+IF(C80=0,0,VLOOKUP(C80,'LH OUTER TANK'!A:C,2,0))</f>
        <v>0</v>
      </c>
      <c r="I80">
        <f>+IF(C80=0,0,VLOOKUP(C80,'LH OUTER TANK'!A:C,3,0))</f>
        <v>0</v>
      </c>
      <c r="J80">
        <f>+IF(D80=0,0,VLOOKUP(D80,'LH INNER TANK'!A:C,2,0))</f>
        <v>30.513000000000002</v>
      </c>
      <c r="K80">
        <f>+IF(D80=0,0,VLOOKUP(D80,'LH INNER TANK'!A:C,3,0))</f>
        <v>3.6320000000000001</v>
      </c>
      <c r="L80">
        <f>+IF(D80=0,0,VLOOKUP(D80,'RH INNER TANK'!A:C,2,0))</f>
        <v>30.513000000000002</v>
      </c>
      <c r="M80">
        <f>+IF(D80=0,0,VLOOKUP(D80,'RH INNER TANK'!A:C,3,0))</f>
        <v>-3.6320000000000001</v>
      </c>
      <c r="N80">
        <f>+IF(F80=0,0,VLOOKUP(F80,'RH OUTER TANK'!A:C,2,0))</f>
        <v>0</v>
      </c>
      <c r="O80">
        <f>+IF(F80=0,0,VLOOKUP(F80,'RH OUTER TANK'!A:C,3,0))</f>
        <v>0</v>
      </c>
      <c r="P80">
        <f>+IF(G80=0,0,VLOOKUP(G80,'TRIM TANK'!A:C,2,0))</f>
        <v>0</v>
      </c>
      <c r="Q80">
        <f t="shared" si="3"/>
        <v>238001.40000000002</v>
      </c>
      <c r="S80">
        <f t="shared" si="4"/>
        <v>30.513000000000002</v>
      </c>
      <c r="T80">
        <f t="shared" si="5"/>
        <v>-11.348005502063264</v>
      </c>
    </row>
    <row r="81" spans="1:26" x14ac:dyDescent="0.25">
      <c r="A81" t="s">
        <v>9</v>
      </c>
      <c r="B81">
        <v>7900</v>
      </c>
      <c r="C81">
        <v>0</v>
      </c>
      <c r="D81">
        <v>3950</v>
      </c>
      <c r="E81">
        <v>3950</v>
      </c>
      <c r="F81">
        <v>0</v>
      </c>
      <c r="G81">
        <v>0</v>
      </c>
      <c r="H81">
        <f>+IF(C81=0,0,VLOOKUP(C81,'LH OUTER TANK'!A:C,2,0))</f>
        <v>0</v>
      </c>
      <c r="I81">
        <f>+IF(C81=0,0,VLOOKUP(C81,'LH OUTER TANK'!A:C,3,0))</f>
        <v>0</v>
      </c>
      <c r="J81">
        <f>+IF(D81=0,0,VLOOKUP(D81,'LH INNER TANK'!A:C,2,0))</f>
        <v>30.513999999999999</v>
      </c>
      <c r="K81">
        <f>+IF(D81=0,0,VLOOKUP(D81,'LH INNER TANK'!A:C,3,0))</f>
        <v>3.637</v>
      </c>
      <c r="L81">
        <f>+IF(D81=0,0,VLOOKUP(D81,'RH INNER TANK'!A:C,2,0))</f>
        <v>30.513999999999999</v>
      </c>
      <c r="M81">
        <f>+IF(D81=0,0,VLOOKUP(D81,'RH INNER TANK'!A:C,3,0))</f>
        <v>-3.637</v>
      </c>
      <c r="N81">
        <f>+IF(F81=0,0,VLOOKUP(F81,'RH OUTER TANK'!A:C,2,0))</f>
        <v>0</v>
      </c>
      <c r="O81">
        <f>+IF(F81=0,0,VLOOKUP(F81,'RH OUTER TANK'!A:C,3,0))</f>
        <v>0</v>
      </c>
      <c r="P81">
        <f>+IF(G81=0,0,VLOOKUP(G81,'TRIM TANK'!A:C,2,0))</f>
        <v>0</v>
      </c>
      <c r="Q81">
        <f t="shared" si="3"/>
        <v>241060.6</v>
      </c>
      <c r="S81">
        <f t="shared" si="4"/>
        <v>30.513999999999999</v>
      </c>
      <c r="T81">
        <f t="shared" si="5"/>
        <v>-11.334250343878976</v>
      </c>
    </row>
    <row r="82" spans="1:26" x14ac:dyDescent="0.25">
      <c r="A82" t="s">
        <v>9</v>
      </c>
      <c r="B82">
        <v>8000</v>
      </c>
      <c r="C82">
        <v>0</v>
      </c>
      <c r="D82">
        <v>4000</v>
      </c>
      <c r="E82">
        <v>4000</v>
      </c>
      <c r="F82">
        <v>0</v>
      </c>
      <c r="G82">
        <v>0</v>
      </c>
      <c r="H82">
        <f>+IF(C82=0,0,VLOOKUP(C82,'LH OUTER TANK'!A:C,2,0))</f>
        <v>0</v>
      </c>
      <c r="I82">
        <f>+IF(C82=0,0,VLOOKUP(C82,'LH OUTER TANK'!A:C,3,0))</f>
        <v>0</v>
      </c>
      <c r="J82">
        <f>+IF(D82=0,0,VLOOKUP(D82,'LH INNER TANK'!A:C,2,0))</f>
        <v>30.513999999999999</v>
      </c>
      <c r="K82">
        <f>+IF(D82=0,0,VLOOKUP(D82,'LH INNER TANK'!A:C,3,0))</f>
        <v>3.6429999999999998</v>
      </c>
      <c r="L82">
        <f>+IF(D82=0,0,VLOOKUP(D82,'RH INNER TANK'!A:C,2,0))</f>
        <v>30.513999999999999</v>
      </c>
      <c r="M82">
        <f>+IF(D82=0,0,VLOOKUP(D82,'RH INNER TANK'!A:C,3,0))</f>
        <v>-3.6429999999999998</v>
      </c>
      <c r="N82">
        <f>+IF(F82=0,0,VLOOKUP(F82,'RH OUTER TANK'!A:C,2,0))</f>
        <v>0</v>
      </c>
      <c r="O82">
        <f>+IF(F82=0,0,VLOOKUP(F82,'RH OUTER TANK'!A:C,3,0))</f>
        <v>0</v>
      </c>
      <c r="P82">
        <f>+IF(G82=0,0,VLOOKUP(G82,'TRIM TANK'!A:C,2,0))</f>
        <v>0</v>
      </c>
      <c r="Q82">
        <f t="shared" si="3"/>
        <v>244112</v>
      </c>
      <c r="S82">
        <f t="shared" si="4"/>
        <v>30.513999999999999</v>
      </c>
      <c r="T82">
        <f t="shared" si="5"/>
        <v>-11.334250343878976</v>
      </c>
    </row>
    <row r="83" spans="1:26" x14ac:dyDescent="0.25">
      <c r="A83" t="s">
        <v>9</v>
      </c>
      <c r="B83">
        <v>8100</v>
      </c>
      <c r="C83">
        <v>0</v>
      </c>
      <c r="D83">
        <v>4050</v>
      </c>
      <c r="E83">
        <v>4050</v>
      </c>
      <c r="F83">
        <v>0</v>
      </c>
      <c r="G83">
        <v>0</v>
      </c>
      <c r="H83">
        <f>+IF(C83=0,0,VLOOKUP(C83,'LH OUTER TANK'!A:C,2,0))</f>
        <v>0</v>
      </c>
      <c r="I83">
        <f>+IF(C83=0,0,VLOOKUP(C83,'LH OUTER TANK'!A:C,3,0))</f>
        <v>0</v>
      </c>
      <c r="J83">
        <f>+IF(D83=0,0,VLOOKUP(D83,'LH INNER TANK'!A:C,2,0))</f>
        <v>30.515000000000001</v>
      </c>
      <c r="K83">
        <f>+IF(D83=0,0,VLOOKUP(D83,'LH INNER TANK'!A:C,3,0))</f>
        <v>3.6480000000000001</v>
      </c>
      <c r="L83">
        <f>+IF(D83=0,0,VLOOKUP(D83,'RH INNER TANK'!A:C,2,0))</f>
        <v>30.515000000000001</v>
      </c>
      <c r="M83">
        <f>+IF(D83=0,0,VLOOKUP(D83,'RH INNER TANK'!A:C,3,0))</f>
        <v>-3.6480000000000001</v>
      </c>
      <c r="N83">
        <f>+IF(F83=0,0,VLOOKUP(F83,'RH OUTER TANK'!A:C,2,0))</f>
        <v>0</v>
      </c>
      <c r="O83">
        <f>+IF(F83=0,0,VLOOKUP(F83,'RH OUTER TANK'!A:C,3,0))</f>
        <v>0</v>
      </c>
      <c r="P83">
        <f>+IF(G83=0,0,VLOOKUP(G83,'TRIM TANK'!A:C,2,0))</f>
        <v>0</v>
      </c>
      <c r="Q83">
        <f t="shared" si="3"/>
        <v>247171.5</v>
      </c>
      <c r="S83">
        <f t="shared" si="4"/>
        <v>30.515000000000001</v>
      </c>
      <c r="T83">
        <f t="shared" si="5"/>
        <v>-11.320495185694641</v>
      </c>
    </row>
    <row r="84" spans="1:26" x14ac:dyDescent="0.25">
      <c r="A84" t="s">
        <v>9</v>
      </c>
      <c r="B84">
        <v>8200</v>
      </c>
      <c r="C84">
        <v>0</v>
      </c>
      <c r="D84">
        <v>4100</v>
      </c>
      <c r="E84">
        <v>4100</v>
      </c>
      <c r="F84">
        <v>0</v>
      </c>
      <c r="G84">
        <v>0</v>
      </c>
      <c r="H84">
        <f>+IF(C84=0,0,VLOOKUP(C84,'LH OUTER TANK'!A:C,2,0))</f>
        <v>0</v>
      </c>
      <c r="I84">
        <f>+IF(C84=0,0,VLOOKUP(C84,'LH OUTER TANK'!A:C,3,0))</f>
        <v>0</v>
      </c>
      <c r="J84">
        <f>+IF(D84=0,0,VLOOKUP(D84,'LH INNER TANK'!A:C,2,0))</f>
        <v>30.515000000000001</v>
      </c>
      <c r="K84">
        <f>+IF(D84=0,0,VLOOKUP(D84,'LH INNER TANK'!A:C,3,0))</f>
        <v>3.6539999999999999</v>
      </c>
      <c r="L84">
        <f>+IF(D84=0,0,VLOOKUP(D84,'RH INNER TANK'!A:C,2,0))</f>
        <v>30.515000000000001</v>
      </c>
      <c r="M84">
        <f>+IF(D84=0,0,VLOOKUP(D84,'RH INNER TANK'!A:C,3,0))</f>
        <v>-3.6539999999999999</v>
      </c>
      <c r="N84">
        <f>+IF(F84=0,0,VLOOKUP(F84,'RH OUTER TANK'!A:C,2,0))</f>
        <v>0</v>
      </c>
      <c r="O84">
        <f>+IF(F84=0,0,VLOOKUP(F84,'RH OUTER TANK'!A:C,3,0))</f>
        <v>0</v>
      </c>
      <c r="P84">
        <f>+IF(G84=0,0,VLOOKUP(G84,'TRIM TANK'!A:C,2,0))</f>
        <v>0</v>
      </c>
      <c r="Q84">
        <f t="shared" si="3"/>
        <v>250223</v>
      </c>
      <c r="S84">
        <f t="shared" si="4"/>
        <v>30.515000000000001</v>
      </c>
      <c r="T84">
        <f t="shared" si="5"/>
        <v>-11.320495185694641</v>
      </c>
    </row>
    <row r="85" spans="1:26" x14ac:dyDescent="0.25">
      <c r="A85" t="s">
        <v>9</v>
      </c>
      <c r="B85">
        <v>8300</v>
      </c>
      <c r="C85">
        <v>0</v>
      </c>
      <c r="D85">
        <v>4150</v>
      </c>
      <c r="E85">
        <v>4150</v>
      </c>
      <c r="F85">
        <v>0</v>
      </c>
      <c r="G85">
        <v>0</v>
      </c>
      <c r="H85">
        <f>+IF(C85=0,0,VLOOKUP(C85,'LH OUTER TANK'!A:C,2,0))</f>
        <v>0</v>
      </c>
      <c r="I85">
        <f>+IF(C85=0,0,VLOOKUP(C85,'LH OUTER TANK'!A:C,3,0))</f>
        <v>0</v>
      </c>
      <c r="J85">
        <f>+IF(D85=0,0,VLOOKUP(D85,'LH INNER TANK'!A:C,2,0))</f>
        <v>30.515000000000001</v>
      </c>
      <c r="K85">
        <f>+IF(D85=0,0,VLOOKUP(D85,'LH INNER TANK'!A:C,3,0))</f>
        <v>3.6579999999999999</v>
      </c>
      <c r="L85">
        <f>+IF(D85=0,0,VLOOKUP(D85,'RH INNER TANK'!A:C,2,0))</f>
        <v>30.515000000000001</v>
      </c>
      <c r="M85">
        <f>+IF(D85=0,0,VLOOKUP(D85,'RH INNER TANK'!A:C,3,0))</f>
        <v>-3.6579999999999999</v>
      </c>
      <c r="N85">
        <f>+IF(F85=0,0,VLOOKUP(F85,'RH OUTER TANK'!A:C,2,0))</f>
        <v>0</v>
      </c>
      <c r="O85">
        <f>+IF(F85=0,0,VLOOKUP(F85,'RH OUTER TANK'!A:C,3,0))</f>
        <v>0</v>
      </c>
      <c r="P85">
        <f>+IF(G85=0,0,VLOOKUP(G85,'TRIM TANK'!A:C,2,0))</f>
        <v>0</v>
      </c>
      <c r="Q85">
        <f t="shared" si="3"/>
        <v>253274.5</v>
      </c>
      <c r="S85">
        <f t="shared" si="4"/>
        <v>30.515000000000001</v>
      </c>
      <c r="T85">
        <f t="shared" si="5"/>
        <v>-11.320495185694641</v>
      </c>
    </row>
    <row r="86" spans="1:26" x14ac:dyDescent="0.25">
      <c r="A86" t="s">
        <v>9</v>
      </c>
      <c r="B86">
        <v>8400</v>
      </c>
      <c r="C86">
        <v>0</v>
      </c>
      <c r="D86">
        <v>4200</v>
      </c>
      <c r="E86">
        <v>4200</v>
      </c>
      <c r="F86">
        <v>0</v>
      </c>
      <c r="G86">
        <v>0</v>
      </c>
      <c r="H86">
        <f>+IF(C86=0,0,VLOOKUP(C86,'LH OUTER TANK'!A:C,2,0))</f>
        <v>0</v>
      </c>
      <c r="I86">
        <f>+IF(C86=0,0,VLOOKUP(C86,'LH OUTER TANK'!A:C,3,0))</f>
        <v>0</v>
      </c>
      <c r="J86">
        <f>+IF(D86=0,0,VLOOKUP(D86,'LH INNER TANK'!A:C,2,0))</f>
        <v>30.515000000000001</v>
      </c>
      <c r="K86">
        <f>+IF(D86=0,0,VLOOKUP(D86,'LH INNER TANK'!A:C,3,0))</f>
        <v>3.6629999999999998</v>
      </c>
      <c r="L86">
        <f>+IF(D86=0,0,VLOOKUP(D86,'RH INNER TANK'!A:C,2,0))</f>
        <v>30.515000000000001</v>
      </c>
      <c r="M86">
        <f>+IF(D86=0,0,VLOOKUP(D86,'RH INNER TANK'!A:C,3,0))</f>
        <v>-3.6629999999999998</v>
      </c>
      <c r="N86">
        <f>+IF(F86=0,0,VLOOKUP(F86,'RH OUTER TANK'!A:C,2,0))</f>
        <v>0</v>
      </c>
      <c r="O86">
        <f>+IF(F86=0,0,VLOOKUP(F86,'RH OUTER TANK'!A:C,3,0))</f>
        <v>0</v>
      </c>
      <c r="P86">
        <f>+IF(G86=0,0,VLOOKUP(G86,'TRIM TANK'!A:C,2,0))</f>
        <v>0</v>
      </c>
      <c r="Q86">
        <f t="shared" si="3"/>
        <v>256326</v>
      </c>
      <c r="S86">
        <f t="shared" si="4"/>
        <v>30.515000000000001</v>
      </c>
      <c r="T86">
        <f t="shared" si="5"/>
        <v>-11.320495185694641</v>
      </c>
    </row>
    <row r="87" spans="1:26" x14ac:dyDescent="0.25">
      <c r="A87" t="s">
        <v>9</v>
      </c>
      <c r="B87">
        <v>8500</v>
      </c>
      <c r="C87">
        <v>0</v>
      </c>
      <c r="D87">
        <v>4250</v>
      </c>
      <c r="E87">
        <v>4250</v>
      </c>
      <c r="F87">
        <v>0</v>
      </c>
      <c r="G87">
        <v>0</v>
      </c>
      <c r="H87">
        <f>+IF(C87=0,0,VLOOKUP(C87,'LH OUTER TANK'!A:C,2,0))</f>
        <v>0</v>
      </c>
      <c r="I87">
        <f>+IF(C87=0,0,VLOOKUP(C87,'LH OUTER TANK'!A:C,3,0))</f>
        <v>0</v>
      </c>
      <c r="J87">
        <f>+IF(D87=0,0,VLOOKUP(D87,'LH INNER TANK'!A:C,2,0))</f>
        <v>30.515000000000001</v>
      </c>
      <c r="K87">
        <f>+IF(D87=0,0,VLOOKUP(D87,'LH INNER TANK'!A:C,3,0))</f>
        <v>3.6680000000000001</v>
      </c>
      <c r="L87">
        <f>+IF(D87=0,0,VLOOKUP(D87,'RH INNER TANK'!A:C,2,0))</f>
        <v>30.515000000000001</v>
      </c>
      <c r="M87">
        <f>+IF(D87=0,0,VLOOKUP(D87,'RH INNER TANK'!A:C,3,0))</f>
        <v>-3.6680000000000001</v>
      </c>
      <c r="N87">
        <f>+IF(F87=0,0,VLOOKUP(F87,'RH OUTER TANK'!A:C,2,0))</f>
        <v>0</v>
      </c>
      <c r="O87">
        <f>+IF(F87=0,0,VLOOKUP(F87,'RH OUTER TANK'!A:C,3,0))</f>
        <v>0</v>
      </c>
      <c r="P87">
        <f>+IF(G87=0,0,VLOOKUP(G87,'TRIM TANK'!A:C,2,0))</f>
        <v>0</v>
      </c>
      <c r="Q87">
        <f t="shared" si="3"/>
        <v>259377.5</v>
      </c>
      <c r="S87">
        <f t="shared" si="4"/>
        <v>30.515000000000001</v>
      </c>
      <c r="T87">
        <f t="shared" si="5"/>
        <v>-11.320495185694641</v>
      </c>
    </row>
    <row r="88" spans="1:26" x14ac:dyDescent="0.25">
      <c r="A88" t="s">
        <v>9</v>
      </c>
      <c r="B88">
        <v>8600</v>
      </c>
      <c r="C88">
        <v>0</v>
      </c>
      <c r="D88">
        <v>4300</v>
      </c>
      <c r="E88">
        <v>4300</v>
      </c>
      <c r="F88">
        <v>0</v>
      </c>
      <c r="G88">
        <v>0</v>
      </c>
      <c r="H88">
        <f>+IF(C88=0,0,VLOOKUP(C88,'LH OUTER TANK'!A:C,2,0))</f>
        <v>0</v>
      </c>
      <c r="I88">
        <f>+IF(C88=0,0,VLOOKUP(C88,'LH OUTER TANK'!A:C,3,0))</f>
        <v>0</v>
      </c>
      <c r="J88">
        <f>+IF(D88=0,0,VLOOKUP(D88,'LH INNER TANK'!A:C,2,0))</f>
        <v>30.515000000000001</v>
      </c>
      <c r="K88">
        <f>+IF(D88=0,0,VLOOKUP(D88,'LH INNER TANK'!A:C,3,0))</f>
        <v>3.673</v>
      </c>
      <c r="L88">
        <f>+IF(D88=0,0,VLOOKUP(D88,'RH INNER TANK'!A:C,2,0))</f>
        <v>30.515000000000001</v>
      </c>
      <c r="M88">
        <f>+IF(D88=0,0,VLOOKUP(D88,'RH INNER TANK'!A:C,3,0))</f>
        <v>-3.673</v>
      </c>
      <c r="N88">
        <f>+IF(F88=0,0,VLOOKUP(F88,'RH OUTER TANK'!A:C,2,0))</f>
        <v>0</v>
      </c>
      <c r="O88">
        <f>+IF(F88=0,0,VLOOKUP(F88,'RH OUTER TANK'!A:C,3,0))</f>
        <v>0</v>
      </c>
      <c r="P88">
        <f>+IF(G88=0,0,VLOOKUP(G88,'TRIM TANK'!A:C,2,0))</f>
        <v>0</v>
      </c>
      <c r="Q88">
        <f t="shared" si="3"/>
        <v>262429</v>
      </c>
      <c r="S88">
        <f t="shared" si="4"/>
        <v>30.515000000000001</v>
      </c>
      <c r="T88">
        <f t="shared" si="5"/>
        <v>-11.320495185694641</v>
      </c>
    </row>
    <row r="89" spans="1:26" x14ac:dyDescent="0.25">
      <c r="A89" t="s">
        <v>9</v>
      </c>
      <c r="B89">
        <v>8700</v>
      </c>
      <c r="C89">
        <v>0</v>
      </c>
      <c r="D89">
        <v>4350</v>
      </c>
      <c r="E89">
        <v>4350</v>
      </c>
      <c r="F89">
        <v>0</v>
      </c>
      <c r="G89">
        <v>0</v>
      </c>
      <c r="H89">
        <f>+IF(C89=0,0,VLOOKUP(C89,'LH OUTER TANK'!A:C,2,0))</f>
        <v>0</v>
      </c>
      <c r="I89">
        <f>+IF(C89=0,0,VLOOKUP(C89,'LH OUTER TANK'!A:C,3,0))</f>
        <v>0</v>
      </c>
      <c r="J89">
        <f>+IF(D89=0,0,VLOOKUP(D89,'LH INNER TANK'!A:C,2,0))</f>
        <v>30.515000000000001</v>
      </c>
      <c r="K89">
        <f>+IF(D89=0,0,VLOOKUP(D89,'LH INNER TANK'!A:C,3,0))</f>
        <v>3.6779999999999999</v>
      </c>
      <c r="L89">
        <f>+IF(D89=0,0,VLOOKUP(D89,'RH INNER TANK'!A:C,2,0))</f>
        <v>30.515000000000001</v>
      </c>
      <c r="M89">
        <f>+IF(D89=0,0,VLOOKUP(D89,'RH INNER TANK'!A:C,3,0))</f>
        <v>-3.6779999999999999</v>
      </c>
      <c r="N89">
        <f>+IF(F89=0,0,VLOOKUP(F89,'RH OUTER TANK'!A:C,2,0))</f>
        <v>0</v>
      </c>
      <c r="O89">
        <f>+IF(F89=0,0,VLOOKUP(F89,'RH OUTER TANK'!A:C,3,0))</f>
        <v>0</v>
      </c>
      <c r="P89">
        <f>+IF(G89=0,0,VLOOKUP(G89,'TRIM TANK'!A:C,2,0))</f>
        <v>0</v>
      </c>
      <c r="Q89">
        <f t="shared" si="3"/>
        <v>265480.5</v>
      </c>
      <c r="S89">
        <f t="shared" si="4"/>
        <v>30.515000000000001</v>
      </c>
      <c r="T89">
        <f t="shared" si="5"/>
        <v>-11.320495185694641</v>
      </c>
    </row>
    <row r="90" spans="1:26" x14ac:dyDescent="0.25">
      <c r="A90" t="s">
        <v>9</v>
      </c>
      <c r="B90">
        <v>8800</v>
      </c>
      <c r="C90">
        <v>0</v>
      </c>
      <c r="D90">
        <v>4400</v>
      </c>
      <c r="E90">
        <v>4400</v>
      </c>
      <c r="F90">
        <v>0</v>
      </c>
      <c r="G90">
        <v>0</v>
      </c>
      <c r="H90">
        <f>+IF(C90=0,0,VLOOKUP(C90,'LH OUTER TANK'!A:C,2,0))</f>
        <v>0</v>
      </c>
      <c r="I90">
        <f>+IF(C90=0,0,VLOOKUP(C90,'LH OUTER TANK'!A:C,3,0))</f>
        <v>0</v>
      </c>
      <c r="J90">
        <f>+IF(D90=0,0,VLOOKUP(D90,'LH INNER TANK'!A:C,2,0))</f>
        <v>30.515000000000001</v>
      </c>
      <c r="K90">
        <f>+IF(D90=0,0,VLOOKUP(D90,'LH INNER TANK'!A:C,3,0))</f>
        <v>3.6819999999999999</v>
      </c>
      <c r="L90">
        <f>+IF(D90=0,0,VLOOKUP(D90,'RH INNER TANK'!A:C,2,0))</f>
        <v>30.515000000000001</v>
      </c>
      <c r="M90">
        <f>+IF(D90=0,0,VLOOKUP(D90,'RH INNER TANK'!A:C,3,0))</f>
        <v>-3.6819999999999999</v>
      </c>
      <c r="N90">
        <f>+IF(F90=0,0,VLOOKUP(F90,'RH OUTER TANK'!A:C,2,0))</f>
        <v>0</v>
      </c>
      <c r="O90">
        <f>+IF(F90=0,0,VLOOKUP(F90,'RH OUTER TANK'!A:C,3,0))</f>
        <v>0</v>
      </c>
      <c r="P90">
        <f>+IF(G90=0,0,VLOOKUP(G90,'TRIM TANK'!A:C,2,0))</f>
        <v>0</v>
      </c>
      <c r="Q90">
        <f t="shared" si="3"/>
        <v>268532</v>
      </c>
      <c r="S90">
        <f t="shared" si="4"/>
        <v>30.515000000000001</v>
      </c>
      <c r="T90">
        <f t="shared" si="5"/>
        <v>-11.320495185694641</v>
      </c>
      <c r="Z90">
        <f>+Y90/0.0727</f>
        <v>0</v>
      </c>
    </row>
    <row r="91" spans="1:26" x14ac:dyDescent="0.25">
      <c r="A91" t="s">
        <v>9</v>
      </c>
      <c r="B91">
        <v>8900</v>
      </c>
      <c r="C91">
        <v>0</v>
      </c>
      <c r="D91">
        <v>4450</v>
      </c>
      <c r="E91">
        <v>4450</v>
      </c>
      <c r="F91">
        <v>0</v>
      </c>
      <c r="G91">
        <v>0</v>
      </c>
      <c r="H91">
        <f>+IF(C91=0,0,VLOOKUP(C91,'LH OUTER TANK'!A:C,2,0))</f>
        <v>0</v>
      </c>
      <c r="I91">
        <f>+IF(C91=0,0,VLOOKUP(C91,'LH OUTER TANK'!A:C,3,0))</f>
        <v>0</v>
      </c>
      <c r="J91">
        <f>+IF(D91=0,0,VLOOKUP(D91,'LH INNER TANK'!A:C,2,0))</f>
        <v>30.516999999999999</v>
      </c>
      <c r="K91">
        <f>+IF(D91=0,0,VLOOKUP(D91,'LH INNER TANK'!A:C,3,0))</f>
        <v>3.6859999999999999</v>
      </c>
      <c r="L91">
        <f>+IF(D91=0,0,VLOOKUP(D91,'RH INNER TANK'!A:C,2,0))</f>
        <v>30.516999999999999</v>
      </c>
      <c r="M91">
        <f>+IF(D91=0,0,VLOOKUP(D91,'RH INNER TANK'!A:C,3,0))</f>
        <v>-3.6859999999999999</v>
      </c>
      <c r="N91">
        <f>+IF(F91=0,0,VLOOKUP(F91,'RH OUTER TANK'!A:C,2,0))</f>
        <v>0</v>
      </c>
      <c r="O91">
        <f>+IF(F91=0,0,VLOOKUP(F91,'RH OUTER TANK'!A:C,3,0))</f>
        <v>0</v>
      </c>
      <c r="P91">
        <f>+IF(G91=0,0,VLOOKUP(G91,'TRIM TANK'!A:C,2,0))</f>
        <v>0</v>
      </c>
      <c r="Q91">
        <f t="shared" si="3"/>
        <v>271601.3</v>
      </c>
      <c r="S91">
        <f t="shared" si="4"/>
        <v>30.516999999999999</v>
      </c>
      <c r="T91">
        <f t="shared" si="5"/>
        <v>-11.292984869326018</v>
      </c>
    </row>
    <row r="92" spans="1:26" x14ac:dyDescent="0.25">
      <c r="A92" t="s">
        <v>9</v>
      </c>
      <c r="B92">
        <v>9000</v>
      </c>
      <c r="C92">
        <v>0</v>
      </c>
      <c r="D92">
        <v>4500</v>
      </c>
      <c r="E92">
        <v>4500</v>
      </c>
      <c r="F92">
        <v>0</v>
      </c>
      <c r="G92">
        <v>0</v>
      </c>
      <c r="H92">
        <f>+IF(C92=0,0,VLOOKUP(C92,'LH OUTER TANK'!A:C,2,0))</f>
        <v>0</v>
      </c>
      <c r="I92">
        <f>+IF(C92=0,0,VLOOKUP(C92,'LH OUTER TANK'!A:C,3,0))</f>
        <v>0</v>
      </c>
      <c r="J92">
        <f>+IF(D92=0,0,VLOOKUP(D92,'LH INNER TANK'!A:C,2,0))</f>
        <v>30.518999999999998</v>
      </c>
      <c r="K92">
        <f>+IF(D92=0,0,VLOOKUP(D92,'LH INNER TANK'!A:C,3,0))</f>
        <v>3.6909999999999998</v>
      </c>
      <c r="L92">
        <f>+IF(D92=0,0,VLOOKUP(D92,'RH INNER TANK'!A:C,2,0))</f>
        <v>30.518999999999998</v>
      </c>
      <c r="M92">
        <f>+IF(D92=0,0,VLOOKUP(D92,'RH INNER TANK'!A:C,3,0))</f>
        <v>-3.6909999999999998</v>
      </c>
      <c r="N92">
        <f>+IF(F92=0,0,VLOOKUP(F92,'RH OUTER TANK'!A:C,2,0))</f>
        <v>0</v>
      </c>
      <c r="O92">
        <f>+IF(F92=0,0,VLOOKUP(F92,'RH OUTER TANK'!A:C,3,0))</f>
        <v>0</v>
      </c>
      <c r="P92">
        <f>+IF(G92=0,0,VLOOKUP(G92,'TRIM TANK'!A:C,2,0))</f>
        <v>0</v>
      </c>
      <c r="Q92">
        <f t="shared" si="3"/>
        <v>274671</v>
      </c>
      <c r="S92">
        <f t="shared" si="4"/>
        <v>30.518999999999998</v>
      </c>
      <c r="T92">
        <f t="shared" si="5"/>
        <v>-11.265474552957395</v>
      </c>
    </row>
    <row r="93" spans="1:26" x14ac:dyDescent="0.25">
      <c r="A93" t="s">
        <v>10</v>
      </c>
      <c r="B93">
        <v>9100</v>
      </c>
      <c r="C93">
        <v>50</v>
      </c>
      <c r="D93">
        <v>4500</v>
      </c>
      <c r="E93">
        <v>4500</v>
      </c>
      <c r="F93">
        <v>50</v>
      </c>
      <c r="G93">
        <v>0</v>
      </c>
      <c r="H93">
        <f>+IF(C93=0,0,VLOOKUP(C93,'LH OUTER TANK'!A:C,2,0))</f>
        <v>37.386000000000003</v>
      </c>
      <c r="I93">
        <f>+IF(C93=0,0,VLOOKUP(C93,'LH OUTER TANK'!A:C,3,0))</f>
        <v>18.02</v>
      </c>
      <c r="J93">
        <f>+IF(D93=0,0,VLOOKUP(D93,'LH INNER TANK'!A:C,2,0))</f>
        <v>30.518999999999998</v>
      </c>
      <c r="K93">
        <f>+IF(D93=0,0,VLOOKUP(D93,'LH INNER TANK'!A:C,3,0))</f>
        <v>3.6909999999999998</v>
      </c>
      <c r="L93">
        <f>+IF(D93=0,0,VLOOKUP(D93,'RH INNER TANK'!A:C,2,0))</f>
        <v>30.518999999999998</v>
      </c>
      <c r="M93">
        <f>+IF(D93=0,0,VLOOKUP(D93,'RH INNER TANK'!A:C,3,0))</f>
        <v>-3.6909999999999998</v>
      </c>
      <c r="N93">
        <f>+IF(F93=0,0,VLOOKUP(F93,'RH OUTER TANK'!A:C,2,0))</f>
        <v>37.386000000000003</v>
      </c>
      <c r="O93">
        <f>+IF(F93=0,0,VLOOKUP(F93,'RH OUTER TANK'!A:C,3,0))</f>
        <v>-18.02</v>
      </c>
      <c r="P93">
        <f>+IF(G93=0,0,VLOOKUP(G93,'TRIM TANK'!A:C,2,0))</f>
        <v>0</v>
      </c>
      <c r="Q93">
        <f t="shared" si="3"/>
        <v>278409.59999999998</v>
      </c>
      <c r="S93">
        <f t="shared" si="4"/>
        <v>30.594461538461537</v>
      </c>
      <c r="T93">
        <f t="shared" si="5"/>
        <v>-10.227489154586843</v>
      </c>
    </row>
    <row r="94" spans="1:26" x14ac:dyDescent="0.25">
      <c r="A94" t="s">
        <v>10</v>
      </c>
      <c r="B94">
        <v>9200</v>
      </c>
      <c r="C94">
        <v>100</v>
      </c>
      <c r="D94">
        <v>4500</v>
      </c>
      <c r="E94">
        <v>4500</v>
      </c>
      <c r="F94">
        <v>100</v>
      </c>
      <c r="G94">
        <v>0</v>
      </c>
      <c r="H94">
        <f>+IF(C94=0,0,VLOOKUP(C94,'LH OUTER TANK'!A:C,2,0))</f>
        <v>37.386000000000003</v>
      </c>
      <c r="I94">
        <f>+IF(C94=0,0,VLOOKUP(C94,'LH OUTER TANK'!A:C,3,0))</f>
        <v>18.02</v>
      </c>
      <c r="J94">
        <f>+IF(D94=0,0,VLOOKUP(D94,'LH INNER TANK'!A:C,2,0))</f>
        <v>30.518999999999998</v>
      </c>
      <c r="K94">
        <f>+IF(D94=0,0,VLOOKUP(D94,'LH INNER TANK'!A:C,3,0))</f>
        <v>3.6909999999999998</v>
      </c>
      <c r="L94">
        <f>+IF(D94=0,0,VLOOKUP(D94,'RH INNER TANK'!A:C,2,0))</f>
        <v>30.518999999999998</v>
      </c>
      <c r="M94">
        <f>+IF(D94=0,0,VLOOKUP(D94,'RH INNER TANK'!A:C,3,0))</f>
        <v>-3.6909999999999998</v>
      </c>
      <c r="N94">
        <f>+IF(F94=0,0,VLOOKUP(F94,'RH OUTER TANK'!A:C,2,0))</f>
        <v>37.386000000000003</v>
      </c>
      <c r="O94">
        <f>+IF(F94=0,0,VLOOKUP(F94,'RH OUTER TANK'!A:C,3,0))</f>
        <v>-18.02</v>
      </c>
      <c r="P94">
        <f>+IF(G94=0,0,VLOOKUP(G94,'TRIM TANK'!A:C,2,0))</f>
        <v>0</v>
      </c>
      <c r="Q94">
        <f t="shared" si="3"/>
        <v>282148.19999999995</v>
      </c>
      <c r="S94">
        <f t="shared" si="4"/>
        <v>30.668282608695648</v>
      </c>
      <c r="T94">
        <f t="shared" si="5"/>
        <v>-9.2120686561809197</v>
      </c>
    </row>
    <row r="95" spans="1:26" x14ac:dyDescent="0.25">
      <c r="A95" t="s">
        <v>10</v>
      </c>
      <c r="B95">
        <v>9300</v>
      </c>
      <c r="C95">
        <v>150</v>
      </c>
      <c r="D95">
        <v>4500</v>
      </c>
      <c r="E95">
        <v>4500</v>
      </c>
      <c r="F95">
        <v>150</v>
      </c>
      <c r="G95">
        <v>0</v>
      </c>
      <c r="H95">
        <f>+IF(C95=0,0,VLOOKUP(C95,'LH OUTER TANK'!A:C,2,0))</f>
        <v>37.386000000000003</v>
      </c>
      <c r="I95">
        <f>+IF(C95=0,0,VLOOKUP(C95,'LH OUTER TANK'!A:C,3,0))</f>
        <v>18.02</v>
      </c>
      <c r="J95">
        <f>+IF(D95=0,0,VLOOKUP(D95,'LH INNER TANK'!A:C,2,0))</f>
        <v>30.518999999999998</v>
      </c>
      <c r="K95">
        <f>+IF(D95=0,0,VLOOKUP(D95,'LH INNER TANK'!A:C,3,0))</f>
        <v>3.6909999999999998</v>
      </c>
      <c r="L95">
        <f>+IF(D95=0,0,VLOOKUP(D95,'RH INNER TANK'!A:C,2,0))</f>
        <v>30.518999999999998</v>
      </c>
      <c r="M95">
        <f>+IF(D95=0,0,VLOOKUP(D95,'RH INNER TANK'!A:C,3,0))</f>
        <v>-3.6909999999999998</v>
      </c>
      <c r="N95">
        <f>+IF(F95=0,0,VLOOKUP(F95,'RH OUTER TANK'!A:C,2,0))</f>
        <v>37.386000000000003</v>
      </c>
      <c r="O95">
        <f>+IF(F95=0,0,VLOOKUP(F95,'RH OUTER TANK'!A:C,3,0))</f>
        <v>-18.02</v>
      </c>
      <c r="P95">
        <f>+IF(G95=0,0,VLOOKUP(G95,'TRIM TANK'!A:C,2,0))</f>
        <v>0</v>
      </c>
      <c r="Q95">
        <f t="shared" si="3"/>
        <v>285886.80000000005</v>
      </c>
      <c r="S95">
        <f t="shared" si="4"/>
        <v>30.740516129032262</v>
      </c>
      <c r="T95">
        <f t="shared" si="5"/>
        <v>-8.2184851577405666</v>
      </c>
    </row>
    <row r="96" spans="1:26" x14ac:dyDescent="0.25">
      <c r="A96" t="s">
        <v>10</v>
      </c>
      <c r="B96">
        <v>9400</v>
      </c>
      <c r="C96">
        <v>200</v>
      </c>
      <c r="D96">
        <v>4500</v>
      </c>
      <c r="E96">
        <v>4500</v>
      </c>
      <c r="F96">
        <v>200</v>
      </c>
      <c r="G96">
        <v>0</v>
      </c>
      <c r="H96">
        <f>+IF(C96=0,0,VLOOKUP(C96,'LH OUTER TANK'!A:C,2,0))</f>
        <v>37.415999999999997</v>
      </c>
      <c r="I96">
        <f>+IF(C96=0,0,VLOOKUP(C96,'LH OUTER TANK'!A:C,3,0))</f>
        <v>18.053999999999998</v>
      </c>
      <c r="J96">
        <f>+IF(D96=0,0,VLOOKUP(D96,'LH INNER TANK'!A:C,2,0))</f>
        <v>30.518999999999998</v>
      </c>
      <c r="K96">
        <f>+IF(D96=0,0,VLOOKUP(D96,'LH INNER TANK'!A:C,3,0))</f>
        <v>3.6909999999999998</v>
      </c>
      <c r="L96">
        <f>+IF(D96=0,0,VLOOKUP(D96,'RH INNER TANK'!A:C,2,0))</f>
        <v>30.518999999999998</v>
      </c>
      <c r="M96">
        <f>+IF(D96=0,0,VLOOKUP(D96,'RH INNER TANK'!A:C,3,0))</f>
        <v>-3.6909999999999998</v>
      </c>
      <c r="N96">
        <f>+IF(F96=0,0,VLOOKUP(F96,'RH OUTER TANK'!A:C,2,0))</f>
        <v>37.415999999999997</v>
      </c>
      <c r="O96">
        <f>+IF(F96=0,0,VLOOKUP(F96,'RH OUTER TANK'!A:C,3,0))</f>
        <v>-18.053999999999998</v>
      </c>
      <c r="P96">
        <f>+IF(G96=0,0,VLOOKUP(G96,'TRIM TANK'!A:C,2,0))</f>
        <v>0</v>
      </c>
      <c r="Q96">
        <f t="shared" si="3"/>
        <v>289637.40000000002</v>
      </c>
      <c r="S96">
        <f t="shared" si="4"/>
        <v>30.812489361702131</v>
      </c>
      <c r="T96">
        <f t="shared" si="5"/>
        <v>-7.2284819573297145</v>
      </c>
    </row>
    <row r="97" spans="1:20" x14ac:dyDescent="0.25">
      <c r="A97" t="s">
        <v>10</v>
      </c>
      <c r="B97">
        <v>9500</v>
      </c>
      <c r="C97">
        <v>250</v>
      </c>
      <c r="D97">
        <v>4500</v>
      </c>
      <c r="E97">
        <v>4500</v>
      </c>
      <c r="F97">
        <v>250</v>
      </c>
      <c r="G97">
        <v>0</v>
      </c>
      <c r="H97">
        <f>+IF(C97=0,0,VLOOKUP(C97,'LH OUTER TANK'!A:C,2,0))</f>
        <v>37.450000000000003</v>
      </c>
      <c r="I97">
        <f>+IF(C97=0,0,VLOOKUP(C97,'LH OUTER TANK'!A:C,3,0))</f>
        <v>18.093</v>
      </c>
      <c r="J97">
        <f>+IF(D97=0,0,VLOOKUP(D97,'LH INNER TANK'!A:C,2,0))</f>
        <v>30.518999999999998</v>
      </c>
      <c r="K97">
        <f>+IF(D97=0,0,VLOOKUP(D97,'LH INNER TANK'!A:C,3,0))</f>
        <v>3.6909999999999998</v>
      </c>
      <c r="L97">
        <f>+IF(D97=0,0,VLOOKUP(D97,'RH INNER TANK'!A:C,2,0))</f>
        <v>30.518999999999998</v>
      </c>
      <c r="M97">
        <f>+IF(D97=0,0,VLOOKUP(D97,'RH INNER TANK'!A:C,3,0))</f>
        <v>-3.6909999999999998</v>
      </c>
      <c r="N97">
        <f>+IF(F97=0,0,VLOOKUP(F97,'RH OUTER TANK'!A:C,2,0))</f>
        <v>37.450000000000003</v>
      </c>
      <c r="O97">
        <f>+IF(F97=0,0,VLOOKUP(F97,'RH OUTER TANK'!A:C,3,0))</f>
        <v>-18.093</v>
      </c>
      <c r="P97">
        <f>+IF(G97=0,0,VLOOKUP(G97,'TRIM TANK'!A:C,2,0))</f>
        <v>0</v>
      </c>
      <c r="Q97">
        <f t="shared" si="3"/>
        <v>293396</v>
      </c>
      <c r="S97">
        <f t="shared" si="4"/>
        <v>30.88378947368421</v>
      </c>
      <c r="T97">
        <f t="shared" si="5"/>
        <v>-6.2477376384565435</v>
      </c>
    </row>
    <row r="98" spans="1:20" x14ac:dyDescent="0.25">
      <c r="A98" t="s">
        <v>10</v>
      </c>
      <c r="B98">
        <v>9600</v>
      </c>
      <c r="C98">
        <v>300</v>
      </c>
      <c r="D98">
        <v>4500</v>
      </c>
      <c r="E98">
        <v>4500</v>
      </c>
      <c r="F98">
        <v>300</v>
      </c>
      <c r="G98">
        <v>0</v>
      </c>
      <c r="H98">
        <f>+IF(C98=0,0,VLOOKUP(C98,'LH OUTER TANK'!A:C,2,0))</f>
        <v>37.484000000000002</v>
      </c>
      <c r="I98">
        <f>+IF(C98=0,0,VLOOKUP(C98,'LH OUTER TANK'!A:C,3,0))</f>
        <v>18.132999999999999</v>
      </c>
      <c r="J98">
        <f>+IF(D98=0,0,VLOOKUP(D98,'LH INNER TANK'!A:C,2,0))</f>
        <v>30.518999999999998</v>
      </c>
      <c r="K98">
        <f>+IF(D98=0,0,VLOOKUP(D98,'LH INNER TANK'!A:C,3,0))</f>
        <v>3.6909999999999998</v>
      </c>
      <c r="L98">
        <f>+IF(D98=0,0,VLOOKUP(D98,'RH INNER TANK'!A:C,2,0))</f>
        <v>30.518999999999998</v>
      </c>
      <c r="M98">
        <f>+IF(D98=0,0,VLOOKUP(D98,'RH INNER TANK'!A:C,3,0))</f>
        <v>-3.6909999999999998</v>
      </c>
      <c r="N98">
        <f>+IF(F98=0,0,VLOOKUP(F98,'RH OUTER TANK'!A:C,2,0))</f>
        <v>37.484000000000002</v>
      </c>
      <c r="O98">
        <f>+IF(F98=0,0,VLOOKUP(F98,'RH OUTER TANK'!A:C,3,0))</f>
        <v>-18.132999999999999</v>
      </c>
      <c r="P98">
        <f>+IF(G98=0,0,VLOOKUP(G98,'TRIM TANK'!A:C,2,0))</f>
        <v>0</v>
      </c>
      <c r="Q98">
        <f t="shared" si="3"/>
        <v>297161.40000000002</v>
      </c>
      <c r="S98">
        <f t="shared" si="4"/>
        <v>30.954312500000004</v>
      </c>
      <c r="T98">
        <f t="shared" si="5"/>
        <v>-5.2776822558459022</v>
      </c>
    </row>
    <row r="99" spans="1:20" x14ac:dyDescent="0.25">
      <c r="A99" t="s">
        <v>10</v>
      </c>
      <c r="B99">
        <v>9700</v>
      </c>
      <c r="C99">
        <v>350</v>
      </c>
      <c r="D99">
        <v>4500</v>
      </c>
      <c r="E99">
        <v>4500</v>
      </c>
      <c r="F99">
        <v>350</v>
      </c>
      <c r="G99">
        <v>0</v>
      </c>
      <c r="H99">
        <f>+IF(C99=0,0,VLOOKUP(C99,'LH OUTER TANK'!A:C,2,0))</f>
        <v>37.511000000000003</v>
      </c>
      <c r="I99">
        <f>+IF(C99=0,0,VLOOKUP(C99,'LH OUTER TANK'!A:C,3,0))</f>
        <v>18.163</v>
      </c>
      <c r="J99">
        <f>+IF(D99=0,0,VLOOKUP(D99,'LH INNER TANK'!A:C,2,0))</f>
        <v>30.518999999999998</v>
      </c>
      <c r="K99">
        <f>+IF(D99=0,0,VLOOKUP(D99,'LH INNER TANK'!A:C,3,0))</f>
        <v>3.6909999999999998</v>
      </c>
      <c r="L99">
        <f>+IF(D99=0,0,VLOOKUP(D99,'RH INNER TANK'!A:C,2,0))</f>
        <v>30.518999999999998</v>
      </c>
      <c r="M99">
        <f>+IF(D99=0,0,VLOOKUP(D99,'RH INNER TANK'!A:C,3,0))</f>
        <v>-3.6909999999999998</v>
      </c>
      <c r="N99">
        <f>+IF(F99=0,0,VLOOKUP(F99,'RH OUTER TANK'!A:C,2,0))</f>
        <v>37.511000000000003</v>
      </c>
      <c r="O99">
        <f>+IF(F99=0,0,VLOOKUP(F99,'RH OUTER TANK'!A:C,3,0))</f>
        <v>-18.163</v>
      </c>
      <c r="P99">
        <f>+IF(G99=0,0,VLOOKUP(G99,'TRIM TANK'!A:C,2,0))</f>
        <v>0</v>
      </c>
      <c r="Q99">
        <f t="shared" si="3"/>
        <v>300928.69999999995</v>
      </c>
      <c r="S99">
        <f t="shared" si="4"/>
        <v>31.023577319587623</v>
      </c>
      <c r="T99">
        <f t="shared" si="5"/>
        <v>-4.3249337058098698</v>
      </c>
    </row>
    <row r="100" spans="1:20" x14ac:dyDescent="0.25">
      <c r="A100" t="s">
        <v>10</v>
      </c>
      <c r="B100">
        <v>9800</v>
      </c>
      <c r="C100">
        <v>400</v>
      </c>
      <c r="D100">
        <v>4500</v>
      </c>
      <c r="E100">
        <v>4500</v>
      </c>
      <c r="F100">
        <v>400</v>
      </c>
      <c r="G100">
        <v>0</v>
      </c>
      <c r="H100">
        <f>+IF(C100=0,0,VLOOKUP(C100,'LH OUTER TANK'!A:C,2,0))</f>
        <v>37.533000000000001</v>
      </c>
      <c r="I100">
        <f>+IF(C100=0,0,VLOOKUP(C100,'LH OUTER TANK'!A:C,3,0))</f>
        <v>18.190999999999999</v>
      </c>
      <c r="J100">
        <f>+IF(D100=0,0,VLOOKUP(D100,'LH INNER TANK'!A:C,2,0))</f>
        <v>30.518999999999998</v>
      </c>
      <c r="K100">
        <f>+IF(D100=0,0,VLOOKUP(D100,'LH INNER TANK'!A:C,3,0))</f>
        <v>3.6909999999999998</v>
      </c>
      <c r="L100">
        <f>+IF(D100=0,0,VLOOKUP(D100,'RH INNER TANK'!A:C,2,0))</f>
        <v>30.518999999999998</v>
      </c>
      <c r="M100">
        <f>+IF(D100=0,0,VLOOKUP(D100,'RH INNER TANK'!A:C,3,0))</f>
        <v>-3.6909999999999998</v>
      </c>
      <c r="N100">
        <f>+IF(F100=0,0,VLOOKUP(F100,'RH OUTER TANK'!A:C,2,0))</f>
        <v>37.533000000000001</v>
      </c>
      <c r="O100">
        <f>+IF(F100=0,0,VLOOKUP(F100,'RH OUTER TANK'!A:C,3,0))</f>
        <v>-18.190999999999999</v>
      </c>
      <c r="P100">
        <f>+IF(G100=0,0,VLOOKUP(G100,'TRIM TANK'!A:C,2,0))</f>
        <v>0</v>
      </c>
      <c r="Q100">
        <f t="shared" si="3"/>
        <v>304697.40000000002</v>
      </c>
      <c r="S100">
        <f t="shared" si="4"/>
        <v>31.091571428571431</v>
      </c>
      <c r="T100">
        <f t="shared" si="5"/>
        <v>-3.3896639811357647</v>
      </c>
    </row>
    <row r="101" spans="1:20" x14ac:dyDescent="0.25">
      <c r="A101" t="s">
        <v>10</v>
      </c>
      <c r="B101">
        <v>9900</v>
      </c>
      <c r="C101">
        <v>450</v>
      </c>
      <c r="D101">
        <v>4500</v>
      </c>
      <c r="E101">
        <v>4500</v>
      </c>
      <c r="F101">
        <v>450</v>
      </c>
      <c r="G101">
        <v>0</v>
      </c>
      <c r="H101">
        <f>+IF(C101=0,0,VLOOKUP(C101,'LH OUTER TANK'!A:C,2,0))</f>
        <v>37.555999999999997</v>
      </c>
      <c r="I101">
        <f>+IF(C101=0,0,VLOOKUP(C101,'LH OUTER TANK'!A:C,3,0))</f>
        <v>18.218</v>
      </c>
      <c r="J101">
        <f>+IF(D101=0,0,VLOOKUP(D101,'LH INNER TANK'!A:C,2,0))</f>
        <v>30.518999999999998</v>
      </c>
      <c r="K101">
        <f>+IF(D101=0,0,VLOOKUP(D101,'LH INNER TANK'!A:C,3,0))</f>
        <v>3.6909999999999998</v>
      </c>
      <c r="L101">
        <f>+IF(D101=0,0,VLOOKUP(D101,'RH INNER TANK'!A:C,2,0))</f>
        <v>30.518999999999998</v>
      </c>
      <c r="M101">
        <f>+IF(D101=0,0,VLOOKUP(D101,'RH INNER TANK'!A:C,3,0))</f>
        <v>-3.6909999999999998</v>
      </c>
      <c r="N101">
        <f>+IF(F101=0,0,VLOOKUP(F101,'RH OUTER TANK'!A:C,2,0))</f>
        <v>37.555999999999997</v>
      </c>
      <c r="O101">
        <f>+IF(F101=0,0,VLOOKUP(F101,'RH OUTER TANK'!A:C,3,0))</f>
        <v>-18.218</v>
      </c>
      <c r="P101">
        <f>+IF(G101=0,0,VLOOKUP(G101,'TRIM TANK'!A:C,2,0))</f>
        <v>0</v>
      </c>
      <c r="Q101">
        <f t="shared" si="3"/>
        <v>308471.40000000002</v>
      </c>
      <c r="S101">
        <f t="shared" si="4"/>
        <v>31.158727272727276</v>
      </c>
      <c r="T101">
        <f t="shared" si="5"/>
        <v>-2.4659247217706302</v>
      </c>
    </row>
    <row r="102" spans="1:20" x14ac:dyDescent="0.25">
      <c r="A102" t="s">
        <v>10</v>
      </c>
      <c r="B102">
        <v>10000</v>
      </c>
      <c r="C102">
        <v>500</v>
      </c>
      <c r="D102">
        <v>4500</v>
      </c>
      <c r="E102">
        <v>4500</v>
      </c>
      <c r="F102">
        <v>500</v>
      </c>
      <c r="G102">
        <v>0</v>
      </c>
      <c r="H102">
        <f>+IF(C102=0,0,VLOOKUP(C102,'LH OUTER TANK'!A:C,2,0))</f>
        <v>37.573999999999998</v>
      </c>
      <c r="I102">
        <f>+IF(C102=0,0,VLOOKUP(C102,'LH OUTER TANK'!A:C,3,0))</f>
        <v>18.239999999999998</v>
      </c>
      <c r="J102">
        <f>+IF(D102=0,0,VLOOKUP(D102,'LH INNER TANK'!A:C,2,0))</f>
        <v>30.518999999999998</v>
      </c>
      <c r="K102">
        <f>+IF(D102=0,0,VLOOKUP(D102,'LH INNER TANK'!A:C,3,0))</f>
        <v>3.6909999999999998</v>
      </c>
      <c r="L102">
        <f>+IF(D102=0,0,VLOOKUP(D102,'RH INNER TANK'!A:C,2,0))</f>
        <v>30.518999999999998</v>
      </c>
      <c r="M102">
        <f>+IF(D102=0,0,VLOOKUP(D102,'RH INNER TANK'!A:C,3,0))</f>
        <v>-3.6909999999999998</v>
      </c>
      <c r="N102">
        <f>+IF(F102=0,0,VLOOKUP(F102,'RH OUTER TANK'!A:C,2,0))</f>
        <v>37.573999999999998</v>
      </c>
      <c r="O102">
        <f>+IF(F102=0,0,VLOOKUP(F102,'RH OUTER TANK'!A:C,3,0))</f>
        <v>-18.239999999999998</v>
      </c>
      <c r="P102">
        <f>+IF(G102=0,0,VLOOKUP(G102,'TRIM TANK'!A:C,2,0))</f>
        <v>0</v>
      </c>
      <c r="Q102">
        <f t="shared" si="3"/>
        <v>312245</v>
      </c>
      <c r="S102">
        <f t="shared" si="4"/>
        <v>31.224499999999999</v>
      </c>
      <c r="T102">
        <f t="shared" si="5"/>
        <v>-1.5612104539202467</v>
      </c>
    </row>
    <row r="103" spans="1:20" x14ac:dyDescent="0.25">
      <c r="A103" t="s">
        <v>10</v>
      </c>
      <c r="B103">
        <v>10100</v>
      </c>
      <c r="C103">
        <v>550</v>
      </c>
      <c r="D103">
        <v>4500</v>
      </c>
      <c r="E103">
        <v>4500</v>
      </c>
      <c r="F103">
        <v>550</v>
      </c>
      <c r="G103">
        <v>0</v>
      </c>
      <c r="H103">
        <f>+IF(C103=0,0,VLOOKUP(C103,'LH OUTER TANK'!A:C,2,0))</f>
        <v>37.588000000000001</v>
      </c>
      <c r="I103">
        <f>+IF(C103=0,0,VLOOKUP(C103,'LH OUTER TANK'!A:C,3,0))</f>
        <v>18.260000000000002</v>
      </c>
      <c r="J103">
        <f>+IF(D103=0,0,VLOOKUP(D103,'LH INNER TANK'!A:C,2,0))</f>
        <v>30.518999999999998</v>
      </c>
      <c r="K103">
        <f>+IF(D103=0,0,VLOOKUP(D103,'LH INNER TANK'!A:C,3,0))</f>
        <v>3.6909999999999998</v>
      </c>
      <c r="L103">
        <f>+IF(D103=0,0,VLOOKUP(D103,'RH INNER TANK'!A:C,2,0))</f>
        <v>30.518999999999998</v>
      </c>
      <c r="M103">
        <f>+IF(D103=0,0,VLOOKUP(D103,'RH INNER TANK'!A:C,3,0))</f>
        <v>-3.6909999999999998</v>
      </c>
      <c r="N103">
        <f>+IF(F103=0,0,VLOOKUP(F103,'RH OUTER TANK'!A:C,2,0))</f>
        <v>37.588000000000001</v>
      </c>
      <c r="O103">
        <f>+IF(F103=0,0,VLOOKUP(F103,'RH OUTER TANK'!A:C,3,0))</f>
        <v>-18.260000000000002</v>
      </c>
      <c r="P103">
        <f>+IF(G103=0,0,VLOOKUP(G103,'TRIM TANK'!A:C,2,0))</f>
        <v>0</v>
      </c>
      <c r="Q103">
        <f t="shared" si="3"/>
        <v>316017.80000000005</v>
      </c>
      <c r="S103">
        <f t="shared" si="4"/>
        <v>31.288891089108915</v>
      </c>
      <c r="T103">
        <f t="shared" si="5"/>
        <v>-0.67550083756651447</v>
      </c>
    </row>
    <row r="104" spans="1:20" x14ac:dyDescent="0.25">
      <c r="A104" t="s">
        <v>10</v>
      </c>
      <c r="B104">
        <v>10200</v>
      </c>
      <c r="C104">
        <v>600</v>
      </c>
      <c r="D104">
        <v>4500</v>
      </c>
      <c r="E104">
        <v>4500</v>
      </c>
      <c r="F104">
        <v>600</v>
      </c>
      <c r="G104">
        <v>0</v>
      </c>
      <c r="H104">
        <f>+IF(C104=0,0,VLOOKUP(C104,'LH OUTER TANK'!A:C,2,0))</f>
        <v>37.601999999999997</v>
      </c>
      <c r="I104">
        <f>+IF(C104=0,0,VLOOKUP(C104,'LH OUTER TANK'!A:C,3,0))</f>
        <v>18.279</v>
      </c>
      <c r="J104">
        <f>+IF(D104=0,0,VLOOKUP(D104,'LH INNER TANK'!A:C,2,0))</f>
        <v>30.518999999999998</v>
      </c>
      <c r="K104">
        <f>+IF(D104=0,0,VLOOKUP(D104,'LH INNER TANK'!A:C,3,0))</f>
        <v>3.6909999999999998</v>
      </c>
      <c r="L104">
        <f>+IF(D104=0,0,VLOOKUP(D104,'RH INNER TANK'!A:C,2,0))</f>
        <v>30.518999999999998</v>
      </c>
      <c r="M104">
        <f>+IF(D104=0,0,VLOOKUP(D104,'RH INNER TANK'!A:C,3,0))</f>
        <v>-3.6909999999999998</v>
      </c>
      <c r="N104">
        <f>+IF(F104=0,0,VLOOKUP(F104,'RH OUTER TANK'!A:C,2,0))</f>
        <v>37.601999999999997</v>
      </c>
      <c r="O104">
        <f>+IF(F104=0,0,VLOOKUP(F104,'RH OUTER TANK'!A:C,3,0))</f>
        <v>-18.279</v>
      </c>
      <c r="P104">
        <f>+IF(G104=0,0,VLOOKUP(G104,'TRIM TANK'!A:C,2,0))</f>
        <v>0</v>
      </c>
      <c r="Q104">
        <f t="shared" si="3"/>
        <v>319793.40000000002</v>
      </c>
      <c r="S104">
        <f t="shared" si="4"/>
        <v>31.352294117647062</v>
      </c>
      <c r="T104">
        <f t="shared" si="5"/>
        <v>0.19661784934059773</v>
      </c>
    </row>
    <row r="105" spans="1:20" x14ac:dyDescent="0.25">
      <c r="A105" t="s">
        <v>10</v>
      </c>
      <c r="B105">
        <v>10300</v>
      </c>
      <c r="C105">
        <v>650</v>
      </c>
      <c r="D105">
        <v>4500</v>
      </c>
      <c r="E105">
        <v>4500</v>
      </c>
      <c r="F105">
        <v>650</v>
      </c>
      <c r="G105">
        <v>0</v>
      </c>
      <c r="H105">
        <f>+IF(C105=0,0,VLOOKUP(C105,'LH OUTER TANK'!A:C,2,0))</f>
        <v>37.616</v>
      </c>
      <c r="I105">
        <f>+IF(C105=0,0,VLOOKUP(C105,'LH OUTER TANK'!A:C,3,0))</f>
        <v>18.295999999999999</v>
      </c>
      <c r="J105">
        <f>+IF(D105=0,0,VLOOKUP(D105,'LH INNER TANK'!A:C,2,0))</f>
        <v>30.518999999999998</v>
      </c>
      <c r="K105">
        <f>+IF(D105=0,0,VLOOKUP(D105,'LH INNER TANK'!A:C,3,0))</f>
        <v>3.6909999999999998</v>
      </c>
      <c r="L105">
        <f>+IF(D105=0,0,VLOOKUP(D105,'RH INNER TANK'!A:C,2,0))</f>
        <v>30.518999999999998</v>
      </c>
      <c r="M105">
        <f>+IF(D105=0,0,VLOOKUP(D105,'RH INNER TANK'!A:C,3,0))</f>
        <v>-3.6909999999999998</v>
      </c>
      <c r="N105">
        <f>+IF(F105=0,0,VLOOKUP(F105,'RH OUTER TANK'!A:C,2,0))</f>
        <v>37.616</v>
      </c>
      <c r="O105">
        <f>+IF(F105=0,0,VLOOKUP(F105,'RH OUTER TANK'!A:C,3,0))</f>
        <v>-18.295999999999999</v>
      </c>
      <c r="P105">
        <f>+IF(G105=0,0,VLOOKUP(G105,'TRIM TANK'!A:C,2,0))</f>
        <v>0</v>
      </c>
      <c r="Q105">
        <f t="shared" si="3"/>
        <v>323571.80000000005</v>
      </c>
      <c r="S105">
        <f t="shared" si="4"/>
        <v>31.414737864077676</v>
      </c>
      <c r="T105">
        <f t="shared" si="5"/>
        <v>1.0555414591151966</v>
      </c>
    </row>
    <row r="106" spans="1:20" x14ac:dyDescent="0.25">
      <c r="A106" t="s">
        <v>10</v>
      </c>
      <c r="B106">
        <v>10400</v>
      </c>
      <c r="C106">
        <v>700</v>
      </c>
      <c r="D106">
        <v>4500</v>
      </c>
      <c r="E106">
        <v>4500</v>
      </c>
      <c r="F106">
        <v>700</v>
      </c>
      <c r="G106">
        <v>0</v>
      </c>
      <c r="H106">
        <f>+IF(C106=0,0,VLOOKUP(C106,'LH OUTER TANK'!A:C,2,0))</f>
        <v>37.631</v>
      </c>
      <c r="I106">
        <f>+IF(C106=0,0,VLOOKUP(C106,'LH OUTER TANK'!A:C,3,0))</f>
        <v>18.308</v>
      </c>
      <c r="J106">
        <f>+IF(D106=0,0,VLOOKUP(D106,'LH INNER TANK'!A:C,2,0))</f>
        <v>30.518999999999998</v>
      </c>
      <c r="K106">
        <f>+IF(D106=0,0,VLOOKUP(D106,'LH INNER TANK'!A:C,3,0))</f>
        <v>3.6909999999999998</v>
      </c>
      <c r="L106">
        <f>+IF(D106=0,0,VLOOKUP(D106,'RH INNER TANK'!A:C,2,0))</f>
        <v>30.518999999999998</v>
      </c>
      <c r="M106">
        <f>+IF(D106=0,0,VLOOKUP(D106,'RH INNER TANK'!A:C,3,0))</f>
        <v>-3.6909999999999998</v>
      </c>
      <c r="N106">
        <f>+IF(F106=0,0,VLOOKUP(F106,'RH OUTER TANK'!A:C,2,0))</f>
        <v>37.631</v>
      </c>
      <c r="O106">
        <f>+IF(F106=0,0,VLOOKUP(F106,'RH OUTER TANK'!A:C,3,0))</f>
        <v>-18.308</v>
      </c>
      <c r="P106">
        <f>+IF(G106=0,0,VLOOKUP(G106,'TRIM TANK'!A:C,2,0))</f>
        <v>0</v>
      </c>
      <c r="Q106">
        <f t="shared" si="3"/>
        <v>327354.40000000002</v>
      </c>
      <c r="S106">
        <f t="shared" si="4"/>
        <v>31.476384615384617</v>
      </c>
      <c r="T106">
        <f t="shared" si="5"/>
        <v>1.9035022748915604</v>
      </c>
    </row>
    <row r="107" spans="1:20" x14ac:dyDescent="0.25">
      <c r="A107" t="s">
        <v>10</v>
      </c>
      <c r="B107">
        <v>10500</v>
      </c>
      <c r="C107">
        <v>750</v>
      </c>
      <c r="D107">
        <v>4500</v>
      </c>
      <c r="E107">
        <v>4500</v>
      </c>
      <c r="F107">
        <v>750</v>
      </c>
      <c r="G107">
        <v>0</v>
      </c>
      <c r="H107">
        <f>+IF(C107=0,0,VLOOKUP(C107,'LH OUTER TANK'!A:C,2,0))</f>
        <v>37.645000000000003</v>
      </c>
      <c r="I107">
        <f>+IF(C107=0,0,VLOOKUP(C107,'LH OUTER TANK'!A:C,3,0))</f>
        <v>18.321000000000002</v>
      </c>
      <c r="J107">
        <f>+IF(D107=0,0,VLOOKUP(D107,'LH INNER TANK'!A:C,2,0))</f>
        <v>30.518999999999998</v>
      </c>
      <c r="K107">
        <f>+IF(D107=0,0,VLOOKUP(D107,'LH INNER TANK'!A:C,3,0))</f>
        <v>3.6909999999999998</v>
      </c>
      <c r="L107">
        <f>+IF(D107=0,0,VLOOKUP(D107,'RH INNER TANK'!A:C,2,0))</f>
        <v>30.518999999999998</v>
      </c>
      <c r="M107">
        <f>+IF(D107=0,0,VLOOKUP(D107,'RH INNER TANK'!A:C,3,0))</f>
        <v>-3.6909999999999998</v>
      </c>
      <c r="N107">
        <f>+IF(F107=0,0,VLOOKUP(F107,'RH OUTER TANK'!A:C,2,0))</f>
        <v>37.645000000000003</v>
      </c>
      <c r="O107">
        <f>+IF(F107=0,0,VLOOKUP(F107,'RH OUTER TANK'!A:C,3,0))</f>
        <v>-18.321000000000002</v>
      </c>
      <c r="P107">
        <f>+IF(G107=0,0,VLOOKUP(G107,'TRIM TANK'!A:C,2,0))</f>
        <v>0</v>
      </c>
      <c r="Q107">
        <f t="shared" si="3"/>
        <v>331138.5</v>
      </c>
      <c r="S107">
        <f t="shared" si="4"/>
        <v>31.536999999999999</v>
      </c>
      <c r="T107">
        <f t="shared" si="5"/>
        <v>2.7372764786794783</v>
      </c>
    </row>
    <row r="108" spans="1:20" x14ac:dyDescent="0.25">
      <c r="A108" t="s">
        <v>10</v>
      </c>
      <c r="B108">
        <v>10600</v>
      </c>
      <c r="C108">
        <v>800</v>
      </c>
      <c r="D108">
        <v>4500</v>
      </c>
      <c r="E108">
        <v>4500</v>
      </c>
      <c r="F108">
        <v>800</v>
      </c>
      <c r="G108">
        <v>0</v>
      </c>
      <c r="H108">
        <f>+IF(C108=0,0,VLOOKUP(C108,'LH OUTER TANK'!A:C,2,0))</f>
        <v>37.659999999999997</v>
      </c>
      <c r="I108">
        <f>+IF(C108=0,0,VLOOKUP(C108,'LH OUTER TANK'!A:C,3,0))</f>
        <v>18.334</v>
      </c>
      <c r="J108">
        <f>+IF(D108=0,0,VLOOKUP(D108,'LH INNER TANK'!A:C,2,0))</f>
        <v>30.518999999999998</v>
      </c>
      <c r="K108">
        <f>+IF(D108=0,0,VLOOKUP(D108,'LH INNER TANK'!A:C,3,0))</f>
        <v>3.6909999999999998</v>
      </c>
      <c r="L108">
        <f>+IF(D108=0,0,VLOOKUP(D108,'RH INNER TANK'!A:C,2,0))</f>
        <v>30.518999999999998</v>
      </c>
      <c r="M108">
        <f>+IF(D108=0,0,VLOOKUP(D108,'RH INNER TANK'!A:C,3,0))</f>
        <v>-3.6909999999999998</v>
      </c>
      <c r="N108">
        <f>+IF(F108=0,0,VLOOKUP(F108,'RH OUTER TANK'!A:C,2,0))</f>
        <v>37.659999999999997</v>
      </c>
      <c r="O108">
        <f>+IF(F108=0,0,VLOOKUP(F108,'RH OUTER TANK'!A:C,3,0))</f>
        <v>-18.334</v>
      </c>
      <c r="P108">
        <f>+IF(G108=0,0,VLOOKUP(G108,'TRIM TANK'!A:C,2,0))</f>
        <v>0</v>
      </c>
      <c r="Q108">
        <f t="shared" si="3"/>
        <v>334927</v>
      </c>
      <c r="S108">
        <f t="shared" si="4"/>
        <v>31.596886792452832</v>
      </c>
      <c r="T108">
        <f t="shared" si="5"/>
        <v>3.5610287820196818</v>
      </c>
    </row>
    <row r="109" spans="1:20" x14ac:dyDescent="0.25">
      <c r="A109" t="s">
        <v>10</v>
      </c>
      <c r="B109">
        <v>10700</v>
      </c>
      <c r="C109">
        <v>850</v>
      </c>
      <c r="D109">
        <v>4500</v>
      </c>
      <c r="E109">
        <v>4500</v>
      </c>
      <c r="F109">
        <v>850</v>
      </c>
      <c r="G109">
        <v>0</v>
      </c>
      <c r="H109">
        <f>+IF(C109=0,0,VLOOKUP(C109,'LH OUTER TANK'!A:C,2,0))</f>
        <v>37.676000000000002</v>
      </c>
      <c r="I109">
        <f>+IF(C109=0,0,VLOOKUP(C109,'LH OUTER TANK'!A:C,3,0))</f>
        <v>18.347000000000001</v>
      </c>
      <c r="J109">
        <f>+IF(D109=0,0,VLOOKUP(D109,'LH INNER TANK'!A:C,2,0))</f>
        <v>30.518999999999998</v>
      </c>
      <c r="K109">
        <f>+IF(D109=0,0,VLOOKUP(D109,'LH INNER TANK'!A:C,3,0))</f>
        <v>3.6909999999999998</v>
      </c>
      <c r="L109">
        <f>+IF(D109=0,0,VLOOKUP(D109,'RH INNER TANK'!A:C,2,0))</f>
        <v>30.518999999999998</v>
      </c>
      <c r="M109">
        <f>+IF(D109=0,0,VLOOKUP(D109,'RH INNER TANK'!A:C,3,0))</f>
        <v>-3.6909999999999998</v>
      </c>
      <c r="N109">
        <f>+IF(F109=0,0,VLOOKUP(F109,'RH OUTER TANK'!A:C,2,0))</f>
        <v>37.676000000000002</v>
      </c>
      <c r="O109">
        <f>+IF(F109=0,0,VLOOKUP(F109,'RH OUTER TANK'!A:C,3,0))</f>
        <v>-18.347000000000001</v>
      </c>
      <c r="P109">
        <f>+IF(G109=0,0,VLOOKUP(G109,'TRIM TANK'!A:C,2,0))</f>
        <v>0</v>
      </c>
      <c r="Q109">
        <f t="shared" si="3"/>
        <v>338720.19999999995</v>
      </c>
      <c r="S109">
        <f t="shared" si="4"/>
        <v>31.656093457943921</v>
      </c>
      <c r="T109">
        <f t="shared" si="5"/>
        <v>4.3754258314156846</v>
      </c>
    </row>
    <row r="110" spans="1:20" x14ac:dyDescent="0.25">
      <c r="A110" t="s">
        <v>10</v>
      </c>
      <c r="B110">
        <v>10800</v>
      </c>
      <c r="C110">
        <v>900</v>
      </c>
      <c r="D110">
        <v>4500</v>
      </c>
      <c r="E110">
        <v>4500</v>
      </c>
      <c r="F110">
        <v>900</v>
      </c>
      <c r="G110">
        <v>0</v>
      </c>
      <c r="H110">
        <f>+IF(C110=0,0,VLOOKUP(C110,'LH OUTER TANK'!A:C,2,0))</f>
        <v>37.692</v>
      </c>
      <c r="I110">
        <f>+IF(C110=0,0,VLOOKUP(C110,'LH OUTER TANK'!A:C,3,0))</f>
        <v>18.36</v>
      </c>
      <c r="J110">
        <f>+IF(D110=0,0,VLOOKUP(D110,'LH INNER TANK'!A:C,2,0))</f>
        <v>30.518999999999998</v>
      </c>
      <c r="K110">
        <f>+IF(D110=0,0,VLOOKUP(D110,'LH INNER TANK'!A:C,3,0))</f>
        <v>3.6909999999999998</v>
      </c>
      <c r="L110">
        <f>+IF(D110=0,0,VLOOKUP(D110,'RH INNER TANK'!A:C,2,0))</f>
        <v>30.518999999999998</v>
      </c>
      <c r="M110">
        <f>+IF(D110=0,0,VLOOKUP(D110,'RH INNER TANK'!A:C,3,0))</f>
        <v>-3.6909999999999998</v>
      </c>
      <c r="N110">
        <f>+IF(F110=0,0,VLOOKUP(F110,'RH OUTER TANK'!A:C,2,0))</f>
        <v>37.692</v>
      </c>
      <c r="O110">
        <f>+IF(F110=0,0,VLOOKUP(F110,'RH OUTER TANK'!A:C,3,0))</f>
        <v>-18.36</v>
      </c>
      <c r="P110">
        <f>+IF(G110=0,0,VLOOKUP(G110,'TRIM TANK'!A:C,2,0))</f>
        <v>0</v>
      </c>
      <c r="Q110">
        <f t="shared" si="3"/>
        <v>342516.6</v>
      </c>
      <c r="S110">
        <f t="shared" si="4"/>
        <v>31.714499999999997</v>
      </c>
      <c r="T110">
        <f t="shared" si="5"/>
        <v>5.1788170563961007</v>
      </c>
    </row>
    <row r="111" spans="1:20" x14ac:dyDescent="0.25">
      <c r="A111" t="s">
        <v>10</v>
      </c>
      <c r="B111">
        <v>10900</v>
      </c>
      <c r="C111">
        <v>950</v>
      </c>
      <c r="D111">
        <v>4500</v>
      </c>
      <c r="E111">
        <v>4500</v>
      </c>
      <c r="F111">
        <v>950</v>
      </c>
      <c r="G111">
        <v>0</v>
      </c>
      <c r="H111">
        <f>+IF(C111=0,0,VLOOKUP(C111,'LH OUTER TANK'!A:C,2,0))</f>
        <v>37.707000000000001</v>
      </c>
      <c r="I111">
        <f>+IF(C111=0,0,VLOOKUP(C111,'LH OUTER TANK'!A:C,3,0))</f>
        <v>18.372</v>
      </c>
      <c r="J111">
        <f>+IF(D111=0,0,VLOOKUP(D111,'LH INNER TANK'!A:C,2,0))</f>
        <v>30.518999999999998</v>
      </c>
      <c r="K111">
        <f>+IF(D111=0,0,VLOOKUP(D111,'LH INNER TANK'!A:C,3,0))</f>
        <v>3.6909999999999998</v>
      </c>
      <c r="L111">
        <f>+IF(D111=0,0,VLOOKUP(D111,'RH INNER TANK'!A:C,2,0))</f>
        <v>30.518999999999998</v>
      </c>
      <c r="M111">
        <f>+IF(D111=0,0,VLOOKUP(D111,'RH INNER TANK'!A:C,3,0))</f>
        <v>-3.6909999999999998</v>
      </c>
      <c r="N111">
        <f>+IF(F111=0,0,VLOOKUP(F111,'RH OUTER TANK'!A:C,2,0))</f>
        <v>37.707000000000001</v>
      </c>
      <c r="O111">
        <f>+IF(F111=0,0,VLOOKUP(F111,'RH OUTER TANK'!A:C,3,0))</f>
        <v>-18.372</v>
      </c>
      <c r="P111">
        <f>+IF(G111=0,0,VLOOKUP(G111,'TRIM TANK'!A:C,2,0))</f>
        <v>0</v>
      </c>
      <c r="Q111">
        <f t="shared" si="3"/>
        <v>346314.30000000005</v>
      </c>
      <c r="S111">
        <f t="shared" si="4"/>
        <v>31.77195412844037</v>
      </c>
      <c r="T111">
        <f t="shared" si="5"/>
        <v>5.9691076814356174</v>
      </c>
    </row>
    <row r="112" spans="1:20" x14ac:dyDescent="0.25">
      <c r="A112" t="s">
        <v>10</v>
      </c>
      <c r="B112">
        <v>11000</v>
      </c>
      <c r="C112">
        <v>1000</v>
      </c>
      <c r="D112">
        <v>4500</v>
      </c>
      <c r="E112">
        <v>4500</v>
      </c>
      <c r="F112">
        <v>1000</v>
      </c>
      <c r="G112">
        <v>0</v>
      </c>
      <c r="H112">
        <f>+IF(C112=0,0,VLOOKUP(C112,'LH OUTER TANK'!A:C,2,0))</f>
        <v>37.719000000000001</v>
      </c>
      <c r="I112">
        <f>+IF(C112=0,0,VLOOKUP(C112,'LH OUTER TANK'!A:C,3,0))</f>
        <v>18.381</v>
      </c>
      <c r="J112">
        <f>+IF(D112=0,0,VLOOKUP(D112,'LH INNER TANK'!A:C,2,0))</f>
        <v>30.518999999999998</v>
      </c>
      <c r="K112">
        <f>+IF(D112=0,0,VLOOKUP(D112,'LH INNER TANK'!A:C,3,0))</f>
        <v>3.6909999999999998</v>
      </c>
      <c r="L112">
        <f>+IF(D112=0,0,VLOOKUP(D112,'RH INNER TANK'!A:C,2,0))</f>
        <v>30.518999999999998</v>
      </c>
      <c r="M112">
        <f>+IF(D112=0,0,VLOOKUP(D112,'RH INNER TANK'!A:C,3,0))</f>
        <v>-3.6909999999999998</v>
      </c>
      <c r="N112">
        <f>+IF(F112=0,0,VLOOKUP(F112,'RH OUTER TANK'!A:C,2,0))</f>
        <v>37.719000000000001</v>
      </c>
      <c r="O112">
        <f>+IF(F112=0,0,VLOOKUP(F112,'RH OUTER TANK'!A:C,3,0))</f>
        <v>-18.381</v>
      </c>
      <c r="P112">
        <f>+IF(G112=0,0,VLOOKUP(G112,'TRIM TANK'!A:C,2,0))</f>
        <v>0</v>
      </c>
      <c r="Q112">
        <f t="shared" si="3"/>
        <v>350109</v>
      </c>
      <c r="S112">
        <f t="shared" si="4"/>
        <v>31.828090909090911</v>
      </c>
      <c r="T112">
        <f t="shared" si="5"/>
        <v>6.7412779792422226</v>
      </c>
    </row>
    <row r="113" spans="1:20" x14ac:dyDescent="0.25">
      <c r="A113" t="s">
        <v>10</v>
      </c>
      <c r="B113">
        <v>11100</v>
      </c>
      <c r="C113">
        <v>1050</v>
      </c>
      <c r="D113">
        <v>4500</v>
      </c>
      <c r="E113">
        <v>4500</v>
      </c>
      <c r="F113">
        <v>1050</v>
      </c>
      <c r="G113">
        <v>0</v>
      </c>
      <c r="H113">
        <f>+IF(C113=0,0,VLOOKUP(C113,'LH OUTER TANK'!A:C,2,0))</f>
        <v>37.729999999999997</v>
      </c>
      <c r="I113">
        <f>+IF(C113=0,0,VLOOKUP(C113,'LH OUTER TANK'!A:C,3,0))</f>
        <v>18.39</v>
      </c>
      <c r="J113">
        <f>+IF(D113=0,0,VLOOKUP(D113,'LH INNER TANK'!A:C,2,0))</f>
        <v>30.518999999999998</v>
      </c>
      <c r="K113">
        <f>+IF(D113=0,0,VLOOKUP(D113,'LH INNER TANK'!A:C,3,0))</f>
        <v>3.6909999999999998</v>
      </c>
      <c r="L113">
        <f>+IF(D113=0,0,VLOOKUP(D113,'RH INNER TANK'!A:C,2,0))</f>
        <v>30.518999999999998</v>
      </c>
      <c r="M113">
        <f>+IF(D113=0,0,VLOOKUP(D113,'RH INNER TANK'!A:C,3,0))</f>
        <v>-3.6909999999999998</v>
      </c>
      <c r="N113">
        <f>+IF(F113=0,0,VLOOKUP(F113,'RH OUTER TANK'!A:C,2,0))</f>
        <v>37.729999999999997</v>
      </c>
      <c r="O113">
        <f>+IF(F113=0,0,VLOOKUP(F113,'RH OUTER TANK'!A:C,3,0))</f>
        <v>-18.39</v>
      </c>
      <c r="P113">
        <f>+IF(G113=0,0,VLOOKUP(G113,'TRIM TANK'!A:C,2,0))</f>
        <v>0</v>
      </c>
      <c r="Q113">
        <f t="shared" si="3"/>
        <v>353904</v>
      </c>
      <c r="S113">
        <f t="shared" si="4"/>
        <v>31.883243243243243</v>
      </c>
      <c r="T113">
        <f t="shared" si="5"/>
        <v>7.4999070597419761</v>
      </c>
    </row>
    <row r="114" spans="1:20" x14ac:dyDescent="0.25">
      <c r="A114" t="s">
        <v>10</v>
      </c>
      <c r="B114">
        <v>11200</v>
      </c>
      <c r="C114">
        <v>1100</v>
      </c>
      <c r="D114">
        <v>4500</v>
      </c>
      <c r="E114">
        <v>4500</v>
      </c>
      <c r="F114">
        <v>1100</v>
      </c>
      <c r="G114">
        <v>0</v>
      </c>
      <c r="H114">
        <f>+IF(C114=0,0,VLOOKUP(C114,'LH OUTER TANK'!A:C,2,0))</f>
        <v>37.741999999999997</v>
      </c>
      <c r="I114">
        <f>+IF(C114=0,0,VLOOKUP(C114,'LH OUTER TANK'!A:C,3,0))</f>
        <v>18.398</v>
      </c>
      <c r="J114">
        <f>+IF(D114=0,0,VLOOKUP(D114,'LH INNER TANK'!A:C,2,0))</f>
        <v>30.518999999999998</v>
      </c>
      <c r="K114">
        <f>+IF(D114=0,0,VLOOKUP(D114,'LH INNER TANK'!A:C,3,0))</f>
        <v>3.6909999999999998</v>
      </c>
      <c r="L114">
        <f>+IF(D114=0,0,VLOOKUP(D114,'RH INNER TANK'!A:C,2,0))</f>
        <v>30.518999999999998</v>
      </c>
      <c r="M114">
        <f>+IF(D114=0,0,VLOOKUP(D114,'RH INNER TANK'!A:C,3,0))</f>
        <v>-3.6909999999999998</v>
      </c>
      <c r="N114">
        <f>+IF(F114=0,0,VLOOKUP(F114,'RH OUTER TANK'!A:C,2,0))</f>
        <v>37.741999999999997</v>
      </c>
      <c r="O114">
        <f>+IF(F114=0,0,VLOOKUP(F114,'RH OUTER TANK'!A:C,3,0))</f>
        <v>-18.398</v>
      </c>
      <c r="P114">
        <f>+IF(G114=0,0,VLOOKUP(G114,'TRIM TANK'!A:C,2,0))</f>
        <v>0</v>
      </c>
      <c r="Q114">
        <f t="shared" si="3"/>
        <v>357703.4</v>
      </c>
      <c r="S114">
        <f t="shared" si="4"/>
        <v>31.937803571428574</v>
      </c>
      <c r="T114">
        <f t="shared" si="5"/>
        <v>8.2503930045195801</v>
      </c>
    </row>
    <row r="115" spans="1:20" x14ac:dyDescent="0.25">
      <c r="A115" t="s">
        <v>10</v>
      </c>
      <c r="B115">
        <v>11300</v>
      </c>
      <c r="C115">
        <v>1150</v>
      </c>
      <c r="D115">
        <v>4500</v>
      </c>
      <c r="E115">
        <v>4500</v>
      </c>
      <c r="F115">
        <v>1150</v>
      </c>
      <c r="G115">
        <v>0</v>
      </c>
      <c r="H115">
        <f>+IF(C115=0,0,VLOOKUP(C115,'LH OUTER TANK'!A:C,2,0))</f>
        <v>37.753</v>
      </c>
      <c r="I115">
        <f>+IF(C115=0,0,VLOOKUP(C115,'LH OUTER TANK'!A:C,3,0))</f>
        <v>18.405000000000001</v>
      </c>
      <c r="J115">
        <f>+IF(D115=0,0,VLOOKUP(D115,'LH INNER TANK'!A:C,2,0))</f>
        <v>30.518999999999998</v>
      </c>
      <c r="K115">
        <f>+IF(D115=0,0,VLOOKUP(D115,'LH INNER TANK'!A:C,3,0))</f>
        <v>3.6909999999999998</v>
      </c>
      <c r="L115">
        <f>+IF(D115=0,0,VLOOKUP(D115,'RH INNER TANK'!A:C,2,0))</f>
        <v>30.518999999999998</v>
      </c>
      <c r="M115">
        <f>+IF(D115=0,0,VLOOKUP(D115,'RH INNER TANK'!A:C,3,0))</f>
        <v>-3.6909999999999998</v>
      </c>
      <c r="N115">
        <f>+IF(F115=0,0,VLOOKUP(F115,'RH OUTER TANK'!A:C,2,0))</f>
        <v>37.753</v>
      </c>
      <c r="O115">
        <f>+IF(F115=0,0,VLOOKUP(F115,'RH OUTER TANK'!A:C,3,0))</f>
        <v>-18.405000000000001</v>
      </c>
      <c r="P115">
        <f>+IF(G115=0,0,VLOOKUP(G115,'TRIM TANK'!A:C,2,0))</f>
        <v>0</v>
      </c>
      <c r="Q115">
        <f t="shared" si="3"/>
        <v>361502.9</v>
      </c>
      <c r="S115">
        <f t="shared" si="4"/>
        <v>31.99140707964602</v>
      </c>
      <c r="T115">
        <f t="shared" si="5"/>
        <v>8.9877177392849958</v>
      </c>
    </row>
    <row r="116" spans="1:20" x14ac:dyDescent="0.25">
      <c r="A116" t="s">
        <v>10</v>
      </c>
      <c r="B116">
        <v>11400</v>
      </c>
      <c r="C116">
        <v>1200</v>
      </c>
      <c r="D116">
        <v>4500</v>
      </c>
      <c r="E116">
        <v>4500</v>
      </c>
      <c r="F116">
        <v>1200</v>
      </c>
      <c r="G116">
        <v>0</v>
      </c>
      <c r="H116">
        <f>+IF(C116=0,0,VLOOKUP(C116,'LH OUTER TANK'!A:C,2,0))</f>
        <v>37.762999999999998</v>
      </c>
      <c r="I116">
        <f>+IF(C116=0,0,VLOOKUP(C116,'LH OUTER TANK'!A:C,3,0))</f>
        <v>18.411999999999999</v>
      </c>
      <c r="J116">
        <f>+IF(D116=0,0,VLOOKUP(D116,'LH INNER TANK'!A:C,2,0))</f>
        <v>30.518999999999998</v>
      </c>
      <c r="K116">
        <f>+IF(D116=0,0,VLOOKUP(D116,'LH INNER TANK'!A:C,3,0))</f>
        <v>3.6909999999999998</v>
      </c>
      <c r="L116">
        <f>+IF(D116=0,0,VLOOKUP(D116,'RH INNER TANK'!A:C,2,0))</f>
        <v>30.518999999999998</v>
      </c>
      <c r="M116">
        <f>+IF(D116=0,0,VLOOKUP(D116,'RH INNER TANK'!A:C,3,0))</f>
        <v>-3.6909999999999998</v>
      </c>
      <c r="N116">
        <f>+IF(F116=0,0,VLOOKUP(F116,'RH OUTER TANK'!A:C,2,0))</f>
        <v>37.762999999999998</v>
      </c>
      <c r="O116">
        <f>+IF(F116=0,0,VLOOKUP(F116,'RH OUTER TANK'!A:C,3,0))</f>
        <v>-18.411999999999999</v>
      </c>
      <c r="P116">
        <f>+IF(G116=0,0,VLOOKUP(G116,'TRIM TANK'!A:C,2,0))</f>
        <v>0</v>
      </c>
      <c r="Q116">
        <f t="shared" si="3"/>
        <v>365302.19999999995</v>
      </c>
      <c r="S116">
        <f t="shared" si="4"/>
        <v>32.044052631578943</v>
      </c>
      <c r="T116">
        <f t="shared" si="5"/>
        <v>9.7118656338231322</v>
      </c>
    </row>
    <row r="117" spans="1:20" x14ac:dyDescent="0.25">
      <c r="A117" t="s">
        <v>10</v>
      </c>
      <c r="B117">
        <v>11500</v>
      </c>
      <c r="C117">
        <v>1250</v>
      </c>
      <c r="D117">
        <v>4500</v>
      </c>
      <c r="E117">
        <v>4500</v>
      </c>
      <c r="F117">
        <v>1250</v>
      </c>
      <c r="G117">
        <v>0</v>
      </c>
      <c r="H117">
        <f>+IF(C117=0,0,VLOOKUP(C117,'LH OUTER TANK'!A:C,2,0))</f>
        <v>37.774000000000001</v>
      </c>
      <c r="I117">
        <f>+IF(C117=0,0,VLOOKUP(C117,'LH OUTER TANK'!A:C,3,0))</f>
        <v>18.417999999999999</v>
      </c>
      <c r="J117">
        <f>+IF(D117=0,0,VLOOKUP(D117,'LH INNER TANK'!A:C,2,0))</f>
        <v>30.518999999999998</v>
      </c>
      <c r="K117">
        <f>+IF(D117=0,0,VLOOKUP(D117,'LH INNER TANK'!A:C,3,0))</f>
        <v>3.6909999999999998</v>
      </c>
      <c r="L117">
        <f>+IF(D117=0,0,VLOOKUP(D117,'RH INNER TANK'!A:C,2,0))</f>
        <v>30.518999999999998</v>
      </c>
      <c r="M117">
        <f>+IF(D117=0,0,VLOOKUP(D117,'RH INNER TANK'!A:C,3,0))</f>
        <v>-3.6909999999999998</v>
      </c>
      <c r="N117">
        <f>+IF(F117=0,0,VLOOKUP(F117,'RH OUTER TANK'!A:C,2,0))</f>
        <v>37.774000000000001</v>
      </c>
      <c r="O117">
        <f>+IF(F117=0,0,VLOOKUP(F117,'RH OUTER TANK'!A:C,3,0))</f>
        <v>-18.417999999999999</v>
      </c>
      <c r="P117">
        <f>+IF(G117=0,0,VLOOKUP(G117,'TRIM TANK'!A:C,2,0))</f>
        <v>0</v>
      </c>
      <c r="Q117">
        <f t="shared" si="3"/>
        <v>369106</v>
      </c>
      <c r="S117">
        <f t="shared" si="4"/>
        <v>32.096173913043479</v>
      </c>
      <c r="T117">
        <f t="shared" si="5"/>
        <v>10.428802105137255</v>
      </c>
    </row>
    <row r="118" spans="1:20" x14ac:dyDescent="0.25">
      <c r="A118" t="s">
        <v>10</v>
      </c>
      <c r="B118">
        <v>11600</v>
      </c>
      <c r="C118">
        <v>1300</v>
      </c>
      <c r="D118">
        <v>4500</v>
      </c>
      <c r="E118">
        <v>4500</v>
      </c>
      <c r="F118">
        <v>1300</v>
      </c>
      <c r="G118">
        <v>0</v>
      </c>
      <c r="H118">
        <f>+IF(C118=0,0,VLOOKUP(C118,'LH OUTER TANK'!A:C,2,0))</f>
        <v>37.783000000000001</v>
      </c>
      <c r="I118">
        <f>+IF(C118=0,0,VLOOKUP(C118,'LH OUTER TANK'!A:C,3,0))</f>
        <v>18.422999999999998</v>
      </c>
      <c r="J118">
        <f>+IF(D118=0,0,VLOOKUP(D118,'LH INNER TANK'!A:C,2,0))</f>
        <v>30.518999999999998</v>
      </c>
      <c r="K118">
        <f>+IF(D118=0,0,VLOOKUP(D118,'LH INNER TANK'!A:C,3,0))</f>
        <v>3.6909999999999998</v>
      </c>
      <c r="L118">
        <f>+IF(D118=0,0,VLOOKUP(D118,'RH INNER TANK'!A:C,2,0))</f>
        <v>30.518999999999998</v>
      </c>
      <c r="M118">
        <f>+IF(D118=0,0,VLOOKUP(D118,'RH INNER TANK'!A:C,3,0))</f>
        <v>-3.6909999999999998</v>
      </c>
      <c r="N118">
        <f>+IF(F118=0,0,VLOOKUP(F118,'RH OUTER TANK'!A:C,2,0))</f>
        <v>37.783000000000001</v>
      </c>
      <c r="O118">
        <f>+IF(F118=0,0,VLOOKUP(F118,'RH OUTER TANK'!A:C,3,0))</f>
        <v>-18.422999999999998</v>
      </c>
      <c r="P118">
        <f>+IF(G118=0,0,VLOOKUP(G118,'TRIM TANK'!A:C,2,0))</f>
        <v>0</v>
      </c>
      <c r="Q118">
        <f t="shared" si="3"/>
        <v>372906.80000000005</v>
      </c>
      <c r="S118">
        <f t="shared" si="4"/>
        <v>32.147137931034486</v>
      </c>
      <c r="T118">
        <f t="shared" si="5"/>
        <v>11.129820234312033</v>
      </c>
    </row>
    <row r="119" spans="1:20" x14ac:dyDescent="0.25">
      <c r="A119" t="s">
        <v>10</v>
      </c>
      <c r="B119">
        <v>11700</v>
      </c>
      <c r="C119">
        <v>1350</v>
      </c>
      <c r="D119">
        <v>4500</v>
      </c>
      <c r="E119">
        <v>4500</v>
      </c>
      <c r="F119">
        <v>1350</v>
      </c>
      <c r="G119">
        <v>0</v>
      </c>
      <c r="H119">
        <f>+IF(C119=0,0,VLOOKUP(C119,'LH OUTER TANK'!A:C,2,0))</f>
        <v>37.792999999999999</v>
      </c>
      <c r="I119">
        <f>+IF(C119=0,0,VLOOKUP(C119,'LH OUTER TANK'!A:C,3,0))</f>
        <v>18.428999999999998</v>
      </c>
      <c r="J119">
        <f>+IF(D119=0,0,VLOOKUP(D119,'LH INNER TANK'!A:C,2,0))</f>
        <v>30.518999999999998</v>
      </c>
      <c r="K119">
        <f>+IF(D119=0,0,VLOOKUP(D119,'LH INNER TANK'!A:C,3,0))</f>
        <v>3.6909999999999998</v>
      </c>
      <c r="L119">
        <f>+IF(D119=0,0,VLOOKUP(D119,'RH INNER TANK'!A:C,2,0))</f>
        <v>30.518999999999998</v>
      </c>
      <c r="M119">
        <f>+IF(D119=0,0,VLOOKUP(D119,'RH INNER TANK'!A:C,3,0))</f>
        <v>-3.6909999999999998</v>
      </c>
      <c r="N119">
        <f>+IF(F119=0,0,VLOOKUP(F119,'RH OUTER TANK'!A:C,2,0))</f>
        <v>37.792999999999999</v>
      </c>
      <c r="O119">
        <f>+IF(F119=0,0,VLOOKUP(F119,'RH OUTER TANK'!A:C,3,0))</f>
        <v>-18.428999999999998</v>
      </c>
      <c r="P119">
        <f>+IF(G119=0,0,VLOOKUP(G119,'TRIM TANK'!A:C,2,0))</f>
        <v>0</v>
      </c>
      <c r="Q119">
        <f t="shared" si="3"/>
        <v>376712.1</v>
      </c>
      <c r="S119">
        <f t="shared" si="4"/>
        <v>32.197615384615382</v>
      </c>
      <c r="T119">
        <f t="shared" si="5"/>
        <v>11.824145593058887</v>
      </c>
    </row>
    <row r="120" spans="1:20" x14ac:dyDescent="0.25">
      <c r="A120" t="s">
        <v>10</v>
      </c>
      <c r="B120">
        <v>11800</v>
      </c>
      <c r="C120">
        <v>1400</v>
      </c>
      <c r="D120">
        <v>4500</v>
      </c>
      <c r="E120">
        <v>4500</v>
      </c>
      <c r="F120">
        <v>1400</v>
      </c>
      <c r="G120">
        <v>0</v>
      </c>
      <c r="H120">
        <f>+IF(C120=0,0,VLOOKUP(C120,'LH OUTER TANK'!A:C,2,0))</f>
        <v>37.802999999999997</v>
      </c>
      <c r="I120">
        <f>+IF(C120=0,0,VLOOKUP(C120,'LH OUTER TANK'!A:C,3,0))</f>
        <v>18.434000000000001</v>
      </c>
      <c r="J120">
        <f>+IF(D120=0,0,VLOOKUP(D120,'LH INNER TANK'!A:C,2,0))</f>
        <v>30.518999999999998</v>
      </c>
      <c r="K120">
        <f>+IF(D120=0,0,VLOOKUP(D120,'LH INNER TANK'!A:C,3,0))</f>
        <v>3.6909999999999998</v>
      </c>
      <c r="L120">
        <f>+IF(D120=0,0,VLOOKUP(D120,'RH INNER TANK'!A:C,2,0))</f>
        <v>30.518999999999998</v>
      </c>
      <c r="M120">
        <f>+IF(D120=0,0,VLOOKUP(D120,'RH INNER TANK'!A:C,3,0))</f>
        <v>-3.6909999999999998</v>
      </c>
      <c r="N120">
        <f>+IF(F120=0,0,VLOOKUP(F120,'RH OUTER TANK'!A:C,2,0))</f>
        <v>37.802999999999997</v>
      </c>
      <c r="O120">
        <f>+IF(F120=0,0,VLOOKUP(F120,'RH OUTER TANK'!A:C,3,0))</f>
        <v>-18.434000000000001</v>
      </c>
      <c r="P120">
        <f>+IF(G120=0,0,VLOOKUP(G120,'TRIM TANK'!A:C,2,0))</f>
        <v>0</v>
      </c>
      <c r="Q120">
        <f t="shared" si="3"/>
        <v>380519.4</v>
      </c>
      <c r="S120">
        <f t="shared" si="4"/>
        <v>32.24740677966102</v>
      </c>
      <c r="T120">
        <f t="shared" si="5"/>
        <v>12.50903410812956</v>
      </c>
    </row>
    <row r="121" spans="1:20" x14ac:dyDescent="0.25">
      <c r="A121" t="s">
        <v>10</v>
      </c>
      <c r="B121">
        <v>11900</v>
      </c>
      <c r="C121">
        <v>1450</v>
      </c>
      <c r="D121">
        <v>4500</v>
      </c>
      <c r="E121">
        <v>4500</v>
      </c>
      <c r="F121">
        <v>1450</v>
      </c>
      <c r="G121">
        <v>0</v>
      </c>
      <c r="H121">
        <f>+IF(C121=0,0,VLOOKUP(C121,'LH OUTER TANK'!A:C,2,0))</f>
        <v>37.811</v>
      </c>
      <c r="I121">
        <f>+IF(C121=0,0,VLOOKUP(C121,'LH OUTER TANK'!A:C,3,0))</f>
        <v>18.437999999999999</v>
      </c>
      <c r="J121">
        <f>+IF(D121=0,0,VLOOKUP(D121,'LH INNER TANK'!A:C,2,0))</f>
        <v>30.518999999999998</v>
      </c>
      <c r="K121">
        <f>+IF(D121=0,0,VLOOKUP(D121,'LH INNER TANK'!A:C,3,0))</f>
        <v>3.6909999999999998</v>
      </c>
      <c r="L121">
        <f>+IF(D121=0,0,VLOOKUP(D121,'RH INNER TANK'!A:C,2,0))</f>
        <v>30.518999999999998</v>
      </c>
      <c r="M121">
        <f>+IF(D121=0,0,VLOOKUP(D121,'RH INNER TANK'!A:C,3,0))</f>
        <v>-3.6909999999999998</v>
      </c>
      <c r="N121">
        <f>+IF(F121=0,0,VLOOKUP(F121,'RH OUTER TANK'!A:C,2,0))</f>
        <v>37.811</v>
      </c>
      <c r="O121">
        <f>+IF(F121=0,0,VLOOKUP(F121,'RH OUTER TANK'!A:C,3,0))</f>
        <v>-18.437999999999999</v>
      </c>
      <c r="P121">
        <f>+IF(G121=0,0,VLOOKUP(G121,'TRIM TANK'!A:C,2,0))</f>
        <v>0</v>
      </c>
      <c r="Q121">
        <f t="shared" si="3"/>
        <v>384322.9</v>
      </c>
      <c r="S121">
        <f t="shared" si="4"/>
        <v>32.296042016806723</v>
      </c>
      <c r="T121">
        <f t="shared" si="5"/>
        <v>13.178019488400579</v>
      </c>
    </row>
    <row r="122" spans="1:20" x14ac:dyDescent="0.25">
      <c r="A122" t="s">
        <v>10</v>
      </c>
      <c r="B122">
        <v>12000</v>
      </c>
      <c r="C122">
        <v>1500</v>
      </c>
      <c r="D122">
        <v>4500</v>
      </c>
      <c r="E122">
        <v>4500</v>
      </c>
      <c r="F122">
        <v>1500</v>
      </c>
      <c r="G122">
        <v>0</v>
      </c>
      <c r="H122">
        <f>+IF(C122=0,0,VLOOKUP(C122,'LH OUTER TANK'!A:C,2,0))</f>
        <v>37.82</v>
      </c>
      <c r="I122">
        <f>+IF(C122=0,0,VLOOKUP(C122,'LH OUTER TANK'!A:C,3,0))</f>
        <v>18.442</v>
      </c>
      <c r="J122">
        <f>+IF(D122=0,0,VLOOKUP(D122,'LH INNER TANK'!A:C,2,0))</f>
        <v>30.518999999999998</v>
      </c>
      <c r="K122">
        <f>+IF(D122=0,0,VLOOKUP(D122,'LH INNER TANK'!A:C,3,0))</f>
        <v>3.6909999999999998</v>
      </c>
      <c r="L122">
        <f>+IF(D122=0,0,VLOOKUP(D122,'RH INNER TANK'!A:C,2,0))</f>
        <v>30.518999999999998</v>
      </c>
      <c r="M122">
        <f>+IF(D122=0,0,VLOOKUP(D122,'RH INNER TANK'!A:C,3,0))</f>
        <v>-3.6909999999999998</v>
      </c>
      <c r="N122">
        <f>+IF(F122=0,0,VLOOKUP(F122,'RH OUTER TANK'!A:C,2,0))</f>
        <v>37.82</v>
      </c>
      <c r="O122">
        <f>+IF(F122=0,0,VLOOKUP(F122,'RH OUTER TANK'!A:C,3,0))</f>
        <v>-18.442</v>
      </c>
      <c r="P122">
        <f>+IF(G122=0,0,VLOOKUP(G122,'TRIM TANK'!A:C,2,0))</f>
        <v>0</v>
      </c>
      <c r="Q122">
        <f t="shared" si="3"/>
        <v>388131</v>
      </c>
      <c r="S122">
        <f t="shared" si="4"/>
        <v>32.344250000000002</v>
      </c>
      <c r="T122">
        <f t="shared" si="5"/>
        <v>13.841127922971134</v>
      </c>
    </row>
    <row r="123" spans="1:20" x14ac:dyDescent="0.25">
      <c r="A123" t="s">
        <v>10</v>
      </c>
      <c r="B123">
        <v>12100</v>
      </c>
      <c r="C123">
        <v>1550</v>
      </c>
      <c r="D123">
        <v>4500</v>
      </c>
      <c r="E123">
        <v>4500</v>
      </c>
      <c r="F123">
        <v>1550</v>
      </c>
      <c r="G123">
        <v>0</v>
      </c>
      <c r="H123">
        <f>+IF(C123=0,0,VLOOKUP(C123,'LH OUTER TANK'!A:C,2,0))</f>
        <v>37.829000000000001</v>
      </c>
      <c r="I123">
        <f>+IF(C123=0,0,VLOOKUP(C123,'LH OUTER TANK'!A:C,3,0))</f>
        <v>18.446000000000002</v>
      </c>
      <c r="J123">
        <f>+IF(D123=0,0,VLOOKUP(D123,'LH INNER TANK'!A:C,2,0))</f>
        <v>30.518999999999998</v>
      </c>
      <c r="K123">
        <f>+IF(D123=0,0,VLOOKUP(D123,'LH INNER TANK'!A:C,3,0))</f>
        <v>3.6909999999999998</v>
      </c>
      <c r="L123">
        <f>+IF(D123=0,0,VLOOKUP(D123,'RH INNER TANK'!A:C,2,0))</f>
        <v>30.518999999999998</v>
      </c>
      <c r="M123">
        <f>+IF(D123=0,0,VLOOKUP(D123,'RH INNER TANK'!A:C,3,0))</f>
        <v>-3.6909999999999998</v>
      </c>
      <c r="N123">
        <f>+IF(F123=0,0,VLOOKUP(F123,'RH OUTER TANK'!A:C,2,0))</f>
        <v>37.829000000000001</v>
      </c>
      <c r="O123">
        <f>+IF(F123=0,0,VLOOKUP(F123,'RH OUTER TANK'!A:C,3,0))</f>
        <v>-18.446000000000002</v>
      </c>
      <c r="P123">
        <f>+IF(G123=0,0,VLOOKUP(G123,'TRIM TANK'!A:C,2,0))</f>
        <v>0</v>
      </c>
      <c r="Q123">
        <f t="shared" si="3"/>
        <v>391940.9</v>
      </c>
      <c r="S123">
        <f t="shared" si="4"/>
        <v>32.391809917355374</v>
      </c>
      <c r="T123">
        <f t="shared" si="5"/>
        <v>14.495322109427416</v>
      </c>
    </row>
    <row r="124" spans="1:20" x14ac:dyDescent="0.25">
      <c r="A124" t="s">
        <v>10</v>
      </c>
      <c r="B124">
        <v>12200</v>
      </c>
      <c r="C124">
        <v>1600</v>
      </c>
      <c r="D124">
        <v>4500</v>
      </c>
      <c r="E124">
        <v>4500</v>
      </c>
      <c r="F124">
        <v>1600</v>
      </c>
      <c r="G124">
        <v>0</v>
      </c>
      <c r="H124">
        <f>+IF(C124=0,0,VLOOKUP(C124,'LH OUTER TANK'!A:C,2,0))</f>
        <v>37.837000000000003</v>
      </c>
      <c r="I124">
        <f>+IF(C124=0,0,VLOOKUP(C124,'LH OUTER TANK'!A:C,3,0))</f>
        <v>18.45</v>
      </c>
      <c r="J124">
        <f>+IF(D124=0,0,VLOOKUP(D124,'LH INNER TANK'!A:C,2,0))</f>
        <v>30.518999999999998</v>
      </c>
      <c r="K124">
        <f>+IF(D124=0,0,VLOOKUP(D124,'LH INNER TANK'!A:C,3,0))</f>
        <v>3.6909999999999998</v>
      </c>
      <c r="L124">
        <f>+IF(D124=0,0,VLOOKUP(D124,'RH INNER TANK'!A:C,2,0))</f>
        <v>30.518999999999998</v>
      </c>
      <c r="M124">
        <f>+IF(D124=0,0,VLOOKUP(D124,'RH INNER TANK'!A:C,3,0))</f>
        <v>-3.6909999999999998</v>
      </c>
      <c r="N124">
        <f>+IF(F124=0,0,VLOOKUP(F124,'RH OUTER TANK'!A:C,2,0))</f>
        <v>37.837000000000003</v>
      </c>
      <c r="O124">
        <f>+IF(F124=0,0,VLOOKUP(F124,'RH OUTER TANK'!A:C,3,0))</f>
        <v>-18.45</v>
      </c>
      <c r="P124">
        <f>+IF(G124=0,0,VLOOKUP(G124,'TRIM TANK'!A:C,2,0))</f>
        <v>0</v>
      </c>
      <c r="Q124">
        <f t="shared" si="3"/>
        <v>395749.4</v>
      </c>
      <c r="S124">
        <f t="shared" si="4"/>
        <v>32.438475409836066</v>
      </c>
      <c r="T124">
        <f t="shared" si="5"/>
        <v>15.137213340248486</v>
      </c>
    </row>
    <row r="125" spans="1:20" x14ac:dyDescent="0.25">
      <c r="A125" t="s">
        <v>10</v>
      </c>
      <c r="B125">
        <v>12300</v>
      </c>
      <c r="C125">
        <v>1650</v>
      </c>
      <c r="D125">
        <v>4500</v>
      </c>
      <c r="E125">
        <v>4500</v>
      </c>
      <c r="F125">
        <v>1650</v>
      </c>
      <c r="G125">
        <v>0</v>
      </c>
      <c r="H125">
        <f>+IF(C125=0,0,VLOOKUP(C125,'LH OUTER TANK'!A:C,2,0))</f>
        <v>37.844000000000001</v>
      </c>
      <c r="I125">
        <f>+IF(C125=0,0,VLOOKUP(C125,'LH OUTER TANK'!A:C,3,0))</f>
        <v>18.452999999999999</v>
      </c>
      <c r="J125">
        <f>+IF(D125=0,0,VLOOKUP(D125,'LH INNER TANK'!A:C,2,0))</f>
        <v>30.518999999999998</v>
      </c>
      <c r="K125">
        <f>+IF(D125=0,0,VLOOKUP(D125,'LH INNER TANK'!A:C,3,0))</f>
        <v>3.6909999999999998</v>
      </c>
      <c r="L125">
        <f>+IF(D125=0,0,VLOOKUP(D125,'RH INNER TANK'!A:C,2,0))</f>
        <v>30.518999999999998</v>
      </c>
      <c r="M125">
        <f>+IF(D125=0,0,VLOOKUP(D125,'RH INNER TANK'!A:C,3,0))</f>
        <v>-3.6909999999999998</v>
      </c>
      <c r="N125">
        <f>+IF(F125=0,0,VLOOKUP(F125,'RH OUTER TANK'!A:C,2,0))</f>
        <v>37.844000000000001</v>
      </c>
      <c r="O125">
        <f>+IF(F125=0,0,VLOOKUP(F125,'RH OUTER TANK'!A:C,3,0))</f>
        <v>-18.452999999999999</v>
      </c>
      <c r="P125">
        <f>+IF(G125=0,0,VLOOKUP(G125,'TRIM TANK'!A:C,2,0))</f>
        <v>0</v>
      </c>
      <c r="Q125">
        <f t="shared" si="3"/>
        <v>399556.19999999995</v>
      </c>
      <c r="S125">
        <f t="shared" si="4"/>
        <v>32.484243902439019</v>
      </c>
      <c r="T125">
        <f t="shared" si="5"/>
        <v>15.766766195859942</v>
      </c>
    </row>
    <row r="126" spans="1:20" x14ac:dyDescent="0.25">
      <c r="A126" t="s">
        <v>10</v>
      </c>
      <c r="B126">
        <v>12400</v>
      </c>
      <c r="C126">
        <v>1700</v>
      </c>
      <c r="D126">
        <v>4500</v>
      </c>
      <c r="E126">
        <v>4500</v>
      </c>
      <c r="F126">
        <v>1700</v>
      </c>
      <c r="G126">
        <v>0</v>
      </c>
      <c r="H126">
        <f>+IF(C126=0,0,VLOOKUP(C126,'LH OUTER TANK'!A:C,2,0))</f>
        <v>37.851999999999997</v>
      </c>
      <c r="I126">
        <f>+IF(C126=0,0,VLOOKUP(C126,'LH OUTER TANK'!A:C,3,0))</f>
        <v>18.454999999999998</v>
      </c>
      <c r="J126">
        <f>+IF(D126=0,0,VLOOKUP(D126,'LH INNER TANK'!A:C,2,0))</f>
        <v>30.518999999999998</v>
      </c>
      <c r="K126">
        <f>+IF(D126=0,0,VLOOKUP(D126,'LH INNER TANK'!A:C,3,0))</f>
        <v>3.6909999999999998</v>
      </c>
      <c r="L126">
        <f>+IF(D126=0,0,VLOOKUP(D126,'RH INNER TANK'!A:C,2,0))</f>
        <v>30.518999999999998</v>
      </c>
      <c r="M126">
        <f>+IF(D126=0,0,VLOOKUP(D126,'RH INNER TANK'!A:C,3,0))</f>
        <v>-3.6909999999999998</v>
      </c>
      <c r="N126">
        <f>+IF(F126=0,0,VLOOKUP(F126,'RH OUTER TANK'!A:C,2,0))</f>
        <v>37.851999999999997</v>
      </c>
      <c r="O126">
        <f>+IF(F126=0,0,VLOOKUP(F126,'RH OUTER TANK'!A:C,3,0))</f>
        <v>-18.454999999999998</v>
      </c>
      <c r="P126">
        <f>+IF(G126=0,0,VLOOKUP(G126,'TRIM TANK'!A:C,2,0))</f>
        <v>0</v>
      </c>
      <c r="Q126">
        <f t="shared" si="3"/>
        <v>403367.80000000005</v>
      </c>
      <c r="S126">
        <f t="shared" si="4"/>
        <v>32.529661290322586</v>
      </c>
      <c r="T126">
        <f t="shared" si="5"/>
        <v>16.391489550516994</v>
      </c>
    </row>
    <row r="127" spans="1:20" x14ac:dyDescent="0.25">
      <c r="A127" t="s">
        <v>10</v>
      </c>
      <c r="B127">
        <v>12500</v>
      </c>
      <c r="C127">
        <v>1750</v>
      </c>
      <c r="D127">
        <v>4500</v>
      </c>
      <c r="E127">
        <v>4500</v>
      </c>
      <c r="F127">
        <v>1750</v>
      </c>
      <c r="G127">
        <v>0</v>
      </c>
      <c r="H127">
        <f>+IF(C127=0,0,VLOOKUP(C127,'LH OUTER TANK'!A:C,2,0))</f>
        <v>37.859000000000002</v>
      </c>
      <c r="I127">
        <f>+IF(C127=0,0,VLOOKUP(C127,'LH OUTER TANK'!A:C,3,0))</f>
        <v>18.457999999999998</v>
      </c>
      <c r="J127">
        <f>+IF(D127=0,0,VLOOKUP(D127,'LH INNER TANK'!A:C,2,0))</f>
        <v>30.518999999999998</v>
      </c>
      <c r="K127">
        <f>+IF(D127=0,0,VLOOKUP(D127,'LH INNER TANK'!A:C,3,0))</f>
        <v>3.6909999999999998</v>
      </c>
      <c r="L127">
        <f>+IF(D127=0,0,VLOOKUP(D127,'RH INNER TANK'!A:C,2,0))</f>
        <v>30.518999999999998</v>
      </c>
      <c r="M127">
        <f>+IF(D127=0,0,VLOOKUP(D127,'RH INNER TANK'!A:C,3,0))</f>
        <v>-3.6909999999999998</v>
      </c>
      <c r="N127">
        <f>+IF(F127=0,0,VLOOKUP(F127,'RH OUTER TANK'!A:C,2,0))</f>
        <v>37.859000000000002</v>
      </c>
      <c r="O127">
        <f>+IF(F127=0,0,VLOOKUP(F127,'RH OUTER TANK'!A:C,3,0))</f>
        <v>-18.457999999999998</v>
      </c>
      <c r="P127">
        <f>+IF(G127=0,0,VLOOKUP(G127,'TRIM TANK'!A:C,2,0))</f>
        <v>0</v>
      </c>
      <c r="Q127">
        <f t="shared" si="3"/>
        <v>407177.5</v>
      </c>
      <c r="S127">
        <f t="shared" si="4"/>
        <v>32.574199999999998</v>
      </c>
      <c r="T127">
        <f t="shared" si="5"/>
        <v>17.00412654745525</v>
      </c>
    </row>
    <row r="128" spans="1:20" x14ac:dyDescent="0.25">
      <c r="A128" t="s">
        <v>10</v>
      </c>
      <c r="B128">
        <v>12600</v>
      </c>
      <c r="C128">
        <v>1800</v>
      </c>
      <c r="D128">
        <v>4500</v>
      </c>
      <c r="E128">
        <v>4500</v>
      </c>
      <c r="F128">
        <v>1800</v>
      </c>
      <c r="G128">
        <v>0</v>
      </c>
      <c r="H128">
        <f>+IF(C128=0,0,VLOOKUP(C128,'LH OUTER TANK'!A:C,2,0))</f>
        <v>37.866</v>
      </c>
      <c r="I128">
        <f>+IF(C128=0,0,VLOOKUP(C128,'LH OUTER TANK'!A:C,3,0))</f>
        <v>18.46</v>
      </c>
      <c r="J128">
        <f>+IF(D128=0,0,VLOOKUP(D128,'LH INNER TANK'!A:C,2,0))</f>
        <v>30.518999999999998</v>
      </c>
      <c r="K128">
        <f>+IF(D128=0,0,VLOOKUP(D128,'LH INNER TANK'!A:C,3,0))</f>
        <v>3.6909999999999998</v>
      </c>
      <c r="L128">
        <f>+IF(D128=0,0,VLOOKUP(D128,'RH INNER TANK'!A:C,2,0))</f>
        <v>30.518999999999998</v>
      </c>
      <c r="M128">
        <f>+IF(D128=0,0,VLOOKUP(D128,'RH INNER TANK'!A:C,3,0))</f>
        <v>-3.6909999999999998</v>
      </c>
      <c r="N128">
        <f>+IF(F128=0,0,VLOOKUP(F128,'RH OUTER TANK'!A:C,2,0))</f>
        <v>37.866</v>
      </c>
      <c r="O128">
        <f>+IF(F128=0,0,VLOOKUP(F128,'RH OUTER TANK'!A:C,3,0))</f>
        <v>-18.46</v>
      </c>
      <c r="P128">
        <f>+IF(G128=0,0,VLOOKUP(G128,'TRIM TANK'!A:C,2,0))</f>
        <v>0</v>
      </c>
      <c r="Q128">
        <f t="shared" si="3"/>
        <v>410988.6</v>
      </c>
      <c r="S128">
        <f t="shared" si="4"/>
        <v>32.618142857142857</v>
      </c>
      <c r="T128">
        <f t="shared" si="5"/>
        <v>17.608567498526217</v>
      </c>
    </row>
    <row r="129" spans="1:20" x14ac:dyDescent="0.25">
      <c r="A129" t="s">
        <v>10</v>
      </c>
      <c r="B129">
        <v>12700</v>
      </c>
      <c r="C129">
        <v>1850</v>
      </c>
      <c r="D129">
        <v>4500</v>
      </c>
      <c r="E129">
        <v>4500</v>
      </c>
      <c r="F129">
        <v>1850</v>
      </c>
      <c r="G129">
        <v>0</v>
      </c>
      <c r="H129">
        <f>+IF(C129=0,0,VLOOKUP(C129,'LH OUTER TANK'!A:C,2,0))</f>
        <v>37.872</v>
      </c>
      <c r="I129">
        <f>+IF(C129=0,0,VLOOKUP(C129,'LH OUTER TANK'!A:C,3,0))</f>
        <v>18.462</v>
      </c>
      <c r="J129">
        <f>+IF(D129=0,0,VLOOKUP(D129,'LH INNER TANK'!A:C,2,0))</f>
        <v>30.518999999999998</v>
      </c>
      <c r="K129">
        <f>+IF(D129=0,0,VLOOKUP(D129,'LH INNER TANK'!A:C,3,0))</f>
        <v>3.6909999999999998</v>
      </c>
      <c r="L129">
        <f>+IF(D129=0,0,VLOOKUP(D129,'RH INNER TANK'!A:C,2,0))</f>
        <v>30.518999999999998</v>
      </c>
      <c r="M129">
        <f>+IF(D129=0,0,VLOOKUP(D129,'RH INNER TANK'!A:C,3,0))</f>
        <v>-3.6909999999999998</v>
      </c>
      <c r="N129">
        <f>+IF(F129=0,0,VLOOKUP(F129,'RH OUTER TANK'!A:C,2,0))</f>
        <v>37.872</v>
      </c>
      <c r="O129">
        <f>+IF(F129=0,0,VLOOKUP(F129,'RH OUTER TANK'!A:C,3,0))</f>
        <v>-18.462</v>
      </c>
      <c r="P129">
        <f>+IF(G129=0,0,VLOOKUP(G129,'TRIM TANK'!A:C,2,0))</f>
        <v>0</v>
      </c>
      <c r="Q129">
        <f t="shared" si="3"/>
        <v>414797.4</v>
      </c>
      <c r="S129">
        <f t="shared" si="4"/>
        <v>32.661212598425202</v>
      </c>
      <c r="T129">
        <f t="shared" si="5"/>
        <v>18.200998602822569</v>
      </c>
    </row>
    <row r="130" spans="1:20" x14ac:dyDescent="0.25">
      <c r="A130" t="s">
        <v>10</v>
      </c>
      <c r="B130">
        <v>12800</v>
      </c>
      <c r="C130">
        <v>1900</v>
      </c>
      <c r="D130">
        <v>4500</v>
      </c>
      <c r="E130">
        <v>4500</v>
      </c>
      <c r="F130">
        <v>1900</v>
      </c>
      <c r="G130">
        <v>0</v>
      </c>
      <c r="H130">
        <f>+IF(C130=0,0,VLOOKUP(C130,'LH OUTER TANK'!A:C,2,0))</f>
        <v>37.878999999999998</v>
      </c>
      <c r="I130">
        <f>+IF(C130=0,0,VLOOKUP(C130,'LH OUTER TANK'!A:C,3,0))</f>
        <v>18.463999999999999</v>
      </c>
      <c r="J130">
        <f>+IF(D130=0,0,VLOOKUP(D130,'LH INNER TANK'!A:C,2,0))</f>
        <v>30.518999999999998</v>
      </c>
      <c r="K130">
        <f>+IF(D130=0,0,VLOOKUP(D130,'LH INNER TANK'!A:C,3,0))</f>
        <v>3.6909999999999998</v>
      </c>
      <c r="L130">
        <f>+IF(D130=0,0,VLOOKUP(D130,'RH INNER TANK'!A:C,2,0))</f>
        <v>30.518999999999998</v>
      </c>
      <c r="M130">
        <f>+IF(D130=0,0,VLOOKUP(D130,'RH INNER TANK'!A:C,3,0))</f>
        <v>-3.6909999999999998</v>
      </c>
      <c r="N130">
        <f>+IF(F130=0,0,VLOOKUP(F130,'RH OUTER TANK'!A:C,2,0))</f>
        <v>37.878999999999998</v>
      </c>
      <c r="O130">
        <f>+IF(F130=0,0,VLOOKUP(F130,'RH OUTER TANK'!A:C,3,0))</f>
        <v>-18.463999999999999</v>
      </c>
      <c r="P130">
        <f>+IF(G130=0,0,VLOOKUP(G130,'TRIM TANK'!A:C,2,0))</f>
        <v>0</v>
      </c>
      <c r="Q130">
        <f t="shared" si="3"/>
        <v>418611.19999999995</v>
      </c>
      <c r="S130">
        <f t="shared" si="4"/>
        <v>32.703999999999994</v>
      </c>
      <c r="T130">
        <f t="shared" si="5"/>
        <v>18.789546079779814</v>
      </c>
    </row>
    <row r="131" spans="1:20" x14ac:dyDescent="0.25">
      <c r="A131" t="s">
        <v>10</v>
      </c>
      <c r="B131">
        <v>12900</v>
      </c>
      <c r="C131">
        <v>1950</v>
      </c>
      <c r="D131">
        <v>4500</v>
      </c>
      <c r="E131">
        <v>4500</v>
      </c>
      <c r="F131">
        <v>1950</v>
      </c>
      <c r="G131">
        <v>0</v>
      </c>
      <c r="H131">
        <f>+IF(C131=0,0,VLOOKUP(C131,'LH OUTER TANK'!A:C,2,0))</f>
        <v>37.884999999999998</v>
      </c>
      <c r="I131">
        <f>+IF(C131=0,0,VLOOKUP(C131,'LH OUTER TANK'!A:C,3,0))</f>
        <v>18.465</v>
      </c>
      <c r="J131">
        <f>+IF(D131=0,0,VLOOKUP(D131,'LH INNER TANK'!A:C,2,0))</f>
        <v>30.518999999999998</v>
      </c>
      <c r="K131">
        <f>+IF(D131=0,0,VLOOKUP(D131,'LH INNER TANK'!A:C,3,0))</f>
        <v>3.6909999999999998</v>
      </c>
      <c r="L131">
        <f>+IF(D131=0,0,VLOOKUP(D131,'RH INNER TANK'!A:C,2,0))</f>
        <v>30.518999999999998</v>
      </c>
      <c r="M131">
        <f>+IF(D131=0,0,VLOOKUP(D131,'RH INNER TANK'!A:C,3,0))</f>
        <v>-3.6909999999999998</v>
      </c>
      <c r="N131">
        <f>+IF(F131=0,0,VLOOKUP(F131,'RH OUTER TANK'!A:C,2,0))</f>
        <v>37.884999999999998</v>
      </c>
      <c r="O131">
        <f>+IF(F131=0,0,VLOOKUP(F131,'RH OUTER TANK'!A:C,3,0))</f>
        <v>-18.465</v>
      </c>
      <c r="P131">
        <f>+IF(G131=0,0,VLOOKUP(G131,'TRIM TANK'!A:C,2,0))</f>
        <v>0</v>
      </c>
      <c r="Q131">
        <f t="shared" ref="Q131:Q194" si="6">+(D131*J131)+(E131*L131)+(C131*H131)+(F131*N131)+(G131*P131)</f>
        <v>422422.5</v>
      </c>
      <c r="S131">
        <f t="shared" si="4"/>
        <v>32.745930232558138</v>
      </c>
      <c r="T131">
        <f t="shared" si="5"/>
        <v>19.366303061322373</v>
      </c>
    </row>
    <row r="132" spans="1:20" x14ac:dyDescent="0.25">
      <c r="A132" t="s">
        <v>10</v>
      </c>
      <c r="B132">
        <v>13000</v>
      </c>
      <c r="C132">
        <v>2000</v>
      </c>
      <c r="D132">
        <v>4500</v>
      </c>
      <c r="E132">
        <v>4500</v>
      </c>
      <c r="F132">
        <v>2000</v>
      </c>
      <c r="G132">
        <v>0</v>
      </c>
      <c r="H132">
        <f>+IF(C132=0,0,VLOOKUP(C132,'LH OUTER TANK'!A:C,2,0))</f>
        <v>37.890999999999998</v>
      </c>
      <c r="I132">
        <f>+IF(C132=0,0,VLOOKUP(C132,'LH OUTER TANK'!A:C,3,0))</f>
        <v>18.466999999999999</v>
      </c>
      <c r="J132">
        <f>+IF(D132=0,0,VLOOKUP(D132,'LH INNER TANK'!A:C,2,0))</f>
        <v>30.518999999999998</v>
      </c>
      <c r="K132">
        <f>+IF(D132=0,0,VLOOKUP(D132,'LH INNER TANK'!A:C,3,0))</f>
        <v>3.6909999999999998</v>
      </c>
      <c r="L132">
        <f>+IF(D132=0,0,VLOOKUP(D132,'RH INNER TANK'!A:C,2,0))</f>
        <v>30.518999999999998</v>
      </c>
      <c r="M132">
        <f>+IF(D132=0,0,VLOOKUP(D132,'RH INNER TANK'!A:C,3,0))</f>
        <v>-3.6909999999999998</v>
      </c>
      <c r="N132">
        <f>+IF(F132=0,0,VLOOKUP(F132,'RH OUTER TANK'!A:C,2,0))</f>
        <v>37.890999999999998</v>
      </c>
      <c r="O132">
        <f>+IF(F132=0,0,VLOOKUP(F132,'RH OUTER TANK'!A:C,3,0))</f>
        <v>-18.466999999999999</v>
      </c>
      <c r="P132">
        <f>+IF(G132=0,0,VLOOKUP(G132,'TRIM TANK'!A:C,2,0))</f>
        <v>0</v>
      </c>
      <c r="Q132">
        <f t="shared" si="6"/>
        <v>426235</v>
      </c>
      <c r="S132">
        <f t="shared" ref="S132:S195" si="7">+Q132/B132</f>
        <v>32.787307692307692</v>
      </c>
      <c r="T132">
        <f t="shared" ref="T132:T195" si="8">+(S132-31.338)/0.0727</f>
        <v>19.935456565442795</v>
      </c>
    </row>
    <row r="133" spans="1:20" x14ac:dyDescent="0.25">
      <c r="A133" t="s">
        <v>10</v>
      </c>
      <c r="B133">
        <v>13100</v>
      </c>
      <c r="C133">
        <v>2050</v>
      </c>
      <c r="D133">
        <v>4500</v>
      </c>
      <c r="E133">
        <v>4500</v>
      </c>
      <c r="F133">
        <v>2050</v>
      </c>
      <c r="G133">
        <v>0</v>
      </c>
      <c r="H133">
        <f>+IF(C133=0,0,VLOOKUP(C133,'LH OUTER TANK'!A:C,2,0))</f>
        <v>37.896999999999998</v>
      </c>
      <c r="I133">
        <f>+IF(C133=0,0,VLOOKUP(C133,'LH OUTER TANK'!A:C,3,0))</f>
        <v>18.468</v>
      </c>
      <c r="J133">
        <f>+IF(D133=0,0,VLOOKUP(D133,'LH INNER TANK'!A:C,2,0))</f>
        <v>30.518999999999998</v>
      </c>
      <c r="K133">
        <f>+IF(D133=0,0,VLOOKUP(D133,'LH INNER TANK'!A:C,3,0))</f>
        <v>3.6909999999999998</v>
      </c>
      <c r="L133">
        <f>+IF(D133=0,0,VLOOKUP(D133,'RH INNER TANK'!A:C,2,0))</f>
        <v>30.518999999999998</v>
      </c>
      <c r="M133">
        <f>+IF(D133=0,0,VLOOKUP(D133,'RH INNER TANK'!A:C,3,0))</f>
        <v>-3.6909999999999998</v>
      </c>
      <c r="N133">
        <f>+IF(F133=0,0,VLOOKUP(F133,'RH OUTER TANK'!A:C,2,0))</f>
        <v>37.896999999999998</v>
      </c>
      <c r="O133">
        <f>+IF(F133=0,0,VLOOKUP(F133,'RH OUTER TANK'!A:C,3,0))</f>
        <v>-18.468</v>
      </c>
      <c r="P133">
        <f>+IF(G133=0,0,VLOOKUP(G133,'TRIM TANK'!A:C,2,0))</f>
        <v>0</v>
      </c>
      <c r="Q133">
        <f t="shared" si="6"/>
        <v>430048.69999999995</v>
      </c>
      <c r="S133">
        <f t="shared" si="7"/>
        <v>32.828145038167932</v>
      </c>
      <c r="T133">
        <f t="shared" si="8"/>
        <v>20.497180717578143</v>
      </c>
    </row>
    <row r="134" spans="1:20" x14ac:dyDescent="0.25">
      <c r="A134" t="s">
        <v>10</v>
      </c>
      <c r="B134">
        <v>13200</v>
      </c>
      <c r="C134">
        <v>2100</v>
      </c>
      <c r="D134">
        <v>4500</v>
      </c>
      <c r="E134">
        <v>4500</v>
      </c>
      <c r="F134">
        <v>2100</v>
      </c>
      <c r="G134">
        <v>0</v>
      </c>
      <c r="H134">
        <f>+IF(C134=0,0,VLOOKUP(C134,'LH OUTER TANK'!A:C,2,0))</f>
        <v>37.902999999999999</v>
      </c>
      <c r="I134">
        <f>+IF(C134=0,0,VLOOKUP(C134,'LH OUTER TANK'!A:C,3,0))</f>
        <v>18.47</v>
      </c>
      <c r="J134">
        <f>+IF(D134=0,0,VLOOKUP(D134,'LH INNER TANK'!A:C,2,0))</f>
        <v>30.518999999999998</v>
      </c>
      <c r="K134">
        <f>+IF(D134=0,0,VLOOKUP(D134,'LH INNER TANK'!A:C,3,0))</f>
        <v>3.6909999999999998</v>
      </c>
      <c r="L134">
        <f>+IF(D134=0,0,VLOOKUP(D134,'RH INNER TANK'!A:C,2,0))</f>
        <v>30.518999999999998</v>
      </c>
      <c r="M134">
        <f>+IF(D134=0,0,VLOOKUP(D134,'RH INNER TANK'!A:C,3,0))</f>
        <v>-3.6909999999999998</v>
      </c>
      <c r="N134">
        <f>+IF(F134=0,0,VLOOKUP(F134,'RH OUTER TANK'!A:C,2,0))</f>
        <v>37.902999999999999</v>
      </c>
      <c r="O134">
        <f>+IF(F134=0,0,VLOOKUP(F134,'RH OUTER TANK'!A:C,3,0))</f>
        <v>-18.47</v>
      </c>
      <c r="P134">
        <f>+IF(G134=0,0,VLOOKUP(G134,'TRIM TANK'!A:C,2,0))</f>
        <v>0</v>
      </c>
      <c r="Q134">
        <f t="shared" si="6"/>
        <v>433863.6</v>
      </c>
      <c r="S134">
        <f t="shared" si="7"/>
        <v>32.868454545454547</v>
      </c>
      <c r="T134">
        <f t="shared" si="8"/>
        <v>21.0516443666375</v>
      </c>
    </row>
    <row r="135" spans="1:20" x14ac:dyDescent="0.25">
      <c r="A135" t="s">
        <v>10</v>
      </c>
      <c r="B135">
        <v>13300</v>
      </c>
      <c r="C135">
        <v>2150</v>
      </c>
      <c r="D135">
        <v>4500</v>
      </c>
      <c r="E135">
        <v>4500</v>
      </c>
      <c r="F135">
        <v>2150</v>
      </c>
      <c r="G135">
        <v>0</v>
      </c>
      <c r="H135">
        <f>+IF(C135=0,0,VLOOKUP(C135,'LH OUTER TANK'!A:C,2,0))</f>
        <v>37.908000000000001</v>
      </c>
      <c r="I135">
        <f>+IF(C135=0,0,VLOOKUP(C135,'LH OUTER TANK'!A:C,3,0))</f>
        <v>18.471</v>
      </c>
      <c r="J135">
        <f>+IF(D135=0,0,VLOOKUP(D135,'LH INNER TANK'!A:C,2,0))</f>
        <v>30.518999999999998</v>
      </c>
      <c r="K135">
        <f>+IF(D135=0,0,VLOOKUP(D135,'LH INNER TANK'!A:C,3,0))</f>
        <v>3.6909999999999998</v>
      </c>
      <c r="L135">
        <f>+IF(D135=0,0,VLOOKUP(D135,'RH INNER TANK'!A:C,2,0))</f>
        <v>30.518999999999998</v>
      </c>
      <c r="M135">
        <f>+IF(D135=0,0,VLOOKUP(D135,'RH INNER TANK'!A:C,3,0))</f>
        <v>-3.6909999999999998</v>
      </c>
      <c r="N135">
        <f>+IF(F135=0,0,VLOOKUP(F135,'RH OUTER TANK'!A:C,2,0))</f>
        <v>37.908000000000001</v>
      </c>
      <c r="O135">
        <f>+IF(F135=0,0,VLOOKUP(F135,'RH OUTER TANK'!A:C,3,0))</f>
        <v>-18.471</v>
      </c>
      <c r="P135">
        <f>+IF(G135=0,0,VLOOKUP(G135,'TRIM TANK'!A:C,2,0))</f>
        <v>0</v>
      </c>
      <c r="Q135">
        <f t="shared" si="6"/>
        <v>437675.4</v>
      </c>
      <c r="S135">
        <f t="shared" si="7"/>
        <v>32.907924812030075</v>
      </c>
      <c r="T135">
        <f t="shared" si="8"/>
        <v>21.594564126961124</v>
      </c>
    </row>
    <row r="136" spans="1:20" x14ac:dyDescent="0.25">
      <c r="A136" t="s">
        <v>10</v>
      </c>
      <c r="B136">
        <v>13400</v>
      </c>
      <c r="C136">
        <v>2200</v>
      </c>
      <c r="D136">
        <v>4500</v>
      </c>
      <c r="E136">
        <v>4500</v>
      </c>
      <c r="F136">
        <v>2200</v>
      </c>
      <c r="G136">
        <v>0</v>
      </c>
      <c r="H136">
        <f>+IF(C136=0,0,VLOOKUP(C136,'LH OUTER TANK'!A:C,2,0))</f>
        <v>37.914000000000001</v>
      </c>
      <c r="I136">
        <f>+IF(C136=0,0,VLOOKUP(C136,'LH OUTER TANK'!A:C,3,0))</f>
        <v>18.472000000000001</v>
      </c>
      <c r="J136">
        <f>+IF(D136=0,0,VLOOKUP(D136,'LH INNER TANK'!A:C,2,0))</f>
        <v>30.518999999999998</v>
      </c>
      <c r="K136">
        <f>+IF(D136=0,0,VLOOKUP(D136,'LH INNER TANK'!A:C,3,0))</f>
        <v>3.6909999999999998</v>
      </c>
      <c r="L136">
        <f>+IF(D136=0,0,VLOOKUP(D136,'RH INNER TANK'!A:C,2,0))</f>
        <v>30.518999999999998</v>
      </c>
      <c r="M136">
        <f>+IF(D136=0,0,VLOOKUP(D136,'RH INNER TANK'!A:C,3,0))</f>
        <v>-3.6909999999999998</v>
      </c>
      <c r="N136">
        <f>+IF(F136=0,0,VLOOKUP(F136,'RH OUTER TANK'!A:C,2,0))</f>
        <v>37.914000000000001</v>
      </c>
      <c r="O136">
        <f>+IF(F136=0,0,VLOOKUP(F136,'RH OUTER TANK'!A:C,3,0))</f>
        <v>-18.472000000000001</v>
      </c>
      <c r="P136">
        <f>+IF(G136=0,0,VLOOKUP(G136,'TRIM TANK'!A:C,2,0))</f>
        <v>0</v>
      </c>
      <c r="Q136">
        <f t="shared" si="6"/>
        <v>441492.6</v>
      </c>
      <c r="S136">
        <f t="shared" si="7"/>
        <v>32.947208955223878</v>
      </c>
      <c r="T136">
        <f t="shared" si="8"/>
        <v>22.134923730727337</v>
      </c>
    </row>
    <row r="137" spans="1:20" x14ac:dyDescent="0.25">
      <c r="A137" t="s">
        <v>10</v>
      </c>
      <c r="B137">
        <v>13500</v>
      </c>
      <c r="C137">
        <v>2250</v>
      </c>
      <c r="D137">
        <v>4500</v>
      </c>
      <c r="E137">
        <v>4500</v>
      </c>
      <c r="F137">
        <v>2250</v>
      </c>
      <c r="G137">
        <v>0</v>
      </c>
      <c r="H137">
        <f>+IF(C137=0,0,VLOOKUP(C137,'LH OUTER TANK'!A:C,2,0))</f>
        <v>37.918999999999997</v>
      </c>
      <c r="I137">
        <f>+IF(C137=0,0,VLOOKUP(C137,'LH OUTER TANK'!A:C,3,0))</f>
        <v>18.472999999999999</v>
      </c>
      <c r="J137">
        <f>+IF(D137=0,0,VLOOKUP(D137,'LH INNER TANK'!A:C,2,0))</f>
        <v>30.518999999999998</v>
      </c>
      <c r="K137">
        <f>+IF(D137=0,0,VLOOKUP(D137,'LH INNER TANK'!A:C,3,0))</f>
        <v>3.6909999999999998</v>
      </c>
      <c r="L137">
        <f>+IF(D137=0,0,VLOOKUP(D137,'RH INNER TANK'!A:C,2,0))</f>
        <v>30.518999999999998</v>
      </c>
      <c r="M137">
        <f>+IF(D137=0,0,VLOOKUP(D137,'RH INNER TANK'!A:C,3,0))</f>
        <v>-3.6909999999999998</v>
      </c>
      <c r="N137">
        <f>+IF(F137=0,0,VLOOKUP(F137,'RH OUTER TANK'!A:C,2,0))</f>
        <v>37.918999999999997</v>
      </c>
      <c r="O137">
        <f>+IF(F137=0,0,VLOOKUP(F137,'RH OUTER TANK'!A:C,3,0))</f>
        <v>-18.472999999999999</v>
      </c>
      <c r="P137">
        <f>+IF(G137=0,0,VLOOKUP(G137,'TRIM TANK'!A:C,2,0))</f>
        <v>0</v>
      </c>
      <c r="Q137">
        <f t="shared" si="6"/>
        <v>445306.5</v>
      </c>
      <c r="S137">
        <f t="shared" si="7"/>
        <v>32.985666666666667</v>
      </c>
      <c r="T137">
        <f t="shared" si="8"/>
        <v>22.663915635029792</v>
      </c>
    </row>
    <row r="138" spans="1:20" x14ac:dyDescent="0.25">
      <c r="A138" t="s">
        <v>10</v>
      </c>
      <c r="B138">
        <v>13600</v>
      </c>
      <c r="C138">
        <v>2300</v>
      </c>
      <c r="D138">
        <v>4500</v>
      </c>
      <c r="E138">
        <v>4500</v>
      </c>
      <c r="F138">
        <v>2300</v>
      </c>
      <c r="G138">
        <v>0</v>
      </c>
      <c r="H138">
        <f>+IF(C138=0,0,VLOOKUP(C138,'LH OUTER TANK'!A:C,2,0))</f>
        <v>37.923999999999999</v>
      </c>
      <c r="I138">
        <f>+IF(C138=0,0,VLOOKUP(C138,'LH OUTER TANK'!A:C,3,0))</f>
        <v>18.474</v>
      </c>
      <c r="J138">
        <f>+IF(D138=0,0,VLOOKUP(D138,'LH INNER TANK'!A:C,2,0))</f>
        <v>30.518999999999998</v>
      </c>
      <c r="K138">
        <f>+IF(D138=0,0,VLOOKUP(D138,'LH INNER TANK'!A:C,3,0))</f>
        <v>3.6909999999999998</v>
      </c>
      <c r="L138">
        <f>+IF(D138=0,0,VLOOKUP(D138,'RH INNER TANK'!A:C,2,0))</f>
        <v>30.518999999999998</v>
      </c>
      <c r="M138">
        <f>+IF(D138=0,0,VLOOKUP(D138,'RH INNER TANK'!A:C,3,0))</f>
        <v>-3.6909999999999998</v>
      </c>
      <c r="N138">
        <f>+IF(F138=0,0,VLOOKUP(F138,'RH OUTER TANK'!A:C,2,0))</f>
        <v>37.923999999999999</v>
      </c>
      <c r="O138">
        <f>+IF(F138=0,0,VLOOKUP(F138,'RH OUTER TANK'!A:C,3,0))</f>
        <v>-18.474</v>
      </c>
      <c r="P138">
        <f>+IF(G138=0,0,VLOOKUP(G138,'TRIM TANK'!A:C,2,0))</f>
        <v>0</v>
      </c>
      <c r="Q138">
        <f t="shared" si="6"/>
        <v>449121.4</v>
      </c>
      <c r="S138">
        <f t="shared" si="7"/>
        <v>33.023632352941178</v>
      </c>
      <c r="T138">
        <f t="shared" si="8"/>
        <v>23.186139655311923</v>
      </c>
    </row>
    <row r="139" spans="1:20" x14ac:dyDescent="0.25">
      <c r="A139" t="s">
        <v>10</v>
      </c>
      <c r="B139">
        <v>13700</v>
      </c>
      <c r="C139">
        <v>2350</v>
      </c>
      <c r="D139">
        <v>4500</v>
      </c>
      <c r="E139">
        <v>4500</v>
      </c>
      <c r="F139">
        <v>2350</v>
      </c>
      <c r="G139">
        <v>0</v>
      </c>
      <c r="H139">
        <f>+IF(C139=0,0,VLOOKUP(C139,'LH OUTER TANK'!A:C,2,0))</f>
        <v>37.929000000000002</v>
      </c>
      <c r="I139">
        <f>+IF(C139=0,0,VLOOKUP(C139,'LH OUTER TANK'!A:C,3,0))</f>
        <v>18.475000000000001</v>
      </c>
      <c r="J139">
        <f>+IF(D139=0,0,VLOOKUP(D139,'LH INNER TANK'!A:C,2,0))</f>
        <v>30.518999999999998</v>
      </c>
      <c r="K139">
        <f>+IF(D139=0,0,VLOOKUP(D139,'LH INNER TANK'!A:C,3,0))</f>
        <v>3.6909999999999998</v>
      </c>
      <c r="L139">
        <f>+IF(D139=0,0,VLOOKUP(D139,'RH INNER TANK'!A:C,2,0))</f>
        <v>30.518999999999998</v>
      </c>
      <c r="M139">
        <f>+IF(D139=0,0,VLOOKUP(D139,'RH INNER TANK'!A:C,3,0))</f>
        <v>-3.6909999999999998</v>
      </c>
      <c r="N139">
        <f>+IF(F139=0,0,VLOOKUP(F139,'RH OUTER TANK'!A:C,2,0))</f>
        <v>37.929000000000002</v>
      </c>
      <c r="O139">
        <f>+IF(F139=0,0,VLOOKUP(F139,'RH OUTER TANK'!A:C,3,0))</f>
        <v>-18.475000000000001</v>
      </c>
      <c r="P139">
        <f>+IF(G139=0,0,VLOOKUP(G139,'TRIM TANK'!A:C,2,0))</f>
        <v>0</v>
      </c>
      <c r="Q139">
        <f t="shared" si="6"/>
        <v>452937.30000000005</v>
      </c>
      <c r="S139">
        <f t="shared" si="7"/>
        <v>33.061116788321172</v>
      </c>
      <c r="T139">
        <f t="shared" si="8"/>
        <v>23.701743993413633</v>
      </c>
    </row>
    <row r="140" spans="1:20" x14ac:dyDescent="0.25">
      <c r="A140" t="s">
        <v>10</v>
      </c>
      <c r="B140">
        <v>13800</v>
      </c>
      <c r="C140">
        <v>2400</v>
      </c>
      <c r="D140">
        <v>4500</v>
      </c>
      <c r="E140">
        <v>4500</v>
      </c>
      <c r="F140">
        <v>2400</v>
      </c>
      <c r="G140">
        <v>0</v>
      </c>
      <c r="H140">
        <f>+IF(C140=0,0,VLOOKUP(C140,'LH OUTER TANK'!A:C,2,0))</f>
        <v>37.968000000000004</v>
      </c>
      <c r="I140">
        <f>+IF(C140=0,0,VLOOKUP(C140,'LH OUTER TANK'!A:C,3,0))</f>
        <v>18.681000000000001</v>
      </c>
      <c r="J140">
        <f>+IF(D140=0,0,VLOOKUP(D140,'LH INNER TANK'!A:C,2,0))</f>
        <v>30.518999999999998</v>
      </c>
      <c r="K140">
        <f>+IF(D140=0,0,VLOOKUP(D140,'LH INNER TANK'!A:C,3,0))</f>
        <v>3.6909999999999998</v>
      </c>
      <c r="L140">
        <f>+IF(D140=0,0,VLOOKUP(D140,'RH INNER TANK'!A:C,2,0))</f>
        <v>30.518999999999998</v>
      </c>
      <c r="M140">
        <f>+IF(D140=0,0,VLOOKUP(D140,'RH INNER TANK'!A:C,3,0))</f>
        <v>-3.6909999999999998</v>
      </c>
      <c r="N140">
        <f>+IF(F140=0,0,VLOOKUP(F140,'RH OUTER TANK'!A:C,2,0))</f>
        <v>37.968000000000004</v>
      </c>
      <c r="O140">
        <f>+IF(F140=0,0,VLOOKUP(F140,'RH OUTER TANK'!A:C,3,0))</f>
        <v>-18.681000000000001</v>
      </c>
      <c r="P140">
        <f>+IF(G140=0,0,VLOOKUP(G140,'TRIM TANK'!A:C,2,0))</f>
        <v>0</v>
      </c>
      <c r="Q140">
        <f t="shared" si="6"/>
        <v>456917.4</v>
      </c>
      <c r="S140">
        <f t="shared" si="7"/>
        <v>33.109956521739129</v>
      </c>
      <c r="T140">
        <f t="shared" si="8"/>
        <v>24.373542252257604</v>
      </c>
    </row>
    <row r="141" spans="1:20" x14ac:dyDescent="0.25">
      <c r="A141" t="s">
        <v>10</v>
      </c>
      <c r="B141">
        <v>13900</v>
      </c>
      <c r="C141">
        <v>2450</v>
      </c>
      <c r="D141">
        <v>4500</v>
      </c>
      <c r="E141">
        <v>4500</v>
      </c>
      <c r="F141">
        <v>2450</v>
      </c>
      <c r="G141">
        <v>0</v>
      </c>
      <c r="H141">
        <f>+IF(C141=0,0,VLOOKUP(C141,'LH OUTER TANK'!A:C,2,0))</f>
        <v>38.01</v>
      </c>
      <c r="I141">
        <f>+IF(C141=0,0,VLOOKUP(C141,'LH OUTER TANK'!A:C,3,0))</f>
        <v>18.911000000000001</v>
      </c>
      <c r="J141">
        <f>+IF(D141=0,0,VLOOKUP(D141,'LH INNER TANK'!A:C,2,0))</f>
        <v>30.518999999999998</v>
      </c>
      <c r="K141">
        <f>+IF(D141=0,0,VLOOKUP(D141,'LH INNER TANK'!A:C,3,0))</f>
        <v>3.6909999999999998</v>
      </c>
      <c r="L141">
        <f>+IF(D141=0,0,VLOOKUP(D141,'RH INNER TANK'!A:C,2,0))</f>
        <v>30.518999999999998</v>
      </c>
      <c r="M141">
        <f>+IF(D141=0,0,VLOOKUP(D141,'RH INNER TANK'!A:C,3,0))</f>
        <v>-3.6909999999999998</v>
      </c>
      <c r="N141">
        <f>+IF(F141=0,0,VLOOKUP(F141,'RH OUTER TANK'!A:C,2,0))</f>
        <v>38.01</v>
      </c>
      <c r="O141">
        <f>+IF(F141=0,0,VLOOKUP(F141,'RH OUTER TANK'!A:C,3,0))</f>
        <v>-18.911000000000001</v>
      </c>
      <c r="P141">
        <f>+IF(G141=0,0,VLOOKUP(G141,'TRIM TANK'!A:C,2,0))</f>
        <v>0</v>
      </c>
      <c r="Q141">
        <f t="shared" si="6"/>
        <v>460920</v>
      </c>
      <c r="S141">
        <f t="shared" si="7"/>
        <v>33.159712230215824</v>
      </c>
      <c r="T141">
        <f t="shared" si="8"/>
        <v>25.057939892927415</v>
      </c>
    </row>
    <row r="142" spans="1:20" x14ac:dyDescent="0.25">
      <c r="A142" t="s">
        <v>10</v>
      </c>
      <c r="B142">
        <v>14000</v>
      </c>
      <c r="C142">
        <v>2500</v>
      </c>
      <c r="D142">
        <v>4500</v>
      </c>
      <c r="E142">
        <v>4500</v>
      </c>
      <c r="F142">
        <v>2500</v>
      </c>
      <c r="G142">
        <v>0</v>
      </c>
      <c r="H142">
        <f>+IF(C142=0,0,VLOOKUP(C142,'LH OUTER TANK'!A:C,2,0))</f>
        <v>38.052</v>
      </c>
      <c r="I142">
        <f>+IF(C142=0,0,VLOOKUP(C142,'LH OUTER TANK'!A:C,3,0))</f>
        <v>19.14</v>
      </c>
      <c r="J142">
        <f>+IF(D142=0,0,VLOOKUP(D142,'LH INNER TANK'!A:C,2,0))</f>
        <v>30.518999999999998</v>
      </c>
      <c r="K142">
        <f>+IF(D142=0,0,VLOOKUP(D142,'LH INNER TANK'!A:C,3,0))</f>
        <v>3.6909999999999998</v>
      </c>
      <c r="L142">
        <f>+IF(D142=0,0,VLOOKUP(D142,'RH INNER TANK'!A:C,2,0))</f>
        <v>30.518999999999998</v>
      </c>
      <c r="M142">
        <f>+IF(D142=0,0,VLOOKUP(D142,'RH INNER TANK'!A:C,3,0))</f>
        <v>-3.6909999999999998</v>
      </c>
      <c r="N142">
        <f>+IF(F142=0,0,VLOOKUP(F142,'RH OUTER TANK'!A:C,2,0))</f>
        <v>38.052</v>
      </c>
      <c r="O142">
        <f>+IF(F142=0,0,VLOOKUP(F142,'RH OUTER TANK'!A:C,3,0))</f>
        <v>-19.14</v>
      </c>
      <c r="P142">
        <f>+IF(G142=0,0,VLOOKUP(G142,'TRIM TANK'!A:C,2,0))</f>
        <v>0</v>
      </c>
      <c r="Q142">
        <f t="shared" si="6"/>
        <v>464931</v>
      </c>
      <c r="S142">
        <f t="shared" si="7"/>
        <v>33.209357142857144</v>
      </c>
      <c r="T142">
        <f t="shared" si="8"/>
        <v>25.74081351935547</v>
      </c>
    </row>
    <row r="143" spans="1:20" x14ac:dyDescent="0.25">
      <c r="A143" t="s">
        <v>10</v>
      </c>
      <c r="B143">
        <v>14100</v>
      </c>
      <c r="C143">
        <v>2550</v>
      </c>
      <c r="D143">
        <v>4500</v>
      </c>
      <c r="E143">
        <v>4500</v>
      </c>
      <c r="F143">
        <v>2550</v>
      </c>
      <c r="G143">
        <v>0</v>
      </c>
      <c r="H143">
        <f>+IF(C143=0,0,VLOOKUP(C143,'LH OUTER TANK'!A:C,2,0))</f>
        <v>38.08</v>
      </c>
      <c r="I143">
        <f>+IF(C143=0,0,VLOOKUP(C143,'LH OUTER TANK'!A:C,3,0))</f>
        <v>19.210999999999999</v>
      </c>
      <c r="J143">
        <f>+IF(D143=0,0,VLOOKUP(D143,'LH INNER TANK'!A:C,2,0))</f>
        <v>30.518999999999998</v>
      </c>
      <c r="K143">
        <f>+IF(D143=0,0,VLOOKUP(D143,'LH INNER TANK'!A:C,3,0))</f>
        <v>3.6909999999999998</v>
      </c>
      <c r="L143">
        <f>+IF(D143=0,0,VLOOKUP(D143,'RH INNER TANK'!A:C,2,0))</f>
        <v>30.518999999999998</v>
      </c>
      <c r="M143">
        <f>+IF(D143=0,0,VLOOKUP(D143,'RH INNER TANK'!A:C,3,0))</f>
        <v>-3.6909999999999998</v>
      </c>
      <c r="N143">
        <f>+IF(F143=0,0,VLOOKUP(F143,'RH OUTER TANK'!A:C,2,0))</f>
        <v>38.08</v>
      </c>
      <c r="O143">
        <f>+IF(F143=0,0,VLOOKUP(F143,'RH OUTER TANK'!A:C,3,0))</f>
        <v>-19.210999999999999</v>
      </c>
      <c r="P143">
        <f>+IF(G143=0,0,VLOOKUP(G143,'TRIM TANK'!A:C,2,0))</f>
        <v>0</v>
      </c>
      <c r="Q143">
        <f t="shared" si="6"/>
        <v>468879</v>
      </c>
      <c r="S143">
        <f t="shared" si="7"/>
        <v>33.253829787234039</v>
      </c>
      <c r="T143">
        <f t="shared" si="8"/>
        <v>26.352541777634642</v>
      </c>
    </row>
    <row r="144" spans="1:20" x14ac:dyDescent="0.25">
      <c r="A144" t="s">
        <v>10</v>
      </c>
      <c r="B144">
        <v>14200</v>
      </c>
      <c r="C144">
        <v>2600</v>
      </c>
      <c r="D144">
        <v>4500</v>
      </c>
      <c r="E144">
        <v>4500</v>
      </c>
      <c r="F144">
        <v>2600</v>
      </c>
      <c r="G144">
        <v>0</v>
      </c>
      <c r="H144">
        <f>+IF(C144=0,0,VLOOKUP(C144,'LH OUTER TANK'!A:C,2,0))</f>
        <v>38.103000000000002</v>
      </c>
      <c r="I144">
        <f>+IF(C144=0,0,VLOOKUP(C144,'LH OUTER TANK'!A:C,3,0))</f>
        <v>19.231000000000002</v>
      </c>
      <c r="J144">
        <f>+IF(D144=0,0,VLOOKUP(D144,'LH INNER TANK'!A:C,2,0))</f>
        <v>30.518999999999998</v>
      </c>
      <c r="K144">
        <f>+IF(D144=0,0,VLOOKUP(D144,'LH INNER TANK'!A:C,3,0))</f>
        <v>3.6909999999999998</v>
      </c>
      <c r="L144">
        <f>+IF(D144=0,0,VLOOKUP(D144,'RH INNER TANK'!A:C,2,0))</f>
        <v>30.518999999999998</v>
      </c>
      <c r="M144">
        <f>+IF(D144=0,0,VLOOKUP(D144,'RH INNER TANK'!A:C,3,0))</f>
        <v>-3.6909999999999998</v>
      </c>
      <c r="N144">
        <f>+IF(F144=0,0,VLOOKUP(F144,'RH OUTER TANK'!A:C,2,0))</f>
        <v>38.103000000000002</v>
      </c>
      <c r="O144">
        <f>+IF(F144=0,0,VLOOKUP(F144,'RH OUTER TANK'!A:C,3,0))</f>
        <v>-19.231000000000002</v>
      </c>
      <c r="P144">
        <f>+IF(G144=0,0,VLOOKUP(G144,'TRIM TANK'!A:C,2,0))</f>
        <v>0</v>
      </c>
      <c r="Q144">
        <f t="shared" si="6"/>
        <v>472806.6</v>
      </c>
      <c r="S144">
        <f t="shared" si="7"/>
        <v>33.296239436619715</v>
      </c>
      <c r="T144">
        <f t="shared" si="8"/>
        <v>26.935893213476113</v>
      </c>
    </row>
    <row r="145" spans="1:20" x14ac:dyDescent="0.25">
      <c r="A145" t="s">
        <v>10</v>
      </c>
      <c r="B145">
        <v>14300</v>
      </c>
      <c r="C145">
        <v>2650</v>
      </c>
      <c r="D145">
        <v>4500</v>
      </c>
      <c r="E145">
        <v>4500</v>
      </c>
      <c r="F145">
        <v>2650</v>
      </c>
      <c r="G145">
        <v>0</v>
      </c>
      <c r="H145">
        <f>+IF(C145=0,0,VLOOKUP(C145,'LH OUTER TANK'!A:C,2,0))</f>
        <v>38.125999999999998</v>
      </c>
      <c r="I145">
        <f>+IF(C145=0,0,VLOOKUP(C145,'LH OUTER TANK'!A:C,3,0))</f>
        <v>19.251999999999999</v>
      </c>
      <c r="J145">
        <f>+IF(D145=0,0,VLOOKUP(D145,'LH INNER TANK'!A:C,2,0))</f>
        <v>30.518999999999998</v>
      </c>
      <c r="K145">
        <f>+IF(D145=0,0,VLOOKUP(D145,'LH INNER TANK'!A:C,3,0))</f>
        <v>3.6909999999999998</v>
      </c>
      <c r="L145">
        <f>+IF(D145=0,0,VLOOKUP(D145,'RH INNER TANK'!A:C,2,0))</f>
        <v>30.518999999999998</v>
      </c>
      <c r="M145">
        <f>+IF(D145=0,0,VLOOKUP(D145,'RH INNER TANK'!A:C,3,0))</f>
        <v>-3.6909999999999998</v>
      </c>
      <c r="N145">
        <f>+IF(F145=0,0,VLOOKUP(F145,'RH OUTER TANK'!A:C,2,0))</f>
        <v>38.125999999999998</v>
      </c>
      <c r="O145">
        <f>+IF(F145=0,0,VLOOKUP(F145,'RH OUTER TANK'!A:C,3,0))</f>
        <v>-19.251999999999999</v>
      </c>
      <c r="P145">
        <f>+IF(G145=0,0,VLOOKUP(G145,'TRIM TANK'!A:C,2,0))</f>
        <v>0</v>
      </c>
      <c r="Q145">
        <f t="shared" si="6"/>
        <v>476738.80000000005</v>
      </c>
      <c r="S145">
        <f t="shared" si="7"/>
        <v>33.338377622377628</v>
      </c>
      <c r="T145">
        <f t="shared" si="8"/>
        <v>27.515510624176439</v>
      </c>
    </row>
    <row r="146" spans="1:20" x14ac:dyDescent="0.25">
      <c r="A146" t="s">
        <v>10</v>
      </c>
      <c r="B146">
        <v>14400</v>
      </c>
      <c r="C146">
        <v>2700</v>
      </c>
      <c r="D146">
        <v>4500</v>
      </c>
      <c r="E146">
        <v>4500</v>
      </c>
      <c r="F146">
        <v>2700</v>
      </c>
      <c r="G146">
        <v>0</v>
      </c>
      <c r="H146">
        <f>+IF(C146=0,0,VLOOKUP(C146,'LH OUTER TANK'!A:C,2,0))</f>
        <v>38.15</v>
      </c>
      <c r="I146">
        <f>+IF(C146=0,0,VLOOKUP(C146,'LH OUTER TANK'!A:C,3,0))</f>
        <v>19.274000000000001</v>
      </c>
      <c r="J146">
        <f>+IF(D146=0,0,VLOOKUP(D146,'LH INNER TANK'!A:C,2,0))</f>
        <v>30.518999999999998</v>
      </c>
      <c r="K146">
        <f>+IF(D146=0,0,VLOOKUP(D146,'LH INNER TANK'!A:C,3,0))</f>
        <v>3.6909999999999998</v>
      </c>
      <c r="L146">
        <f>+IF(D146=0,0,VLOOKUP(D146,'RH INNER TANK'!A:C,2,0))</f>
        <v>30.518999999999998</v>
      </c>
      <c r="M146">
        <f>+IF(D146=0,0,VLOOKUP(D146,'RH INNER TANK'!A:C,3,0))</f>
        <v>-3.6909999999999998</v>
      </c>
      <c r="N146">
        <f>+IF(F146=0,0,VLOOKUP(F146,'RH OUTER TANK'!A:C,2,0))</f>
        <v>38.15</v>
      </c>
      <c r="O146">
        <f>+IF(F146=0,0,VLOOKUP(F146,'RH OUTER TANK'!A:C,3,0))</f>
        <v>-19.274000000000001</v>
      </c>
      <c r="P146">
        <f>+IF(G146=0,0,VLOOKUP(G146,'TRIM TANK'!A:C,2,0))</f>
        <v>0</v>
      </c>
      <c r="Q146">
        <f t="shared" si="6"/>
        <v>480681</v>
      </c>
      <c r="S146">
        <f t="shared" si="7"/>
        <v>33.380625000000002</v>
      </c>
      <c r="T146">
        <f t="shared" si="8"/>
        <v>28.096629986244857</v>
      </c>
    </row>
    <row r="147" spans="1:20" x14ac:dyDescent="0.25">
      <c r="A147" t="s">
        <v>10</v>
      </c>
      <c r="B147">
        <v>14500</v>
      </c>
      <c r="C147">
        <v>2750</v>
      </c>
      <c r="D147">
        <v>4500</v>
      </c>
      <c r="E147">
        <v>4500</v>
      </c>
      <c r="F147">
        <v>2750</v>
      </c>
      <c r="G147">
        <v>0</v>
      </c>
      <c r="H147">
        <f>+IF(C147=0,0,VLOOKUP(C147,'LH OUTER TANK'!A:C,2,0))</f>
        <v>38.174999999999997</v>
      </c>
      <c r="I147">
        <f>+IF(C147=0,0,VLOOKUP(C147,'LH OUTER TANK'!A:C,3,0))</f>
        <v>19.295999999999999</v>
      </c>
      <c r="J147">
        <f>+IF(D147=0,0,VLOOKUP(D147,'LH INNER TANK'!A:C,2,0))</f>
        <v>30.518999999999998</v>
      </c>
      <c r="K147">
        <f>+IF(D147=0,0,VLOOKUP(D147,'LH INNER TANK'!A:C,3,0))</f>
        <v>3.6909999999999998</v>
      </c>
      <c r="L147">
        <f>+IF(D147=0,0,VLOOKUP(D147,'RH INNER TANK'!A:C,2,0))</f>
        <v>30.518999999999998</v>
      </c>
      <c r="M147">
        <f>+IF(D147=0,0,VLOOKUP(D147,'RH INNER TANK'!A:C,3,0))</f>
        <v>-3.6909999999999998</v>
      </c>
      <c r="N147">
        <f>+IF(F147=0,0,VLOOKUP(F147,'RH OUTER TANK'!A:C,2,0))</f>
        <v>38.174999999999997</v>
      </c>
      <c r="O147">
        <f>+IF(F147=0,0,VLOOKUP(F147,'RH OUTER TANK'!A:C,3,0))</f>
        <v>-19.295999999999999</v>
      </c>
      <c r="P147">
        <f>+IF(G147=0,0,VLOOKUP(G147,'TRIM TANK'!A:C,2,0))</f>
        <v>0</v>
      </c>
      <c r="Q147">
        <f t="shared" si="6"/>
        <v>484633.5</v>
      </c>
      <c r="S147">
        <f t="shared" si="7"/>
        <v>33.423000000000002</v>
      </c>
      <c r="T147">
        <f t="shared" si="8"/>
        <v>28.679504814305375</v>
      </c>
    </row>
    <row r="148" spans="1:20" x14ac:dyDescent="0.25">
      <c r="A148" t="s">
        <v>10</v>
      </c>
      <c r="B148">
        <v>14600</v>
      </c>
      <c r="C148">
        <v>2800</v>
      </c>
      <c r="D148">
        <v>4500</v>
      </c>
      <c r="E148">
        <v>4500</v>
      </c>
      <c r="F148">
        <v>2800</v>
      </c>
      <c r="G148">
        <v>0</v>
      </c>
      <c r="H148">
        <f>+IF(C148=0,0,VLOOKUP(C148,'LH OUTER TANK'!A:C,2,0))</f>
        <v>38.198999999999998</v>
      </c>
      <c r="I148">
        <f>+IF(C148=0,0,VLOOKUP(C148,'LH OUTER TANK'!A:C,3,0))</f>
        <v>19.318000000000001</v>
      </c>
      <c r="J148">
        <f>+IF(D148=0,0,VLOOKUP(D148,'LH INNER TANK'!A:C,2,0))</f>
        <v>30.518999999999998</v>
      </c>
      <c r="K148">
        <f>+IF(D148=0,0,VLOOKUP(D148,'LH INNER TANK'!A:C,3,0))</f>
        <v>3.6909999999999998</v>
      </c>
      <c r="L148">
        <f>+IF(D148=0,0,VLOOKUP(D148,'RH INNER TANK'!A:C,2,0))</f>
        <v>30.518999999999998</v>
      </c>
      <c r="M148">
        <f>+IF(D148=0,0,VLOOKUP(D148,'RH INNER TANK'!A:C,3,0))</f>
        <v>-3.6909999999999998</v>
      </c>
      <c r="N148">
        <f>+IF(F148=0,0,VLOOKUP(F148,'RH OUTER TANK'!A:C,2,0))</f>
        <v>38.198999999999998</v>
      </c>
      <c r="O148">
        <f>+IF(F148=0,0,VLOOKUP(F148,'RH OUTER TANK'!A:C,3,0))</f>
        <v>-19.318000000000001</v>
      </c>
      <c r="P148">
        <f>+IF(G148=0,0,VLOOKUP(G148,'TRIM TANK'!A:C,2,0))</f>
        <v>0</v>
      </c>
      <c r="Q148">
        <f t="shared" si="6"/>
        <v>488585.4</v>
      </c>
      <c r="S148">
        <f t="shared" si="7"/>
        <v>33.464753424657538</v>
      </c>
      <c r="T148">
        <f t="shared" si="8"/>
        <v>29.253829775206832</v>
      </c>
    </row>
    <row r="149" spans="1:20" x14ac:dyDescent="0.25">
      <c r="A149" t="s">
        <v>10</v>
      </c>
      <c r="B149">
        <v>14700</v>
      </c>
      <c r="C149">
        <v>2850</v>
      </c>
      <c r="D149">
        <v>4500</v>
      </c>
      <c r="E149">
        <v>4500</v>
      </c>
      <c r="F149">
        <v>2850</v>
      </c>
      <c r="G149">
        <v>0</v>
      </c>
      <c r="H149">
        <f>+IF(C149=0,0,VLOOKUP(C149,'LH OUTER TANK'!A:C,2,0))</f>
        <v>38.436999999999998</v>
      </c>
      <c r="I149">
        <f>+IF(C149=0,0,VLOOKUP(C149,'LH OUTER TANK'!A:C,3,0))</f>
        <v>19.808</v>
      </c>
      <c r="J149">
        <f>+IF(D149=0,0,VLOOKUP(D149,'LH INNER TANK'!A:C,2,0))</f>
        <v>30.518999999999998</v>
      </c>
      <c r="K149">
        <f>+IF(D149=0,0,VLOOKUP(D149,'LH INNER TANK'!A:C,3,0))</f>
        <v>3.6909999999999998</v>
      </c>
      <c r="L149">
        <f>+IF(D149=0,0,VLOOKUP(D149,'RH INNER TANK'!A:C,2,0))</f>
        <v>30.518999999999998</v>
      </c>
      <c r="M149">
        <f>+IF(D149=0,0,VLOOKUP(D149,'RH INNER TANK'!A:C,3,0))</f>
        <v>-3.6909999999999998</v>
      </c>
      <c r="N149">
        <f>+IF(F149=0,0,VLOOKUP(F149,'RH OUTER TANK'!A:C,2,0))</f>
        <v>38.436999999999998</v>
      </c>
      <c r="O149">
        <f>+IF(F149=0,0,VLOOKUP(F149,'RH OUTER TANK'!A:C,3,0))</f>
        <v>-19.808</v>
      </c>
      <c r="P149">
        <f>+IF(G149=0,0,VLOOKUP(G149,'TRIM TANK'!A:C,2,0))</f>
        <v>0</v>
      </c>
      <c r="Q149">
        <f t="shared" si="6"/>
        <v>493761.9</v>
      </c>
      <c r="S149">
        <f t="shared" si="7"/>
        <v>33.589244897959183</v>
      </c>
      <c r="T149">
        <f t="shared" si="8"/>
        <v>30.966229683069908</v>
      </c>
    </row>
    <row r="150" spans="1:20" x14ac:dyDescent="0.25">
      <c r="A150" t="s">
        <v>12</v>
      </c>
      <c r="B150">
        <v>14800</v>
      </c>
      <c r="C150">
        <v>2850</v>
      </c>
      <c r="D150">
        <v>4550</v>
      </c>
      <c r="E150">
        <v>4550</v>
      </c>
      <c r="F150">
        <v>2850</v>
      </c>
      <c r="G150">
        <v>0</v>
      </c>
      <c r="H150">
        <f>+IF(C150=0,0,VLOOKUP(C150,'LH OUTER TANK'!A:C,2,0))</f>
        <v>38.436999999999998</v>
      </c>
      <c r="I150">
        <f>+IF(C150=0,0,VLOOKUP(C150,'LH OUTER TANK'!A:C,3,0))</f>
        <v>19.808</v>
      </c>
      <c r="J150">
        <f>+IF(D150=0,0,VLOOKUP(D150,'LH INNER TANK'!A:C,2,0))</f>
        <v>30.521000000000001</v>
      </c>
      <c r="K150">
        <f>+IF(D150=0,0,VLOOKUP(D150,'LH INNER TANK'!A:C,3,0))</f>
        <v>3.6949999999999998</v>
      </c>
      <c r="L150">
        <f>+IF(D150=0,0,VLOOKUP(D150,'RH INNER TANK'!A:C,2,0))</f>
        <v>30.521000000000001</v>
      </c>
      <c r="M150">
        <f>+IF(D150=0,0,VLOOKUP(D150,'RH INNER TANK'!A:C,3,0))</f>
        <v>-3.6949999999999998</v>
      </c>
      <c r="N150">
        <f>+IF(F150=0,0,VLOOKUP(F150,'RH OUTER TANK'!A:C,2,0))</f>
        <v>38.436999999999998</v>
      </c>
      <c r="O150">
        <f>+IF(F150=0,0,VLOOKUP(F150,'RH OUTER TANK'!A:C,3,0))</f>
        <v>-19.808</v>
      </c>
      <c r="P150">
        <f>+IF(G150=0,0,VLOOKUP(G150,'TRIM TANK'!A:C,2,0))</f>
        <v>0</v>
      </c>
      <c r="Q150">
        <f t="shared" si="6"/>
        <v>496832.00000000006</v>
      </c>
      <c r="S150">
        <f t="shared" si="7"/>
        <v>33.569729729729737</v>
      </c>
      <c r="T150">
        <f t="shared" si="8"/>
        <v>30.697795457080272</v>
      </c>
    </row>
    <row r="151" spans="1:20" x14ac:dyDescent="0.25">
      <c r="A151" t="s">
        <v>12</v>
      </c>
      <c r="B151">
        <v>14900</v>
      </c>
      <c r="C151">
        <v>2850</v>
      </c>
      <c r="D151">
        <v>4600</v>
      </c>
      <c r="E151">
        <v>4600</v>
      </c>
      <c r="F151">
        <v>2850</v>
      </c>
      <c r="G151">
        <v>0</v>
      </c>
      <c r="H151">
        <f>+IF(C151=0,0,VLOOKUP(C151,'LH OUTER TANK'!A:C,2,0))</f>
        <v>38.436999999999998</v>
      </c>
      <c r="I151">
        <f>+IF(C151=0,0,VLOOKUP(C151,'LH OUTER TANK'!A:C,3,0))</f>
        <v>19.808</v>
      </c>
      <c r="J151">
        <f>+IF(D151=0,0,VLOOKUP(D151,'LH INNER TANK'!A:C,2,0))</f>
        <v>30.523</v>
      </c>
      <c r="K151">
        <f>+IF(D151=0,0,VLOOKUP(D151,'LH INNER TANK'!A:C,3,0))</f>
        <v>3.6989999999999998</v>
      </c>
      <c r="L151">
        <f>+IF(D151=0,0,VLOOKUP(D151,'RH INNER TANK'!A:C,2,0))</f>
        <v>30.523</v>
      </c>
      <c r="M151">
        <f>+IF(D151=0,0,VLOOKUP(D151,'RH INNER TANK'!A:C,3,0))</f>
        <v>-3.6989999999999998</v>
      </c>
      <c r="N151">
        <f>+IF(F151=0,0,VLOOKUP(F151,'RH OUTER TANK'!A:C,2,0))</f>
        <v>38.436999999999998</v>
      </c>
      <c r="O151">
        <f>+IF(F151=0,0,VLOOKUP(F151,'RH OUTER TANK'!A:C,3,0))</f>
        <v>-19.808</v>
      </c>
      <c r="P151">
        <f>+IF(G151=0,0,VLOOKUP(G151,'TRIM TANK'!A:C,2,0))</f>
        <v>0</v>
      </c>
      <c r="Q151">
        <f t="shared" si="6"/>
        <v>499902.5</v>
      </c>
      <c r="S151">
        <f t="shared" si="7"/>
        <v>33.550503355704699</v>
      </c>
      <c r="T151">
        <f t="shared" si="8"/>
        <v>30.433333641054986</v>
      </c>
    </row>
    <row r="152" spans="1:20" x14ac:dyDescent="0.25">
      <c r="A152" t="s">
        <v>12</v>
      </c>
      <c r="B152">
        <v>15000</v>
      </c>
      <c r="C152">
        <v>2850</v>
      </c>
      <c r="D152">
        <v>4650</v>
      </c>
      <c r="E152">
        <v>4650</v>
      </c>
      <c r="F152">
        <v>2850</v>
      </c>
      <c r="G152">
        <v>0</v>
      </c>
      <c r="H152">
        <f>+IF(C152=0,0,VLOOKUP(C152,'LH OUTER TANK'!A:C,2,0))</f>
        <v>38.436999999999998</v>
      </c>
      <c r="I152">
        <f>+IF(C152=0,0,VLOOKUP(C152,'LH OUTER TANK'!A:C,3,0))</f>
        <v>19.808</v>
      </c>
      <c r="J152">
        <f>+IF(D152=0,0,VLOOKUP(D152,'LH INNER TANK'!A:C,2,0))</f>
        <v>30.526</v>
      </c>
      <c r="K152">
        <f>+IF(D152=0,0,VLOOKUP(D152,'LH INNER TANK'!A:C,3,0))</f>
        <v>3.7029999999999998</v>
      </c>
      <c r="L152">
        <f>+IF(D152=0,0,VLOOKUP(D152,'RH INNER TANK'!A:C,2,0))</f>
        <v>30.526</v>
      </c>
      <c r="M152">
        <f>+IF(D152=0,0,VLOOKUP(D152,'RH INNER TANK'!A:C,3,0))</f>
        <v>-3.7029999999999998</v>
      </c>
      <c r="N152">
        <f>+IF(F152=0,0,VLOOKUP(F152,'RH OUTER TANK'!A:C,2,0))</f>
        <v>38.436999999999998</v>
      </c>
      <c r="O152">
        <f>+IF(F152=0,0,VLOOKUP(F152,'RH OUTER TANK'!A:C,3,0))</f>
        <v>-19.808</v>
      </c>
      <c r="P152">
        <f>+IF(G152=0,0,VLOOKUP(G152,'TRIM TANK'!A:C,2,0))</f>
        <v>0</v>
      </c>
      <c r="Q152">
        <f t="shared" si="6"/>
        <v>502982.7</v>
      </c>
      <c r="S152">
        <f t="shared" si="7"/>
        <v>33.532180000000004</v>
      </c>
      <c r="T152">
        <f t="shared" si="8"/>
        <v>30.181292984869366</v>
      </c>
    </row>
    <row r="153" spans="1:20" x14ac:dyDescent="0.25">
      <c r="A153" t="s">
        <v>12</v>
      </c>
      <c r="B153">
        <v>15100</v>
      </c>
      <c r="C153">
        <v>2850</v>
      </c>
      <c r="D153">
        <v>4700</v>
      </c>
      <c r="E153">
        <v>4700</v>
      </c>
      <c r="F153">
        <v>2850</v>
      </c>
      <c r="G153">
        <v>0</v>
      </c>
      <c r="H153">
        <f>+IF(C153=0,0,VLOOKUP(C153,'LH OUTER TANK'!A:C,2,0))</f>
        <v>38.436999999999998</v>
      </c>
      <c r="I153">
        <f>+IF(C153=0,0,VLOOKUP(C153,'LH OUTER TANK'!A:C,3,0))</f>
        <v>19.808</v>
      </c>
      <c r="J153">
        <f>+IF(D153=0,0,VLOOKUP(D153,'LH INNER TANK'!A:C,2,0))</f>
        <v>30.527999999999999</v>
      </c>
      <c r="K153">
        <f>+IF(D153=0,0,VLOOKUP(D153,'LH INNER TANK'!A:C,3,0))</f>
        <v>3.7069999999999999</v>
      </c>
      <c r="L153">
        <f>+IF(D153=0,0,VLOOKUP(D153,'RH INNER TANK'!A:C,2,0))</f>
        <v>30.527999999999999</v>
      </c>
      <c r="M153">
        <f>+IF(D153=0,0,VLOOKUP(D153,'RH INNER TANK'!A:C,3,0))</f>
        <v>-3.7069999999999999</v>
      </c>
      <c r="N153">
        <f>+IF(F153=0,0,VLOOKUP(F153,'RH OUTER TANK'!A:C,2,0))</f>
        <v>38.436999999999998</v>
      </c>
      <c r="O153">
        <f>+IF(F153=0,0,VLOOKUP(F153,'RH OUTER TANK'!A:C,3,0))</f>
        <v>-19.808</v>
      </c>
      <c r="P153">
        <f>+IF(G153=0,0,VLOOKUP(G153,'TRIM TANK'!A:C,2,0))</f>
        <v>0</v>
      </c>
      <c r="Q153">
        <f t="shared" si="6"/>
        <v>506054.10000000003</v>
      </c>
      <c r="S153">
        <f t="shared" si="7"/>
        <v>33.513516556291393</v>
      </c>
      <c r="T153">
        <f t="shared" si="8"/>
        <v>29.924574364393283</v>
      </c>
    </row>
    <row r="154" spans="1:20" x14ac:dyDescent="0.25">
      <c r="A154" t="s">
        <v>12</v>
      </c>
      <c r="B154">
        <v>15200</v>
      </c>
      <c r="C154">
        <v>2850</v>
      </c>
      <c r="D154">
        <v>4750</v>
      </c>
      <c r="E154">
        <v>4750</v>
      </c>
      <c r="F154">
        <v>2850</v>
      </c>
      <c r="G154">
        <v>0</v>
      </c>
      <c r="H154">
        <f>+IF(C154=0,0,VLOOKUP(C154,'LH OUTER TANK'!A:C,2,0))</f>
        <v>38.436999999999998</v>
      </c>
      <c r="I154">
        <f>+IF(C154=0,0,VLOOKUP(C154,'LH OUTER TANK'!A:C,3,0))</f>
        <v>19.808</v>
      </c>
      <c r="J154">
        <f>+IF(D154=0,0,VLOOKUP(D154,'LH INNER TANK'!A:C,2,0))</f>
        <v>30.527999999999999</v>
      </c>
      <c r="K154">
        <f>+IF(D154=0,0,VLOOKUP(D154,'LH INNER TANK'!A:C,3,0))</f>
        <v>3.7120000000000002</v>
      </c>
      <c r="L154">
        <f>+IF(D154=0,0,VLOOKUP(D154,'RH INNER TANK'!A:C,2,0))</f>
        <v>30.527999999999999</v>
      </c>
      <c r="M154">
        <f>+IF(D154=0,0,VLOOKUP(D154,'RH INNER TANK'!A:C,3,0))</f>
        <v>-3.7120000000000002</v>
      </c>
      <c r="N154">
        <f>+IF(F154=0,0,VLOOKUP(F154,'RH OUTER TANK'!A:C,2,0))</f>
        <v>38.436999999999998</v>
      </c>
      <c r="O154">
        <f>+IF(F154=0,0,VLOOKUP(F154,'RH OUTER TANK'!A:C,3,0))</f>
        <v>-19.808</v>
      </c>
      <c r="P154">
        <f>+IF(G154=0,0,VLOOKUP(G154,'TRIM TANK'!A:C,2,0))</f>
        <v>0</v>
      </c>
      <c r="Q154">
        <f t="shared" si="6"/>
        <v>509106.9</v>
      </c>
      <c r="S154">
        <f t="shared" si="7"/>
        <v>33.493875000000003</v>
      </c>
      <c r="T154">
        <f t="shared" si="8"/>
        <v>29.654401650619008</v>
      </c>
    </row>
    <row r="155" spans="1:20" x14ac:dyDescent="0.25">
      <c r="A155" t="s">
        <v>12</v>
      </c>
      <c r="B155">
        <v>15300</v>
      </c>
      <c r="C155">
        <v>2850</v>
      </c>
      <c r="D155">
        <v>4800</v>
      </c>
      <c r="E155">
        <v>4800</v>
      </c>
      <c r="F155">
        <v>2850</v>
      </c>
      <c r="G155">
        <v>0</v>
      </c>
      <c r="H155">
        <f>+IF(C155=0,0,VLOOKUP(C155,'LH OUTER TANK'!A:C,2,0))</f>
        <v>38.436999999999998</v>
      </c>
      <c r="I155">
        <f>+IF(C155=0,0,VLOOKUP(C155,'LH OUTER TANK'!A:C,3,0))</f>
        <v>19.808</v>
      </c>
      <c r="J155">
        <f>+IF(D155=0,0,VLOOKUP(D155,'LH INNER TANK'!A:C,2,0))</f>
        <v>30.527999999999999</v>
      </c>
      <c r="K155">
        <f>+IF(D155=0,0,VLOOKUP(D155,'LH INNER TANK'!A:C,3,0))</f>
        <v>3.7170000000000001</v>
      </c>
      <c r="L155">
        <f>+IF(D155=0,0,VLOOKUP(D155,'RH INNER TANK'!A:C,2,0))</f>
        <v>30.527999999999999</v>
      </c>
      <c r="M155">
        <f>+IF(D155=0,0,VLOOKUP(D155,'RH INNER TANK'!A:C,3,0))</f>
        <v>-3.7170000000000001</v>
      </c>
      <c r="N155">
        <f>+IF(F155=0,0,VLOOKUP(F155,'RH OUTER TANK'!A:C,2,0))</f>
        <v>38.436999999999998</v>
      </c>
      <c r="O155">
        <f>+IF(F155=0,0,VLOOKUP(F155,'RH OUTER TANK'!A:C,3,0))</f>
        <v>-19.808</v>
      </c>
      <c r="P155">
        <f>+IF(G155=0,0,VLOOKUP(G155,'TRIM TANK'!A:C,2,0))</f>
        <v>0</v>
      </c>
      <c r="Q155">
        <f t="shared" si="6"/>
        <v>512159.7</v>
      </c>
      <c r="S155">
        <f t="shared" si="7"/>
        <v>33.474490196078435</v>
      </c>
      <c r="T155">
        <f t="shared" si="8"/>
        <v>29.387760606305829</v>
      </c>
    </row>
    <row r="156" spans="1:20" x14ac:dyDescent="0.25">
      <c r="A156" t="s">
        <v>12</v>
      </c>
      <c r="B156">
        <v>15400</v>
      </c>
      <c r="C156">
        <v>2850</v>
      </c>
      <c r="D156">
        <v>4850</v>
      </c>
      <c r="E156">
        <v>4850</v>
      </c>
      <c r="F156">
        <v>2850</v>
      </c>
      <c r="G156">
        <v>0</v>
      </c>
      <c r="H156">
        <f>+IF(C156=0,0,VLOOKUP(C156,'LH OUTER TANK'!A:C,2,0))</f>
        <v>38.436999999999998</v>
      </c>
      <c r="I156">
        <f>+IF(C156=0,0,VLOOKUP(C156,'LH OUTER TANK'!A:C,3,0))</f>
        <v>19.808</v>
      </c>
      <c r="J156">
        <f>+IF(D156=0,0,VLOOKUP(D156,'LH INNER TANK'!A:C,2,0))</f>
        <v>30.527999999999999</v>
      </c>
      <c r="K156">
        <f>+IF(D156=0,0,VLOOKUP(D156,'LH INNER TANK'!A:C,3,0))</f>
        <v>3.7210000000000001</v>
      </c>
      <c r="L156">
        <f>+IF(D156=0,0,VLOOKUP(D156,'RH INNER TANK'!A:C,2,0))</f>
        <v>30.527999999999999</v>
      </c>
      <c r="M156">
        <f>+IF(D156=0,0,VLOOKUP(D156,'RH INNER TANK'!A:C,3,0))</f>
        <v>-3.7210000000000001</v>
      </c>
      <c r="N156">
        <f>+IF(F156=0,0,VLOOKUP(F156,'RH OUTER TANK'!A:C,2,0))</f>
        <v>38.436999999999998</v>
      </c>
      <c r="O156">
        <f>+IF(F156=0,0,VLOOKUP(F156,'RH OUTER TANK'!A:C,3,0))</f>
        <v>-19.808</v>
      </c>
      <c r="P156">
        <f>+IF(G156=0,0,VLOOKUP(G156,'TRIM TANK'!A:C,2,0))</f>
        <v>0</v>
      </c>
      <c r="Q156">
        <f t="shared" si="6"/>
        <v>515212.5</v>
      </c>
      <c r="S156">
        <f t="shared" si="7"/>
        <v>33.455357142857146</v>
      </c>
      <c r="T156">
        <f t="shared" si="8"/>
        <v>29.124582432698006</v>
      </c>
    </row>
    <row r="157" spans="1:20" x14ac:dyDescent="0.25">
      <c r="A157" t="s">
        <v>12</v>
      </c>
      <c r="B157">
        <v>15500</v>
      </c>
      <c r="C157">
        <v>2850</v>
      </c>
      <c r="D157">
        <v>4900</v>
      </c>
      <c r="E157">
        <v>4900</v>
      </c>
      <c r="F157">
        <v>2850</v>
      </c>
      <c r="G157">
        <v>0</v>
      </c>
      <c r="H157">
        <f>+IF(C157=0,0,VLOOKUP(C157,'LH OUTER TANK'!A:C,2,0))</f>
        <v>38.436999999999998</v>
      </c>
      <c r="I157">
        <f>+IF(C157=0,0,VLOOKUP(C157,'LH OUTER TANK'!A:C,3,0))</f>
        <v>19.808</v>
      </c>
      <c r="J157">
        <f>+IF(D157=0,0,VLOOKUP(D157,'LH INNER TANK'!A:C,2,0))</f>
        <v>30.527999999999999</v>
      </c>
      <c r="K157">
        <f>+IF(D157=0,0,VLOOKUP(D157,'LH INNER TANK'!A:C,3,0))</f>
        <v>3.726</v>
      </c>
      <c r="L157">
        <f>+IF(D157=0,0,VLOOKUP(D157,'RH INNER TANK'!A:C,2,0))</f>
        <v>30.527999999999999</v>
      </c>
      <c r="M157">
        <f>+IF(D157=0,0,VLOOKUP(D157,'RH INNER TANK'!A:C,3,0))</f>
        <v>-3.726</v>
      </c>
      <c r="N157">
        <f>+IF(F157=0,0,VLOOKUP(F157,'RH OUTER TANK'!A:C,2,0))</f>
        <v>38.436999999999998</v>
      </c>
      <c r="O157">
        <f>+IF(F157=0,0,VLOOKUP(F157,'RH OUTER TANK'!A:C,3,0))</f>
        <v>-19.808</v>
      </c>
      <c r="P157">
        <f>+IF(G157=0,0,VLOOKUP(G157,'TRIM TANK'!A:C,2,0))</f>
        <v>0</v>
      </c>
      <c r="Q157">
        <f t="shared" si="6"/>
        <v>518265.3</v>
      </c>
      <c r="S157">
        <f t="shared" si="7"/>
        <v>33.436470967741933</v>
      </c>
      <c r="T157">
        <f t="shared" si="8"/>
        <v>28.864800106491497</v>
      </c>
    </row>
    <row r="158" spans="1:20" x14ac:dyDescent="0.25">
      <c r="A158" t="s">
        <v>12</v>
      </c>
      <c r="B158">
        <v>15600</v>
      </c>
      <c r="C158">
        <v>2850</v>
      </c>
      <c r="D158">
        <v>4950</v>
      </c>
      <c r="E158">
        <v>4950</v>
      </c>
      <c r="F158">
        <v>2850</v>
      </c>
      <c r="G158">
        <v>0</v>
      </c>
      <c r="H158">
        <f>+IF(C158=0,0,VLOOKUP(C158,'LH OUTER TANK'!A:C,2,0))</f>
        <v>38.436999999999998</v>
      </c>
      <c r="I158">
        <f>+IF(C158=0,0,VLOOKUP(C158,'LH OUTER TANK'!A:C,3,0))</f>
        <v>19.808</v>
      </c>
      <c r="J158">
        <f>+IF(D158=0,0,VLOOKUP(D158,'LH INNER TANK'!A:C,2,0))</f>
        <v>30.527999999999999</v>
      </c>
      <c r="K158">
        <f>+IF(D158=0,0,VLOOKUP(D158,'LH INNER TANK'!A:C,3,0))</f>
        <v>3.7309999999999999</v>
      </c>
      <c r="L158">
        <f>+IF(D158=0,0,VLOOKUP(D158,'RH INNER TANK'!A:C,2,0))</f>
        <v>30.527999999999999</v>
      </c>
      <c r="M158">
        <f>+IF(D158=0,0,VLOOKUP(D158,'RH INNER TANK'!A:C,3,0))</f>
        <v>-3.7309999999999999</v>
      </c>
      <c r="N158">
        <f>+IF(F158=0,0,VLOOKUP(F158,'RH OUTER TANK'!A:C,2,0))</f>
        <v>38.436999999999998</v>
      </c>
      <c r="O158">
        <f>+IF(F158=0,0,VLOOKUP(F158,'RH OUTER TANK'!A:C,3,0))</f>
        <v>-19.808</v>
      </c>
      <c r="P158">
        <f>+IF(G158=0,0,VLOOKUP(G158,'TRIM TANK'!A:C,2,0))</f>
        <v>0</v>
      </c>
      <c r="Q158">
        <f t="shared" si="6"/>
        <v>521318.10000000003</v>
      </c>
      <c r="S158">
        <f t="shared" si="7"/>
        <v>33.417826923076923</v>
      </c>
      <c r="T158">
        <f t="shared" si="8"/>
        <v>28.608348322928776</v>
      </c>
    </row>
    <row r="159" spans="1:20" x14ac:dyDescent="0.25">
      <c r="A159" t="s">
        <v>12</v>
      </c>
      <c r="B159">
        <v>15700</v>
      </c>
      <c r="C159">
        <v>2850</v>
      </c>
      <c r="D159">
        <v>5000</v>
      </c>
      <c r="E159">
        <v>5000</v>
      </c>
      <c r="F159">
        <v>2850</v>
      </c>
      <c r="G159">
        <v>0</v>
      </c>
      <c r="H159">
        <f>+IF(C159=0,0,VLOOKUP(C159,'LH OUTER TANK'!A:C,2,0))</f>
        <v>38.436999999999998</v>
      </c>
      <c r="I159">
        <f>+IF(C159=0,0,VLOOKUP(C159,'LH OUTER TANK'!A:C,3,0))</f>
        <v>19.808</v>
      </c>
      <c r="J159">
        <f>+IF(D159=0,0,VLOOKUP(D159,'LH INNER TANK'!A:C,2,0))</f>
        <v>30.527999999999999</v>
      </c>
      <c r="K159">
        <f>+IF(D159=0,0,VLOOKUP(D159,'LH INNER TANK'!A:C,3,0))</f>
        <v>3.7360000000000002</v>
      </c>
      <c r="L159">
        <f>+IF(D159=0,0,VLOOKUP(D159,'RH INNER TANK'!A:C,2,0))</f>
        <v>30.527999999999999</v>
      </c>
      <c r="M159">
        <f>+IF(D159=0,0,VLOOKUP(D159,'RH INNER TANK'!A:C,3,0))</f>
        <v>-3.7360000000000002</v>
      </c>
      <c r="N159">
        <f>+IF(F159=0,0,VLOOKUP(F159,'RH OUTER TANK'!A:C,2,0))</f>
        <v>38.436999999999998</v>
      </c>
      <c r="O159">
        <f>+IF(F159=0,0,VLOOKUP(F159,'RH OUTER TANK'!A:C,3,0))</f>
        <v>-19.808</v>
      </c>
      <c r="P159">
        <f>+IF(G159=0,0,VLOOKUP(G159,'TRIM TANK'!A:C,2,0))</f>
        <v>0</v>
      </c>
      <c r="Q159">
        <f t="shared" si="6"/>
        <v>524370.9</v>
      </c>
      <c r="S159">
        <f t="shared" si="7"/>
        <v>33.399420382165609</v>
      </c>
      <c r="T159">
        <f t="shared" si="8"/>
        <v>28.355163441067504</v>
      </c>
    </row>
    <row r="160" spans="1:20" x14ac:dyDescent="0.25">
      <c r="A160" t="s">
        <v>12</v>
      </c>
      <c r="B160">
        <v>15800</v>
      </c>
      <c r="C160">
        <v>2850</v>
      </c>
      <c r="D160">
        <v>5050</v>
      </c>
      <c r="E160">
        <v>5050</v>
      </c>
      <c r="F160">
        <v>2850</v>
      </c>
      <c r="G160">
        <v>0</v>
      </c>
      <c r="H160">
        <f>+IF(C160=0,0,VLOOKUP(C160,'LH OUTER TANK'!A:C,2,0))</f>
        <v>38.436999999999998</v>
      </c>
      <c r="I160">
        <f>+IF(C160=0,0,VLOOKUP(C160,'LH OUTER TANK'!A:C,3,0))</f>
        <v>19.808</v>
      </c>
      <c r="J160">
        <f>+IF(D160=0,0,VLOOKUP(D160,'LH INNER TANK'!A:C,2,0))</f>
        <v>30.529</v>
      </c>
      <c r="K160">
        <f>+IF(D160=0,0,VLOOKUP(D160,'LH INNER TANK'!A:C,3,0))</f>
        <v>3.74</v>
      </c>
      <c r="L160">
        <f>+IF(D160=0,0,VLOOKUP(D160,'RH INNER TANK'!A:C,2,0))</f>
        <v>30.529</v>
      </c>
      <c r="M160">
        <f>+IF(D160=0,0,VLOOKUP(D160,'RH INNER TANK'!A:C,3,0))</f>
        <v>-3.74</v>
      </c>
      <c r="N160">
        <f>+IF(F160=0,0,VLOOKUP(F160,'RH OUTER TANK'!A:C,2,0))</f>
        <v>38.436999999999998</v>
      </c>
      <c r="O160">
        <f>+IF(F160=0,0,VLOOKUP(F160,'RH OUTER TANK'!A:C,3,0))</f>
        <v>-19.808</v>
      </c>
      <c r="P160">
        <f>+IF(G160=0,0,VLOOKUP(G160,'TRIM TANK'!A:C,2,0))</f>
        <v>0</v>
      </c>
      <c r="Q160">
        <f t="shared" si="6"/>
        <v>527433.80000000005</v>
      </c>
      <c r="S160">
        <f t="shared" si="7"/>
        <v>33.381886075949367</v>
      </c>
      <c r="T160">
        <f t="shared" si="8"/>
        <v>28.113976285410818</v>
      </c>
    </row>
    <row r="161" spans="1:20" x14ac:dyDescent="0.25">
      <c r="A161" t="s">
        <v>12</v>
      </c>
      <c r="B161">
        <v>15900</v>
      </c>
      <c r="C161">
        <v>2850</v>
      </c>
      <c r="D161">
        <v>5100</v>
      </c>
      <c r="E161">
        <v>5100</v>
      </c>
      <c r="F161">
        <v>2850</v>
      </c>
      <c r="G161">
        <v>0</v>
      </c>
      <c r="H161">
        <f>+IF(C161=0,0,VLOOKUP(C161,'LH OUTER TANK'!A:C,2,0))</f>
        <v>38.436999999999998</v>
      </c>
      <c r="I161">
        <f>+IF(C161=0,0,VLOOKUP(C161,'LH OUTER TANK'!A:C,3,0))</f>
        <v>19.808</v>
      </c>
      <c r="J161">
        <f>+IF(D161=0,0,VLOOKUP(D161,'LH INNER TANK'!A:C,2,0))</f>
        <v>30.530999999999999</v>
      </c>
      <c r="K161">
        <f>+IF(D161=0,0,VLOOKUP(D161,'LH INNER TANK'!A:C,3,0))</f>
        <v>3.7440000000000002</v>
      </c>
      <c r="L161">
        <f>+IF(D161=0,0,VLOOKUP(D161,'RH INNER TANK'!A:C,2,0))</f>
        <v>30.530999999999999</v>
      </c>
      <c r="M161">
        <f>+IF(D161=0,0,VLOOKUP(D161,'RH INNER TANK'!A:C,3,0))</f>
        <v>-3.7440000000000002</v>
      </c>
      <c r="N161">
        <f>+IF(F161=0,0,VLOOKUP(F161,'RH OUTER TANK'!A:C,2,0))</f>
        <v>38.436999999999998</v>
      </c>
      <c r="O161">
        <f>+IF(F161=0,0,VLOOKUP(F161,'RH OUTER TANK'!A:C,3,0))</f>
        <v>-19.808</v>
      </c>
      <c r="P161">
        <f>+IF(G161=0,0,VLOOKUP(G161,'TRIM TANK'!A:C,2,0))</f>
        <v>0</v>
      </c>
      <c r="Q161">
        <f t="shared" si="6"/>
        <v>530507.1</v>
      </c>
      <c r="S161">
        <f t="shared" si="7"/>
        <v>33.365226415094341</v>
      </c>
      <c r="T161">
        <f t="shared" si="8"/>
        <v>27.884820015052821</v>
      </c>
    </row>
    <row r="162" spans="1:20" x14ac:dyDescent="0.25">
      <c r="A162" t="s">
        <v>12</v>
      </c>
      <c r="B162">
        <v>16000</v>
      </c>
      <c r="C162">
        <v>2850</v>
      </c>
      <c r="D162">
        <v>5150</v>
      </c>
      <c r="E162">
        <v>5150</v>
      </c>
      <c r="F162">
        <v>2850</v>
      </c>
      <c r="G162">
        <v>0</v>
      </c>
      <c r="H162">
        <f>+IF(C162=0,0,VLOOKUP(C162,'LH OUTER TANK'!A:C,2,0))</f>
        <v>38.436999999999998</v>
      </c>
      <c r="I162">
        <f>+IF(C162=0,0,VLOOKUP(C162,'LH OUTER TANK'!A:C,3,0))</f>
        <v>19.808</v>
      </c>
      <c r="J162">
        <f>+IF(D162=0,0,VLOOKUP(D162,'LH INNER TANK'!A:C,2,0))</f>
        <v>30.532</v>
      </c>
      <c r="K162">
        <f>+IF(D162=0,0,VLOOKUP(D162,'LH INNER TANK'!A:C,3,0))</f>
        <v>3.7480000000000002</v>
      </c>
      <c r="L162">
        <f>+IF(D162=0,0,VLOOKUP(D162,'RH INNER TANK'!A:C,2,0))</f>
        <v>30.532</v>
      </c>
      <c r="M162">
        <f>+IF(D162=0,0,VLOOKUP(D162,'RH INNER TANK'!A:C,3,0))</f>
        <v>-3.7480000000000002</v>
      </c>
      <c r="N162">
        <f>+IF(F162=0,0,VLOOKUP(F162,'RH OUTER TANK'!A:C,2,0))</f>
        <v>38.436999999999998</v>
      </c>
      <c r="O162">
        <f>+IF(F162=0,0,VLOOKUP(F162,'RH OUTER TANK'!A:C,3,0))</f>
        <v>-19.808</v>
      </c>
      <c r="P162">
        <f>+IF(G162=0,0,VLOOKUP(G162,'TRIM TANK'!A:C,2,0))</f>
        <v>0</v>
      </c>
      <c r="Q162">
        <f t="shared" si="6"/>
        <v>533570.5</v>
      </c>
      <c r="S162">
        <f t="shared" si="7"/>
        <v>33.348156250000002</v>
      </c>
      <c r="T162">
        <f t="shared" si="8"/>
        <v>27.65001719394775</v>
      </c>
    </row>
    <row r="163" spans="1:20" x14ac:dyDescent="0.25">
      <c r="A163" t="s">
        <v>12</v>
      </c>
      <c r="B163">
        <v>16100</v>
      </c>
      <c r="C163">
        <v>2850</v>
      </c>
      <c r="D163">
        <v>5200</v>
      </c>
      <c r="E163">
        <v>5200</v>
      </c>
      <c r="F163">
        <v>2850</v>
      </c>
      <c r="G163">
        <v>0</v>
      </c>
      <c r="H163">
        <f>+IF(C163=0,0,VLOOKUP(C163,'LH OUTER TANK'!A:C,2,0))</f>
        <v>38.436999999999998</v>
      </c>
      <c r="I163">
        <f>+IF(C163=0,0,VLOOKUP(C163,'LH OUTER TANK'!A:C,3,0))</f>
        <v>19.808</v>
      </c>
      <c r="J163">
        <f>+IF(D163=0,0,VLOOKUP(D163,'LH INNER TANK'!A:C,2,0))</f>
        <v>30.533999999999999</v>
      </c>
      <c r="K163">
        <f>+IF(D163=0,0,VLOOKUP(D163,'LH INNER TANK'!A:C,3,0))</f>
        <v>3.7530000000000001</v>
      </c>
      <c r="L163">
        <f>+IF(D163=0,0,VLOOKUP(D163,'RH INNER TANK'!A:C,2,0))</f>
        <v>30.533999999999999</v>
      </c>
      <c r="M163">
        <f>+IF(D163=0,0,VLOOKUP(D163,'RH INNER TANK'!A:C,3,0))</f>
        <v>-3.7530000000000001</v>
      </c>
      <c r="N163">
        <f>+IF(F163=0,0,VLOOKUP(F163,'RH OUTER TANK'!A:C,2,0))</f>
        <v>38.436999999999998</v>
      </c>
      <c r="O163">
        <f>+IF(F163=0,0,VLOOKUP(F163,'RH OUTER TANK'!A:C,3,0))</f>
        <v>-19.808</v>
      </c>
      <c r="P163">
        <f>+IF(G163=0,0,VLOOKUP(G163,'TRIM TANK'!A:C,2,0))</f>
        <v>0</v>
      </c>
      <c r="Q163">
        <f t="shared" si="6"/>
        <v>536644.5</v>
      </c>
      <c r="S163">
        <f t="shared" si="7"/>
        <v>33.33195652173913</v>
      </c>
      <c r="T163">
        <f t="shared" si="8"/>
        <v>27.427187369176465</v>
      </c>
    </row>
    <row r="164" spans="1:20" x14ac:dyDescent="0.25">
      <c r="A164" t="s">
        <v>12</v>
      </c>
      <c r="B164">
        <v>16200</v>
      </c>
      <c r="C164">
        <v>2850</v>
      </c>
      <c r="D164">
        <v>5250</v>
      </c>
      <c r="E164">
        <v>5250</v>
      </c>
      <c r="F164">
        <v>2850</v>
      </c>
      <c r="G164">
        <v>0</v>
      </c>
      <c r="H164">
        <f>+IF(C164=0,0,VLOOKUP(C164,'LH OUTER TANK'!A:C,2,0))</f>
        <v>38.436999999999998</v>
      </c>
      <c r="I164">
        <f>+IF(C164=0,0,VLOOKUP(C164,'LH OUTER TANK'!A:C,3,0))</f>
        <v>19.808</v>
      </c>
      <c r="J164">
        <f>+IF(D164=0,0,VLOOKUP(D164,'LH INNER TANK'!A:C,2,0))</f>
        <v>30.536000000000001</v>
      </c>
      <c r="K164">
        <f>+IF(D164=0,0,VLOOKUP(D164,'LH INNER TANK'!A:C,3,0))</f>
        <v>3.7570000000000001</v>
      </c>
      <c r="L164">
        <f>+IF(D164=0,0,VLOOKUP(D164,'RH INNER TANK'!A:C,2,0))</f>
        <v>30.536000000000001</v>
      </c>
      <c r="M164">
        <f>+IF(D164=0,0,VLOOKUP(D164,'RH INNER TANK'!A:C,3,0))</f>
        <v>-3.7570000000000001</v>
      </c>
      <c r="N164">
        <f>+IF(F164=0,0,VLOOKUP(F164,'RH OUTER TANK'!A:C,2,0))</f>
        <v>38.436999999999998</v>
      </c>
      <c r="O164">
        <f>+IF(F164=0,0,VLOOKUP(F164,'RH OUTER TANK'!A:C,3,0))</f>
        <v>-19.808</v>
      </c>
      <c r="P164">
        <f>+IF(G164=0,0,VLOOKUP(G164,'TRIM TANK'!A:C,2,0))</f>
        <v>0</v>
      </c>
      <c r="Q164">
        <f t="shared" si="6"/>
        <v>539718.9</v>
      </c>
      <c r="S164">
        <f t="shared" si="7"/>
        <v>33.315981481481479</v>
      </c>
      <c r="T164">
        <f t="shared" si="8"/>
        <v>27.207448163431614</v>
      </c>
    </row>
    <row r="165" spans="1:20" x14ac:dyDescent="0.25">
      <c r="A165" t="s">
        <v>12</v>
      </c>
      <c r="B165">
        <v>16300</v>
      </c>
      <c r="C165">
        <v>2850</v>
      </c>
      <c r="D165">
        <v>5300</v>
      </c>
      <c r="E165">
        <v>5300</v>
      </c>
      <c r="F165">
        <v>2850</v>
      </c>
      <c r="G165">
        <v>0</v>
      </c>
      <c r="H165">
        <f>+IF(C165=0,0,VLOOKUP(C165,'LH OUTER TANK'!A:C,2,0))</f>
        <v>38.436999999999998</v>
      </c>
      <c r="I165">
        <f>+IF(C165=0,0,VLOOKUP(C165,'LH OUTER TANK'!A:C,3,0))</f>
        <v>19.808</v>
      </c>
      <c r="J165">
        <f>+IF(D165=0,0,VLOOKUP(D165,'LH INNER TANK'!A:C,2,0))</f>
        <v>30.538</v>
      </c>
      <c r="K165">
        <f>+IF(D165=0,0,VLOOKUP(D165,'LH INNER TANK'!A:C,3,0))</f>
        <v>3.7610000000000001</v>
      </c>
      <c r="L165">
        <f>+IF(D165=0,0,VLOOKUP(D165,'RH INNER TANK'!A:C,2,0))</f>
        <v>30.538</v>
      </c>
      <c r="M165">
        <f>+IF(D165=0,0,VLOOKUP(D165,'RH INNER TANK'!A:C,3,0))</f>
        <v>-3.7610000000000001</v>
      </c>
      <c r="N165">
        <f>+IF(F165=0,0,VLOOKUP(F165,'RH OUTER TANK'!A:C,2,0))</f>
        <v>38.436999999999998</v>
      </c>
      <c r="O165">
        <f>+IF(F165=0,0,VLOOKUP(F165,'RH OUTER TANK'!A:C,3,0))</f>
        <v>-19.808</v>
      </c>
      <c r="P165">
        <f>+IF(G165=0,0,VLOOKUP(G165,'TRIM TANK'!A:C,2,0))</f>
        <v>0</v>
      </c>
      <c r="Q165">
        <f t="shared" si="6"/>
        <v>542793.69999999995</v>
      </c>
      <c r="S165">
        <f t="shared" si="7"/>
        <v>33.300226993865024</v>
      </c>
      <c r="T165">
        <f t="shared" si="8"/>
        <v>26.990742694154381</v>
      </c>
    </row>
    <row r="166" spans="1:20" x14ac:dyDescent="0.25">
      <c r="A166" t="s">
        <v>12</v>
      </c>
      <c r="B166">
        <v>16400</v>
      </c>
      <c r="C166">
        <v>2850</v>
      </c>
      <c r="D166">
        <v>5350</v>
      </c>
      <c r="E166">
        <v>5350</v>
      </c>
      <c r="F166">
        <v>2850</v>
      </c>
      <c r="G166">
        <v>0</v>
      </c>
      <c r="H166">
        <f>+IF(C166=0,0,VLOOKUP(C166,'LH OUTER TANK'!A:C,2,0))</f>
        <v>38.436999999999998</v>
      </c>
      <c r="I166">
        <f>+IF(C166=0,0,VLOOKUP(C166,'LH OUTER TANK'!A:C,3,0))</f>
        <v>19.808</v>
      </c>
      <c r="J166">
        <f>+IF(D166=0,0,VLOOKUP(D166,'LH INNER TANK'!A:C,2,0))</f>
        <v>30.539000000000001</v>
      </c>
      <c r="K166">
        <f>+IF(D166=0,0,VLOOKUP(D166,'LH INNER TANK'!A:C,3,0))</f>
        <v>3.7650000000000001</v>
      </c>
      <c r="L166">
        <f>+IF(D166=0,0,VLOOKUP(D166,'RH INNER TANK'!A:C,2,0))</f>
        <v>30.539000000000001</v>
      </c>
      <c r="M166">
        <f>+IF(D166=0,0,VLOOKUP(D166,'RH INNER TANK'!A:C,3,0))</f>
        <v>-3.7650000000000001</v>
      </c>
      <c r="N166">
        <f>+IF(F166=0,0,VLOOKUP(F166,'RH OUTER TANK'!A:C,2,0))</f>
        <v>38.436999999999998</v>
      </c>
      <c r="O166">
        <f>+IF(F166=0,0,VLOOKUP(F166,'RH OUTER TANK'!A:C,3,0))</f>
        <v>-19.808</v>
      </c>
      <c r="P166">
        <f>+IF(G166=0,0,VLOOKUP(G166,'TRIM TANK'!A:C,2,0))</f>
        <v>0</v>
      </c>
      <c r="Q166">
        <f t="shared" si="6"/>
        <v>545858.19999999995</v>
      </c>
      <c r="S166">
        <f t="shared" si="7"/>
        <v>33.284036585365854</v>
      </c>
      <c r="T166">
        <f t="shared" si="8"/>
        <v>26.768041064179545</v>
      </c>
    </row>
    <row r="167" spans="1:20" x14ac:dyDescent="0.25">
      <c r="A167" t="s">
        <v>12</v>
      </c>
      <c r="B167">
        <v>16500</v>
      </c>
      <c r="C167">
        <v>2850</v>
      </c>
      <c r="D167">
        <v>5400</v>
      </c>
      <c r="E167">
        <v>5400</v>
      </c>
      <c r="F167">
        <v>2850</v>
      </c>
      <c r="G167">
        <v>0</v>
      </c>
      <c r="H167">
        <f>+IF(C167=0,0,VLOOKUP(C167,'LH OUTER TANK'!A:C,2,0))</f>
        <v>38.436999999999998</v>
      </c>
      <c r="I167">
        <f>+IF(C167=0,0,VLOOKUP(C167,'LH OUTER TANK'!A:C,3,0))</f>
        <v>19.808</v>
      </c>
      <c r="J167">
        <f>+IF(D167=0,0,VLOOKUP(D167,'LH INNER TANK'!A:C,2,0))</f>
        <v>30.539000000000001</v>
      </c>
      <c r="K167">
        <f>+IF(D167=0,0,VLOOKUP(D167,'LH INNER TANK'!A:C,3,0))</f>
        <v>3.77</v>
      </c>
      <c r="L167">
        <f>+IF(D167=0,0,VLOOKUP(D167,'RH INNER TANK'!A:C,2,0))</f>
        <v>30.539000000000001</v>
      </c>
      <c r="M167">
        <f>+IF(D167=0,0,VLOOKUP(D167,'RH INNER TANK'!A:C,3,0))</f>
        <v>-3.77</v>
      </c>
      <c r="N167">
        <f>+IF(F167=0,0,VLOOKUP(F167,'RH OUTER TANK'!A:C,2,0))</f>
        <v>38.436999999999998</v>
      </c>
      <c r="O167">
        <f>+IF(F167=0,0,VLOOKUP(F167,'RH OUTER TANK'!A:C,3,0))</f>
        <v>-19.808</v>
      </c>
      <c r="P167">
        <f>+IF(G167=0,0,VLOOKUP(G167,'TRIM TANK'!A:C,2,0))</f>
        <v>0</v>
      </c>
      <c r="Q167">
        <f t="shared" si="6"/>
        <v>548912.1</v>
      </c>
      <c r="S167">
        <f t="shared" si="7"/>
        <v>33.267400000000002</v>
      </c>
      <c r="T167">
        <f t="shared" si="8"/>
        <v>26.539202200825326</v>
      </c>
    </row>
    <row r="168" spans="1:20" x14ac:dyDescent="0.25">
      <c r="A168" t="s">
        <v>12</v>
      </c>
      <c r="B168">
        <v>16600</v>
      </c>
      <c r="C168">
        <v>2850</v>
      </c>
      <c r="D168">
        <v>5450</v>
      </c>
      <c r="E168">
        <v>5450</v>
      </c>
      <c r="F168">
        <v>2850</v>
      </c>
      <c r="G168">
        <v>0</v>
      </c>
      <c r="H168">
        <f>+IF(C168=0,0,VLOOKUP(C168,'LH OUTER TANK'!A:C,2,0))</f>
        <v>38.436999999999998</v>
      </c>
      <c r="I168">
        <f>+IF(C168=0,0,VLOOKUP(C168,'LH OUTER TANK'!A:C,3,0))</f>
        <v>19.808</v>
      </c>
      <c r="J168">
        <f>+IF(D168=0,0,VLOOKUP(D168,'LH INNER TANK'!A:C,2,0))</f>
        <v>30.539000000000001</v>
      </c>
      <c r="K168">
        <f>+IF(D168=0,0,VLOOKUP(D168,'LH INNER TANK'!A:C,3,0))</f>
        <v>3.7749999999999999</v>
      </c>
      <c r="L168">
        <f>+IF(D168=0,0,VLOOKUP(D168,'RH INNER TANK'!A:C,2,0))</f>
        <v>30.539000000000001</v>
      </c>
      <c r="M168">
        <f>+IF(D168=0,0,VLOOKUP(D168,'RH INNER TANK'!A:C,3,0))</f>
        <v>-3.7749999999999999</v>
      </c>
      <c r="N168">
        <f>+IF(F168=0,0,VLOOKUP(F168,'RH OUTER TANK'!A:C,2,0))</f>
        <v>38.436999999999998</v>
      </c>
      <c r="O168">
        <f>+IF(F168=0,0,VLOOKUP(F168,'RH OUTER TANK'!A:C,3,0))</f>
        <v>-19.808</v>
      </c>
      <c r="P168">
        <f>+IF(G168=0,0,VLOOKUP(G168,'TRIM TANK'!A:C,2,0))</f>
        <v>0</v>
      </c>
      <c r="Q168">
        <f t="shared" si="6"/>
        <v>551966</v>
      </c>
      <c r="S168">
        <f t="shared" si="7"/>
        <v>33.250963855421688</v>
      </c>
      <c r="T168">
        <f t="shared" si="8"/>
        <v>26.313120432210273</v>
      </c>
    </row>
    <row r="169" spans="1:20" x14ac:dyDescent="0.25">
      <c r="A169" t="s">
        <v>12</v>
      </c>
      <c r="B169">
        <v>16700</v>
      </c>
      <c r="C169">
        <v>2850</v>
      </c>
      <c r="D169">
        <v>5500</v>
      </c>
      <c r="E169">
        <v>5500</v>
      </c>
      <c r="F169">
        <v>2850</v>
      </c>
      <c r="G169">
        <v>0</v>
      </c>
      <c r="H169">
        <f>+IF(C169=0,0,VLOOKUP(C169,'LH OUTER TANK'!A:C,2,0))</f>
        <v>38.436999999999998</v>
      </c>
      <c r="I169">
        <f>+IF(C169=0,0,VLOOKUP(C169,'LH OUTER TANK'!A:C,3,0))</f>
        <v>19.808</v>
      </c>
      <c r="J169">
        <f>+IF(D169=0,0,VLOOKUP(D169,'LH INNER TANK'!A:C,2,0))</f>
        <v>30.539000000000001</v>
      </c>
      <c r="K169">
        <f>+IF(D169=0,0,VLOOKUP(D169,'LH INNER TANK'!A:C,3,0))</f>
        <v>3.7789999999999999</v>
      </c>
      <c r="L169">
        <f>+IF(D169=0,0,VLOOKUP(D169,'RH INNER TANK'!A:C,2,0))</f>
        <v>30.539000000000001</v>
      </c>
      <c r="M169">
        <f>+IF(D169=0,0,VLOOKUP(D169,'RH INNER TANK'!A:C,3,0))</f>
        <v>-3.7789999999999999</v>
      </c>
      <c r="N169">
        <f>+IF(F169=0,0,VLOOKUP(F169,'RH OUTER TANK'!A:C,2,0))</f>
        <v>38.436999999999998</v>
      </c>
      <c r="O169">
        <f>+IF(F169=0,0,VLOOKUP(F169,'RH OUTER TANK'!A:C,3,0))</f>
        <v>-19.808</v>
      </c>
      <c r="P169">
        <f>+IF(G169=0,0,VLOOKUP(G169,'TRIM TANK'!A:C,2,0))</f>
        <v>0</v>
      </c>
      <c r="Q169">
        <f t="shared" si="6"/>
        <v>555019.9</v>
      </c>
      <c r="S169">
        <f t="shared" si="7"/>
        <v>33.234724550898207</v>
      </c>
      <c r="T169">
        <f t="shared" si="8"/>
        <v>26.089746229686465</v>
      </c>
    </row>
    <row r="170" spans="1:20" x14ac:dyDescent="0.25">
      <c r="A170" t="s">
        <v>12</v>
      </c>
      <c r="B170">
        <v>16800</v>
      </c>
      <c r="C170">
        <v>2850</v>
      </c>
      <c r="D170">
        <v>5550</v>
      </c>
      <c r="E170">
        <v>5550</v>
      </c>
      <c r="F170">
        <v>2850</v>
      </c>
      <c r="G170">
        <v>0</v>
      </c>
      <c r="H170">
        <f>+IF(C170=0,0,VLOOKUP(C170,'LH OUTER TANK'!A:C,2,0))</f>
        <v>38.436999999999998</v>
      </c>
      <c r="I170">
        <f>+IF(C170=0,0,VLOOKUP(C170,'LH OUTER TANK'!A:C,3,0))</f>
        <v>19.808</v>
      </c>
      <c r="J170">
        <f>+IF(D170=0,0,VLOOKUP(D170,'LH INNER TANK'!A:C,2,0))</f>
        <v>30.539000000000001</v>
      </c>
      <c r="K170">
        <f>+IF(D170=0,0,VLOOKUP(D170,'LH INNER TANK'!A:C,3,0))</f>
        <v>3.7839999999999998</v>
      </c>
      <c r="L170">
        <f>+IF(D170=0,0,VLOOKUP(D170,'RH INNER TANK'!A:C,2,0))</f>
        <v>30.539000000000001</v>
      </c>
      <c r="M170">
        <f>+IF(D170=0,0,VLOOKUP(D170,'RH INNER TANK'!A:C,3,0))</f>
        <v>-3.7839999999999998</v>
      </c>
      <c r="N170">
        <f>+IF(F170=0,0,VLOOKUP(F170,'RH OUTER TANK'!A:C,2,0))</f>
        <v>38.436999999999998</v>
      </c>
      <c r="O170">
        <f>+IF(F170=0,0,VLOOKUP(F170,'RH OUTER TANK'!A:C,3,0))</f>
        <v>-19.808</v>
      </c>
      <c r="P170">
        <f>+IF(G170=0,0,VLOOKUP(G170,'TRIM TANK'!A:C,2,0))</f>
        <v>0</v>
      </c>
      <c r="Q170">
        <f t="shared" si="6"/>
        <v>558073.80000000005</v>
      </c>
      <c r="S170">
        <f t="shared" si="7"/>
        <v>33.218678571428576</v>
      </c>
      <c r="T170">
        <f t="shared" si="8"/>
        <v>25.869031243859357</v>
      </c>
    </row>
    <row r="171" spans="1:20" x14ac:dyDescent="0.25">
      <c r="A171" t="s">
        <v>12</v>
      </c>
      <c r="B171">
        <v>16900</v>
      </c>
      <c r="C171">
        <v>2850</v>
      </c>
      <c r="D171">
        <v>5600</v>
      </c>
      <c r="E171">
        <v>5600</v>
      </c>
      <c r="F171">
        <v>2850</v>
      </c>
      <c r="G171">
        <v>0</v>
      </c>
      <c r="H171">
        <f>+IF(C171=0,0,VLOOKUP(C171,'LH OUTER TANK'!A:C,2,0))</f>
        <v>38.436999999999998</v>
      </c>
      <c r="I171">
        <f>+IF(C171=0,0,VLOOKUP(C171,'LH OUTER TANK'!A:C,3,0))</f>
        <v>19.808</v>
      </c>
      <c r="J171">
        <f>+IF(D171=0,0,VLOOKUP(D171,'LH INNER TANK'!A:C,2,0))</f>
        <v>30.539000000000001</v>
      </c>
      <c r="K171">
        <f>+IF(D171=0,0,VLOOKUP(D171,'LH INNER TANK'!A:C,3,0))</f>
        <v>3.7890000000000001</v>
      </c>
      <c r="L171">
        <f>+IF(D171=0,0,VLOOKUP(D171,'RH INNER TANK'!A:C,2,0))</f>
        <v>30.539000000000001</v>
      </c>
      <c r="M171">
        <f>+IF(D171=0,0,VLOOKUP(D171,'RH INNER TANK'!A:C,3,0))</f>
        <v>-3.7890000000000001</v>
      </c>
      <c r="N171">
        <f>+IF(F171=0,0,VLOOKUP(F171,'RH OUTER TANK'!A:C,2,0))</f>
        <v>38.436999999999998</v>
      </c>
      <c r="O171">
        <f>+IF(F171=0,0,VLOOKUP(F171,'RH OUTER TANK'!A:C,3,0))</f>
        <v>-19.808</v>
      </c>
      <c r="P171">
        <f>+IF(G171=0,0,VLOOKUP(G171,'TRIM TANK'!A:C,2,0))</f>
        <v>0</v>
      </c>
      <c r="Q171">
        <f t="shared" si="6"/>
        <v>561127.69999999995</v>
      </c>
      <c r="S171">
        <f t="shared" si="7"/>
        <v>33.202822485207101</v>
      </c>
      <c r="T171">
        <f t="shared" si="8"/>
        <v>25.650928269698756</v>
      </c>
    </row>
    <row r="172" spans="1:20" x14ac:dyDescent="0.25">
      <c r="A172" t="s">
        <v>12</v>
      </c>
      <c r="B172">
        <v>17000</v>
      </c>
      <c r="C172">
        <v>2850</v>
      </c>
      <c r="D172">
        <v>5650</v>
      </c>
      <c r="E172">
        <v>5650</v>
      </c>
      <c r="F172">
        <v>2850</v>
      </c>
      <c r="G172">
        <v>0</v>
      </c>
      <c r="H172">
        <f>+IF(C172=0,0,VLOOKUP(C172,'LH OUTER TANK'!A:C,2,0))</f>
        <v>38.436999999999998</v>
      </c>
      <c r="I172">
        <f>+IF(C172=0,0,VLOOKUP(C172,'LH OUTER TANK'!A:C,3,0))</f>
        <v>19.808</v>
      </c>
      <c r="J172">
        <f>+IF(D172=0,0,VLOOKUP(D172,'LH INNER TANK'!A:C,2,0))</f>
        <v>30.539000000000001</v>
      </c>
      <c r="K172">
        <f>+IF(D172=0,0,VLOOKUP(D172,'LH INNER TANK'!A:C,3,0))</f>
        <v>3.794</v>
      </c>
      <c r="L172">
        <f>+IF(D172=0,0,VLOOKUP(D172,'RH INNER TANK'!A:C,2,0))</f>
        <v>30.539000000000001</v>
      </c>
      <c r="M172">
        <f>+IF(D172=0,0,VLOOKUP(D172,'RH INNER TANK'!A:C,3,0))</f>
        <v>-3.794</v>
      </c>
      <c r="N172">
        <f>+IF(F172=0,0,VLOOKUP(F172,'RH OUTER TANK'!A:C,2,0))</f>
        <v>38.436999999999998</v>
      </c>
      <c r="O172">
        <f>+IF(F172=0,0,VLOOKUP(F172,'RH OUTER TANK'!A:C,3,0))</f>
        <v>-19.808</v>
      </c>
      <c r="P172">
        <f>+IF(G172=0,0,VLOOKUP(G172,'TRIM TANK'!A:C,2,0))</f>
        <v>0</v>
      </c>
      <c r="Q172">
        <f t="shared" si="6"/>
        <v>564181.6</v>
      </c>
      <c r="S172">
        <f t="shared" si="7"/>
        <v>33.187152941176471</v>
      </c>
      <c r="T172">
        <f t="shared" si="8"/>
        <v>25.435391212881296</v>
      </c>
    </row>
    <row r="173" spans="1:20" x14ac:dyDescent="0.25">
      <c r="A173" t="s">
        <v>12</v>
      </c>
      <c r="B173">
        <v>17100</v>
      </c>
      <c r="C173">
        <v>2850</v>
      </c>
      <c r="D173">
        <v>5700</v>
      </c>
      <c r="E173">
        <v>5700</v>
      </c>
      <c r="F173">
        <v>2850</v>
      </c>
      <c r="G173">
        <v>0</v>
      </c>
      <c r="H173">
        <f>+IF(C173=0,0,VLOOKUP(C173,'LH OUTER TANK'!A:C,2,0))</f>
        <v>38.436999999999998</v>
      </c>
      <c r="I173">
        <f>+IF(C173=0,0,VLOOKUP(C173,'LH OUTER TANK'!A:C,3,0))</f>
        <v>19.808</v>
      </c>
      <c r="J173">
        <f>+IF(D173=0,0,VLOOKUP(D173,'LH INNER TANK'!A:C,2,0))</f>
        <v>30.54</v>
      </c>
      <c r="K173">
        <f>+IF(D173=0,0,VLOOKUP(D173,'LH INNER TANK'!A:C,3,0))</f>
        <v>3.798</v>
      </c>
      <c r="L173">
        <f>+IF(D173=0,0,VLOOKUP(D173,'RH INNER TANK'!A:C,2,0))</f>
        <v>30.54</v>
      </c>
      <c r="M173">
        <f>+IF(D173=0,0,VLOOKUP(D173,'RH INNER TANK'!A:C,3,0))</f>
        <v>-3.798</v>
      </c>
      <c r="N173">
        <f>+IF(F173=0,0,VLOOKUP(F173,'RH OUTER TANK'!A:C,2,0))</f>
        <v>38.436999999999998</v>
      </c>
      <c r="O173">
        <f>+IF(F173=0,0,VLOOKUP(F173,'RH OUTER TANK'!A:C,3,0))</f>
        <v>-19.808</v>
      </c>
      <c r="P173">
        <f>+IF(G173=0,0,VLOOKUP(G173,'TRIM TANK'!A:C,2,0))</f>
        <v>0</v>
      </c>
      <c r="Q173">
        <f t="shared" si="6"/>
        <v>567246.9</v>
      </c>
      <c r="S173">
        <f t="shared" si="7"/>
        <v>33.172333333333334</v>
      </c>
      <c r="T173">
        <f t="shared" si="8"/>
        <v>25.231545162769372</v>
      </c>
    </row>
    <row r="174" spans="1:20" x14ac:dyDescent="0.25">
      <c r="A174" t="s">
        <v>12</v>
      </c>
      <c r="B174">
        <v>17200</v>
      </c>
      <c r="C174">
        <v>2850</v>
      </c>
      <c r="D174">
        <v>5750</v>
      </c>
      <c r="E174">
        <v>5750</v>
      </c>
      <c r="F174">
        <v>2850</v>
      </c>
      <c r="G174">
        <v>0</v>
      </c>
      <c r="H174">
        <f>+IF(C174=0,0,VLOOKUP(C174,'LH OUTER TANK'!A:C,2,0))</f>
        <v>38.436999999999998</v>
      </c>
      <c r="I174">
        <f>+IF(C174=0,0,VLOOKUP(C174,'LH OUTER TANK'!A:C,3,0))</f>
        <v>19.808</v>
      </c>
      <c r="J174">
        <f>+IF(D174=0,0,VLOOKUP(D174,'LH INNER TANK'!A:C,2,0))</f>
        <v>30.541</v>
      </c>
      <c r="K174">
        <f>+IF(D174=0,0,VLOOKUP(D174,'LH INNER TANK'!A:C,3,0))</f>
        <v>3.802</v>
      </c>
      <c r="L174">
        <f>+IF(D174=0,0,VLOOKUP(D174,'RH INNER TANK'!A:C,2,0))</f>
        <v>30.541</v>
      </c>
      <c r="M174">
        <f>+IF(D174=0,0,VLOOKUP(D174,'RH INNER TANK'!A:C,3,0))</f>
        <v>-3.802</v>
      </c>
      <c r="N174">
        <f>+IF(F174=0,0,VLOOKUP(F174,'RH OUTER TANK'!A:C,2,0))</f>
        <v>38.436999999999998</v>
      </c>
      <c r="O174">
        <f>+IF(F174=0,0,VLOOKUP(F174,'RH OUTER TANK'!A:C,3,0))</f>
        <v>-19.808</v>
      </c>
      <c r="P174">
        <f>+IF(G174=0,0,VLOOKUP(G174,'TRIM TANK'!A:C,2,0))</f>
        <v>0</v>
      </c>
      <c r="Q174">
        <f t="shared" si="6"/>
        <v>570312.4</v>
      </c>
      <c r="S174">
        <f t="shared" si="7"/>
        <v>33.157697674418607</v>
      </c>
      <c r="T174">
        <f t="shared" si="8"/>
        <v>25.030229359265558</v>
      </c>
    </row>
    <row r="175" spans="1:20" x14ac:dyDescent="0.25">
      <c r="A175" t="s">
        <v>12</v>
      </c>
      <c r="B175">
        <v>17300</v>
      </c>
      <c r="C175">
        <v>2850</v>
      </c>
      <c r="D175">
        <v>5800</v>
      </c>
      <c r="E175">
        <v>5800</v>
      </c>
      <c r="F175">
        <v>2850</v>
      </c>
      <c r="G175">
        <v>0</v>
      </c>
      <c r="H175">
        <f>+IF(C175=0,0,VLOOKUP(C175,'LH OUTER TANK'!A:C,2,0))</f>
        <v>38.436999999999998</v>
      </c>
      <c r="I175">
        <f>+IF(C175=0,0,VLOOKUP(C175,'LH OUTER TANK'!A:C,3,0))</f>
        <v>19.808</v>
      </c>
      <c r="J175">
        <f>+IF(D175=0,0,VLOOKUP(D175,'LH INNER TANK'!A:C,2,0))</f>
        <v>30.542999999999999</v>
      </c>
      <c r="K175">
        <f>+IF(D175=0,0,VLOOKUP(D175,'LH INNER TANK'!A:C,3,0))</f>
        <v>3.8069999999999999</v>
      </c>
      <c r="L175">
        <f>+IF(D175=0,0,VLOOKUP(D175,'RH INNER TANK'!A:C,2,0))</f>
        <v>30.542999999999999</v>
      </c>
      <c r="M175">
        <f>+IF(D175=0,0,VLOOKUP(D175,'RH INNER TANK'!A:C,3,0))</f>
        <v>-3.8069999999999999</v>
      </c>
      <c r="N175">
        <f>+IF(F175=0,0,VLOOKUP(F175,'RH OUTER TANK'!A:C,2,0))</f>
        <v>38.436999999999998</v>
      </c>
      <c r="O175">
        <f>+IF(F175=0,0,VLOOKUP(F175,'RH OUTER TANK'!A:C,3,0))</f>
        <v>-19.808</v>
      </c>
      <c r="P175">
        <f>+IF(G175=0,0,VLOOKUP(G175,'TRIM TANK'!A:C,2,0))</f>
        <v>0</v>
      </c>
      <c r="Q175">
        <f t="shared" si="6"/>
        <v>573389.69999999995</v>
      </c>
      <c r="S175">
        <f t="shared" si="7"/>
        <v>33.143913294797684</v>
      </c>
      <c r="T175">
        <f t="shared" si="8"/>
        <v>24.840623037107061</v>
      </c>
    </row>
    <row r="176" spans="1:20" x14ac:dyDescent="0.25">
      <c r="A176" t="s">
        <v>12</v>
      </c>
      <c r="B176">
        <v>17400</v>
      </c>
      <c r="C176">
        <v>2850</v>
      </c>
      <c r="D176">
        <v>5850</v>
      </c>
      <c r="E176">
        <v>5850</v>
      </c>
      <c r="F176">
        <v>2850</v>
      </c>
      <c r="G176">
        <v>0</v>
      </c>
      <c r="H176">
        <f>+IF(C176=0,0,VLOOKUP(C176,'LH OUTER TANK'!A:C,2,0))</f>
        <v>38.436999999999998</v>
      </c>
      <c r="I176">
        <f>+IF(C176=0,0,VLOOKUP(C176,'LH OUTER TANK'!A:C,3,0))</f>
        <v>19.808</v>
      </c>
      <c r="J176">
        <f>+IF(D176=0,0,VLOOKUP(D176,'LH INNER TANK'!A:C,2,0))</f>
        <v>30.544</v>
      </c>
      <c r="K176">
        <f>+IF(D176=0,0,VLOOKUP(D176,'LH INNER TANK'!A:C,3,0))</f>
        <v>3.8109999999999999</v>
      </c>
      <c r="L176">
        <f>+IF(D176=0,0,VLOOKUP(D176,'RH INNER TANK'!A:C,2,0))</f>
        <v>30.544</v>
      </c>
      <c r="M176">
        <f>+IF(D176=0,0,VLOOKUP(D176,'RH INNER TANK'!A:C,3,0))</f>
        <v>-3.8109999999999999</v>
      </c>
      <c r="N176">
        <f>+IF(F176=0,0,VLOOKUP(F176,'RH OUTER TANK'!A:C,2,0))</f>
        <v>38.436999999999998</v>
      </c>
      <c r="O176">
        <f>+IF(F176=0,0,VLOOKUP(F176,'RH OUTER TANK'!A:C,3,0))</f>
        <v>-19.808</v>
      </c>
      <c r="P176">
        <f>+IF(G176=0,0,VLOOKUP(G176,'TRIM TANK'!A:C,2,0))</f>
        <v>0</v>
      </c>
      <c r="Q176">
        <f t="shared" si="6"/>
        <v>576455.69999999995</v>
      </c>
      <c r="S176">
        <f t="shared" si="7"/>
        <v>33.12963793103448</v>
      </c>
      <c r="T176">
        <f t="shared" si="8"/>
        <v>24.644263150405493</v>
      </c>
    </row>
    <row r="177" spans="1:20" x14ac:dyDescent="0.25">
      <c r="A177" t="s">
        <v>12</v>
      </c>
      <c r="B177">
        <v>17500</v>
      </c>
      <c r="C177">
        <v>2850</v>
      </c>
      <c r="D177">
        <v>5900</v>
      </c>
      <c r="E177">
        <v>5900</v>
      </c>
      <c r="F177">
        <v>2850</v>
      </c>
      <c r="G177">
        <v>0</v>
      </c>
      <c r="H177">
        <f>+IF(C177=0,0,VLOOKUP(C177,'LH OUTER TANK'!A:C,2,0))</f>
        <v>38.436999999999998</v>
      </c>
      <c r="I177">
        <f>+IF(C177=0,0,VLOOKUP(C177,'LH OUTER TANK'!A:C,3,0))</f>
        <v>19.808</v>
      </c>
      <c r="J177">
        <f>+IF(D177=0,0,VLOOKUP(D177,'LH INNER TANK'!A:C,2,0))</f>
        <v>30.545000000000002</v>
      </c>
      <c r="K177">
        <f>+IF(D177=0,0,VLOOKUP(D177,'LH INNER TANK'!A:C,3,0))</f>
        <v>3.8149999999999999</v>
      </c>
      <c r="L177">
        <f>+IF(D177=0,0,VLOOKUP(D177,'RH INNER TANK'!A:C,2,0))</f>
        <v>30.545000000000002</v>
      </c>
      <c r="M177">
        <f>+IF(D177=0,0,VLOOKUP(D177,'RH INNER TANK'!A:C,3,0))</f>
        <v>-3.8149999999999999</v>
      </c>
      <c r="N177">
        <f>+IF(F177=0,0,VLOOKUP(F177,'RH OUTER TANK'!A:C,2,0))</f>
        <v>38.436999999999998</v>
      </c>
      <c r="O177">
        <f>+IF(F177=0,0,VLOOKUP(F177,'RH OUTER TANK'!A:C,3,0))</f>
        <v>-19.808</v>
      </c>
      <c r="P177">
        <f>+IF(G177=0,0,VLOOKUP(G177,'TRIM TANK'!A:C,2,0))</f>
        <v>0</v>
      </c>
      <c r="Q177">
        <f t="shared" si="6"/>
        <v>579521.9</v>
      </c>
      <c r="S177">
        <f t="shared" si="7"/>
        <v>33.115537142857143</v>
      </c>
      <c r="T177">
        <f t="shared" si="8"/>
        <v>24.450304578502639</v>
      </c>
    </row>
    <row r="178" spans="1:20" x14ac:dyDescent="0.25">
      <c r="A178" t="s">
        <v>12</v>
      </c>
      <c r="B178">
        <v>17600</v>
      </c>
      <c r="C178">
        <v>2850</v>
      </c>
      <c r="D178">
        <v>5950</v>
      </c>
      <c r="E178">
        <v>5950</v>
      </c>
      <c r="F178">
        <v>2850</v>
      </c>
      <c r="G178">
        <v>0</v>
      </c>
      <c r="H178">
        <f>+IF(C178=0,0,VLOOKUP(C178,'LH OUTER TANK'!A:C,2,0))</f>
        <v>38.436999999999998</v>
      </c>
      <c r="I178">
        <f>+IF(C178=0,0,VLOOKUP(C178,'LH OUTER TANK'!A:C,3,0))</f>
        <v>19.808</v>
      </c>
      <c r="J178">
        <f>+IF(D178=0,0,VLOOKUP(D178,'LH INNER TANK'!A:C,2,0))</f>
        <v>30.547000000000001</v>
      </c>
      <c r="K178">
        <f>+IF(D178=0,0,VLOOKUP(D178,'LH INNER TANK'!A:C,3,0))</f>
        <v>3.82</v>
      </c>
      <c r="L178">
        <f>+IF(D178=0,0,VLOOKUP(D178,'RH INNER TANK'!A:C,2,0))</f>
        <v>30.547000000000001</v>
      </c>
      <c r="M178">
        <f>+IF(D178=0,0,VLOOKUP(D178,'RH INNER TANK'!A:C,3,0))</f>
        <v>-3.82</v>
      </c>
      <c r="N178">
        <f>+IF(F178=0,0,VLOOKUP(F178,'RH OUTER TANK'!A:C,2,0))</f>
        <v>38.436999999999998</v>
      </c>
      <c r="O178">
        <f>+IF(F178=0,0,VLOOKUP(F178,'RH OUTER TANK'!A:C,3,0))</f>
        <v>-19.808</v>
      </c>
      <c r="P178">
        <f>+IF(G178=0,0,VLOOKUP(G178,'TRIM TANK'!A:C,2,0))</f>
        <v>0</v>
      </c>
      <c r="Q178">
        <f t="shared" si="6"/>
        <v>582600.19999999995</v>
      </c>
      <c r="S178">
        <f t="shared" si="7"/>
        <v>33.102284090909087</v>
      </c>
      <c r="T178">
        <f t="shared" si="8"/>
        <v>24.268006752532138</v>
      </c>
    </row>
    <row r="179" spans="1:20" x14ac:dyDescent="0.25">
      <c r="A179" t="s">
        <v>12</v>
      </c>
      <c r="B179">
        <v>17700</v>
      </c>
      <c r="C179">
        <v>2850</v>
      </c>
      <c r="D179">
        <v>6000</v>
      </c>
      <c r="E179">
        <v>6000</v>
      </c>
      <c r="F179">
        <v>2850</v>
      </c>
      <c r="G179">
        <v>0</v>
      </c>
      <c r="H179">
        <f>+IF(C179=0,0,VLOOKUP(C179,'LH OUTER TANK'!A:C,2,0))</f>
        <v>38.436999999999998</v>
      </c>
      <c r="I179">
        <f>+IF(C179=0,0,VLOOKUP(C179,'LH OUTER TANK'!A:C,3,0))</f>
        <v>19.808</v>
      </c>
      <c r="J179">
        <f>+IF(D179=0,0,VLOOKUP(D179,'LH INNER TANK'!A:C,2,0))</f>
        <v>30.547999999999998</v>
      </c>
      <c r="K179">
        <f>+IF(D179=0,0,VLOOKUP(D179,'LH INNER TANK'!A:C,3,0))</f>
        <v>3.8239999999999998</v>
      </c>
      <c r="L179">
        <f>+IF(D179=0,0,VLOOKUP(D179,'RH INNER TANK'!A:C,2,0))</f>
        <v>30.547999999999998</v>
      </c>
      <c r="M179">
        <f>+IF(D179=0,0,VLOOKUP(D179,'RH INNER TANK'!A:C,3,0))</f>
        <v>-3.8239999999999998</v>
      </c>
      <c r="N179">
        <f>+IF(F179=0,0,VLOOKUP(F179,'RH OUTER TANK'!A:C,2,0))</f>
        <v>38.436999999999998</v>
      </c>
      <c r="O179">
        <f>+IF(F179=0,0,VLOOKUP(F179,'RH OUTER TANK'!A:C,3,0))</f>
        <v>-19.808</v>
      </c>
      <c r="P179">
        <f>+IF(G179=0,0,VLOOKUP(G179,'TRIM TANK'!A:C,2,0))</f>
        <v>0</v>
      </c>
      <c r="Q179">
        <f t="shared" si="6"/>
        <v>585666.9</v>
      </c>
      <c r="S179">
        <f t="shared" si="7"/>
        <v>33.088525423728818</v>
      </c>
      <c r="T179">
        <f t="shared" si="8"/>
        <v>24.078754109062132</v>
      </c>
    </row>
    <row r="180" spans="1:20" x14ac:dyDescent="0.25">
      <c r="A180" t="s">
        <v>12</v>
      </c>
      <c r="B180">
        <v>17800</v>
      </c>
      <c r="C180">
        <v>2850</v>
      </c>
      <c r="D180">
        <v>6050</v>
      </c>
      <c r="E180">
        <v>6050</v>
      </c>
      <c r="F180">
        <v>2850</v>
      </c>
      <c r="G180">
        <v>0</v>
      </c>
      <c r="H180">
        <f>+IF(C180=0,0,VLOOKUP(C180,'LH OUTER TANK'!A:C,2,0))</f>
        <v>38.436999999999998</v>
      </c>
      <c r="I180">
        <f>+IF(C180=0,0,VLOOKUP(C180,'LH OUTER TANK'!A:C,3,0))</f>
        <v>19.808</v>
      </c>
      <c r="J180">
        <f>+IF(D180=0,0,VLOOKUP(D180,'LH INNER TANK'!A:C,2,0))</f>
        <v>30.548999999999999</v>
      </c>
      <c r="K180">
        <f>+IF(D180=0,0,VLOOKUP(D180,'LH INNER TANK'!A:C,3,0))</f>
        <v>3.8290000000000002</v>
      </c>
      <c r="L180">
        <f>+IF(D180=0,0,VLOOKUP(D180,'RH INNER TANK'!A:C,2,0))</f>
        <v>30.548999999999999</v>
      </c>
      <c r="M180">
        <f>+IF(D180=0,0,VLOOKUP(D180,'RH INNER TANK'!A:C,3,0))</f>
        <v>-3.8290000000000002</v>
      </c>
      <c r="N180">
        <f>+IF(F180=0,0,VLOOKUP(F180,'RH OUTER TANK'!A:C,2,0))</f>
        <v>38.436999999999998</v>
      </c>
      <c r="O180">
        <f>+IF(F180=0,0,VLOOKUP(F180,'RH OUTER TANK'!A:C,3,0))</f>
        <v>-19.808</v>
      </c>
      <c r="P180">
        <f>+IF(G180=0,0,VLOOKUP(G180,'TRIM TANK'!A:C,2,0))</f>
        <v>0</v>
      </c>
      <c r="Q180">
        <f t="shared" si="6"/>
        <v>588733.79999999993</v>
      </c>
      <c r="S180">
        <f t="shared" si="7"/>
        <v>33.074932584269661</v>
      </c>
      <c r="T180">
        <f t="shared" si="8"/>
        <v>23.891782452127369</v>
      </c>
    </row>
    <row r="181" spans="1:20" x14ac:dyDescent="0.25">
      <c r="A181" t="s">
        <v>12</v>
      </c>
      <c r="B181">
        <v>17900</v>
      </c>
      <c r="C181">
        <v>2850</v>
      </c>
      <c r="D181">
        <v>6100</v>
      </c>
      <c r="E181">
        <v>6100</v>
      </c>
      <c r="F181">
        <v>2850</v>
      </c>
      <c r="G181">
        <v>0</v>
      </c>
      <c r="H181">
        <f>+IF(C181=0,0,VLOOKUP(C181,'LH OUTER TANK'!A:C,2,0))</f>
        <v>38.436999999999998</v>
      </c>
      <c r="I181">
        <f>+IF(C181=0,0,VLOOKUP(C181,'LH OUTER TANK'!A:C,3,0))</f>
        <v>19.808</v>
      </c>
      <c r="J181">
        <f>+IF(D181=0,0,VLOOKUP(D181,'LH INNER TANK'!A:C,2,0))</f>
        <v>30.55</v>
      </c>
      <c r="K181">
        <f>+IF(D181=0,0,VLOOKUP(D181,'LH INNER TANK'!A:C,3,0))</f>
        <v>3.8330000000000002</v>
      </c>
      <c r="L181">
        <f>+IF(D181=0,0,VLOOKUP(D181,'RH INNER TANK'!A:C,2,0))</f>
        <v>30.55</v>
      </c>
      <c r="M181">
        <f>+IF(D181=0,0,VLOOKUP(D181,'RH INNER TANK'!A:C,3,0))</f>
        <v>-3.8330000000000002</v>
      </c>
      <c r="N181">
        <f>+IF(F181=0,0,VLOOKUP(F181,'RH OUTER TANK'!A:C,2,0))</f>
        <v>38.436999999999998</v>
      </c>
      <c r="O181">
        <f>+IF(F181=0,0,VLOOKUP(F181,'RH OUTER TANK'!A:C,3,0))</f>
        <v>-19.808</v>
      </c>
      <c r="P181">
        <f>+IF(G181=0,0,VLOOKUP(G181,'TRIM TANK'!A:C,2,0))</f>
        <v>0</v>
      </c>
      <c r="Q181">
        <f t="shared" si="6"/>
        <v>591800.9</v>
      </c>
      <c r="S181">
        <f t="shared" si="7"/>
        <v>33.061502793296093</v>
      </c>
      <c r="T181">
        <f t="shared" si="8"/>
        <v>23.707053552903602</v>
      </c>
    </row>
    <row r="182" spans="1:20" x14ac:dyDescent="0.25">
      <c r="A182" t="s">
        <v>12</v>
      </c>
      <c r="B182">
        <v>18000</v>
      </c>
      <c r="C182">
        <v>2850</v>
      </c>
      <c r="D182">
        <v>6150</v>
      </c>
      <c r="E182">
        <v>6150</v>
      </c>
      <c r="F182">
        <v>2850</v>
      </c>
      <c r="G182">
        <v>0</v>
      </c>
      <c r="H182">
        <f>+IF(C182=0,0,VLOOKUP(C182,'LH OUTER TANK'!A:C,2,0))</f>
        <v>38.436999999999998</v>
      </c>
      <c r="I182">
        <f>+IF(C182=0,0,VLOOKUP(C182,'LH OUTER TANK'!A:C,3,0))</f>
        <v>19.808</v>
      </c>
      <c r="J182">
        <f>+IF(D182=0,0,VLOOKUP(D182,'LH INNER TANK'!A:C,2,0))</f>
        <v>30.550999999999998</v>
      </c>
      <c r="K182">
        <f>+IF(D182=0,0,VLOOKUP(D182,'LH INNER TANK'!A:C,3,0))</f>
        <v>3.8380000000000001</v>
      </c>
      <c r="L182">
        <f>+IF(D182=0,0,VLOOKUP(D182,'RH INNER TANK'!A:C,2,0))</f>
        <v>30.550999999999998</v>
      </c>
      <c r="M182">
        <f>+IF(D182=0,0,VLOOKUP(D182,'RH INNER TANK'!A:C,3,0))</f>
        <v>-3.8380000000000001</v>
      </c>
      <c r="N182">
        <f>+IF(F182=0,0,VLOOKUP(F182,'RH OUTER TANK'!A:C,2,0))</f>
        <v>38.436999999999998</v>
      </c>
      <c r="O182">
        <f>+IF(F182=0,0,VLOOKUP(F182,'RH OUTER TANK'!A:C,3,0))</f>
        <v>-19.808</v>
      </c>
      <c r="P182">
        <f>+IF(G182=0,0,VLOOKUP(G182,'TRIM TANK'!A:C,2,0))</f>
        <v>0</v>
      </c>
      <c r="Q182">
        <f t="shared" si="6"/>
        <v>594868.19999999995</v>
      </c>
      <c r="S182">
        <f t="shared" si="7"/>
        <v>33.048233333333329</v>
      </c>
      <c r="T182">
        <f t="shared" si="8"/>
        <v>23.524530032095292</v>
      </c>
    </row>
    <row r="183" spans="1:20" x14ac:dyDescent="0.25">
      <c r="A183" t="s">
        <v>12</v>
      </c>
      <c r="B183">
        <v>18100</v>
      </c>
      <c r="C183">
        <v>2850</v>
      </c>
      <c r="D183">
        <v>6200</v>
      </c>
      <c r="E183">
        <v>6200</v>
      </c>
      <c r="F183">
        <v>2850</v>
      </c>
      <c r="G183">
        <v>0</v>
      </c>
      <c r="H183">
        <f>+IF(C183=0,0,VLOOKUP(C183,'LH OUTER TANK'!A:C,2,0))</f>
        <v>38.436999999999998</v>
      </c>
      <c r="I183">
        <f>+IF(C183=0,0,VLOOKUP(C183,'LH OUTER TANK'!A:C,3,0))</f>
        <v>19.808</v>
      </c>
      <c r="J183">
        <f>+IF(D183=0,0,VLOOKUP(D183,'LH INNER TANK'!A:C,2,0))</f>
        <v>30.552</v>
      </c>
      <c r="K183">
        <f>+IF(D183=0,0,VLOOKUP(D183,'LH INNER TANK'!A:C,3,0))</f>
        <v>3.843</v>
      </c>
      <c r="L183">
        <f>+IF(D183=0,0,VLOOKUP(D183,'RH INNER TANK'!A:C,2,0))</f>
        <v>30.552</v>
      </c>
      <c r="M183">
        <f>+IF(D183=0,0,VLOOKUP(D183,'RH INNER TANK'!A:C,3,0))</f>
        <v>-3.843</v>
      </c>
      <c r="N183">
        <f>+IF(F183=0,0,VLOOKUP(F183,'RH OUTER TANK'!A:C,2,0))</f>
        <v>38.436999999999998</v>
      </c>
      <c r="O183">
        <f>+IF(F183=0,0,VLOOKUP(F183,'RH OUTER TANK'!A:C,3,0))</f>
        <v>-19.808</v>
      </c>
      <c r="P183">
        <f>+IF(G183=0,0,VLOOKUP(G183,'TRIM TANK'!A:C,2,0))</f>
        <v>0</v>
      </c>
      <c r="Q183">
        <f t="shared" si="6"/>
        <v>597935.69999999995</v>
      </c>
      <c r="S183">
        <f t="shared" si="7"/>
        <v>33.035121546961321</v>
      </c>
      <c r="T183">
        <f t="shared" si="8"/>
        <v>23.344175336469323</v>
      </c>
    </row>
    <row r="184" spans="1:20" x14ac:dyDescent="0.25">
      <c r="A184" t="s">
        <v>12</v>
      </c>
      <c r="B184">
        <v>18200</v>
      </c>
      <c r="C184">
        <v>2850</v>
      </c>
      <c r="D184">
        <v>6250</v>
      </c>
      <c r="E184">
        <v>6250</v>
      </c>
      <c r="F184">
        <v>2850</v>
      </c>
      <c r="G184">
        <v>0</v>
      </c>
      <c r="H184">
        <f>+IF(C184=0,0,VLOOKUP(C184,'LH OUTER TANK'!A:C,2,0))</f>
        <v>38.436999999999998</v>
      </c>
      <c r="I184">
        <f>+IF(C184=0,0,VLOOKUP(C184,'LH OUTER TANK'!A:C,3,0))</f>
        <v>19.808</v>
      </c>
      <c r="J184">
        <f>+IF(D184=0,0,VLOOKUP(D184,'LH INNER TANK'!A:C,2,0))</f>
        <v>30.553000000000001</v>
      </c>
      <c r="K184">
        <f>+IF(D184=0,0,VLOOKUP(D184,'LH INNER TANK'!A:C,3,0))</f>
        <v>3.847</v>
      </c>
      <c r="L184">
        <f>+IF(D184=0,0,VLOOKUP(D184,'RH INNER TANK'!A:C,2,0))</f>
        <v>30.553000000000001</v>
      </c>
      <c r="M184">
        <f>+IF(D184=0,0,VLOOKUP(D184,'RH INNER TANK'!A:C,3,0))</f>
        <v>-3.847</v>
      </c>
      <c r="N184">
        <f>+IF(F184=0,0,VLOOKUP(F184,'RH OUTER TANK'!A:C,2,0))</f>
        <v>38.436999999999998</v>
      </c>
      <c r="O184">
        <f>+IF(F184=0,0,VLOOKUP(F184,'RH OUTER TANK'!A:C,3,0))</f>
        <v>-19.808</v>
      </c>
      <c r="P184">
        <f>+IF(G184=0,0,VLOOKUP(G184,'TRIM TANK'!A:C,2,0))</f>
        <v>0</v>
      </c>
      <c r="Q184">
        <f t="shared" si="6"/>
        <v>601003.4</v>
      </c>
      <c r="S184">
        <f t="shared" si="7"/>
        <v>33.022164835164837</v>
      </c>
      <c r="T184">
        <f t="shared" si="8"/>
        <v>23.165953716160054</v>
      </c>
    </row>
    <row r="185" spans="1:20" x14ac:dyDescent="0.25">
      <c r="A185" t="s">
        <v>12</v>
      </c>
      <c r="B185">
        <v>18300</v>
      </c>
      <c r="C185">
        <v>2850</v>
      </c>
      <c r="D185">
        <v>6300</v>
      </c>
      <c r="E185">
        <v>6300</v>
      </c>
      <c r="F185">
        <v>2850</v>
      </c>
      <c r="G185">
        <v>0</v>
      </c>
      <c r="H185">
        <f>+IF(C185=0,0,VLOOKUP(C185,'LH OUTER TANK'!A:C,2,0))</f>
        <v>38.436999999999998</v>
      </c>
      <c r="I185">
        <f>+IF(C185=0,0,VLOOKUP(C185,'LH OUTER TANK'!A:C,3,0))</f>
        <v>19.808</v>
      </c>
      <c r="J185">
        <f>+IF(D185=0,0,VLOOKUP(D185,'LH INNER TANK'!A:C,2,0))</f>
        <v>30.553999999999998</v>
      </c>
      <c r="K185">
        <f>+IF(D185=0,0,VLOOKUP(D185,'LH INNER TANK'!A:C,3,0))</f>
        <v>3.851</v>
      </c>
      <c r="L185">
        <f>+IF(D185=0,0,VLOOKUP(D185,'RH INNER TANK'!A:C,2,0))</f>
        <v>30.553999999999998</v>
      </c>
      <c r="M185">
        <f>+IF(D185=0,0,VLOOKUP(D185,'RH INNER TANK'!A:C,3,0))</f>
        <v>-3.851</v>
      </c>
      <c r="N185">
        <f>+IF(F185=0,0,VLOOKUP(F185,'RH OUTER TANK'!A:C,2,0))</f>
        <v>38.436999999999998</v>
      </c>
      <c r="O185">
        <f>+IF(F185=0,0,VLOOKUP(F185,'RH OUTER TANK'!A:C,3,0))</f>
        <v>-19.808</v>
      </c>
      <c r="P185">
        <f>+IF(G185=0,0,VLOOKUP(G185,'TRIM TANK'!A:C,2,0))</f>
        <v>0</v>
      </c>
      <c r="Q185">
        <f t="shared" si="6"/>
        <v>604071.29999999993</v>
      </c>
      <c r="S185">
        <f t="shared" si="7"/>
        <v>33.009360655737702</v>
      </c>
      <c r="T185">
        <f t="shared" si="8"/>
        <v>22.989830202719403</v>
      </c>
    </row>
    <row r="186" spans="1:20" x14ac:dyDescent="0.25">
      <c r="A186" t="s">
        <v>12</v>
      </c>
      <c r="B186">
        <v>18400</v>
      </c>
      <c r="C186">
        <v>2850</v>
      </c>
      <c r="D186">
        <v>6350</v>
      </c>
      <c r="E186">
        <v>6350</v>
      </c>
      <c r="F186">
        <v>2850</v>
      </c>
      <c r="G186">
        <v>0</v>
      </c>
      <c r="H186">
        <f>+IF(C186=0,0,VLOOKUP(C186,'LH OUTER TANK'!A:C,2,0))</f>
        <v>38.436999999999998</v>
      </c>
      <c r="I186">
        <f>+IF(C186=0,0,VLOOKUP(C186,'LH OUTER TANK'!A:C,3,0))</f>
        <v>19.808</v>
      </c>
      <c r="J186">
        <f>+IF(D186=0,0,VLOOKUP(D186,'LH INNER TANK'!A:C,2,0))</f>
        <v>30.555</v>
      </c>
      <c r="K186">
        <f>+IF(D186=0,0,VLOOKUP(D186,'LH INNER TANK'!A:C,3,0))</f>
        <v>3.8519999999999999</v>
      </c>
      <c r="L186">
        <f>+IF(D186=0,0,VLOOKUP(D186,'RH INNER TANK'!A:C,2,0))</f>
        <v>30.555</v>
      </c>
      <c r="M186">
        <f>+IF(D186=0,0,VLOOKUP(D186,'RH INNER TANK'!A:C,3,0))</f>
        <v>-3.8519999999999999</v>
      </c>
      <c r="N186">
        <f>+IF(F186=0,0,VLOOKUP(F186,'RH OUTER TANK'!A:C,2,0))</f>
        <v>38.436999999999998</v>
      </c>
      <c r="O186">
        <f>+IF(F186=0,0,VLOOKUP(F186,'RH OUTER TANK'!A:C,3,0))</f>
        <v>-19.808</v>
      </c>
      <c r="P186">
        <f>+IF(G186=0,0,VLOOKUP(G186,'TRIM TANK'!A:C,2,0))</f>
        <v>0</v>
      </c>
      <c r="Q186">
        <f t="shared" si="6"/>
        <v>607139.4</v>
      </c>
      <c r="S186">
        <f t="shared" si="7"/>
        <v>32.996706521739135</v>
      </c>
      <c r="T186">
        <f t="shared" si="8"/>
        <v>22.815770587883552</v>
      </c>
    </row>
    <row r="187" spans="1:20" x14ac:dyDescent="0.25">
      <c r="A187" t="s">
        <v>12</v>
      </c>
      <c r="B187">
        <v>18500</v>
      </c>
      <c r="C187">
        <v>2850</v>
      </c>
      <c r="D187">
        <v>6400</v>
      </c>
      <c r="E187">
        <v>6400</v>
      </c>
      <c r="F187">
        <v>2850</v>
      </c>
      <c r="G187">
        <v>0</v>
      </c>
      <c r="H187">
        <f>+IF(C187=0,0,VLOOKUP(C187,'LH OUTER TANK'!A:C,2,0))</f>
        <v>38.436999999999998</v>
      </c>
      <c r="I187">
        <f>+IF(C187=0,0,VLOOKUP(C187,'LH OUTER TANK'!A:C,3,0))</f>
        <v>19.808</v>
      </c>
      <c r="J187">
        <f>+IF(D187=0,0,VLOOKUP(D187,'LH INNER TANK'!A:C,2,0))</f>
        <v>30.556000000000001</v>
      </c>
      <c r="K187">
        <f>+IF(D187=0,0,VLOOKUP(D187,'LH INNER TANK'!A:C,3,0))</f>
        <v>3.8540000000000001</v>
      </c>
      <c r="L187">
        <f>+IF(D187=0,0,VLOOKUP(D187,'RH INNER TANK'!A:C,2,0))</f>
        <v>30.556000000000001</v>
      </c>
      <c r="M187">
        <f>+IF(D187=0,0,VLOOKUP(D187,'RH INNER TANK'!A:C,3,0))</f>
        <v>-3.8540000000000001</v>
      </c>
      <c r="N187">
        <f>+IF(F187=0,0,VLOOKUP(F187,'RH OUTER TANK'!A:C,2,0))</f>
        <v>38.436999999999998</v>
      </c>
      <c r="O187">
        <f>+IF(F187=0,0,VLOOKUP(F187,'RH OUTER TANK'!A:C,3,0))</f>
        <v>-19.808</v>
      </c>
      <c r="P187">
        <f>+IF(G187=0,0,VLOOKUP(G187,'TRIM TANK'!A:C,2,0))</f>
        <v>0</v>
      </c>
      <c r="Q187">
        <f t="shared" si="6"/>
        <v>610207.69999999995</v>
      </c>
      <c r="S187">
        <f t="shared" si="7"/>
        <v>32.984199999999994</v>
      </c>
      <c r="T187">
        <f t="shared" si="8"/>
        <v>22.643741403026041</v>
      </c>
    </row>
    <row r="188" spans="1:20" x14ac:dyDescent="0.25">
      <c r="A188" t="s">
        <v>12</v>
      </c>
      <c r="B188">
        <v>18600</v>
      </c>
      <c r="C188">
        <v>2850</v>
      </c>
      <c r="D188">
        <v>6450</v>
      </c>
      <c r="E188">
        <v>6450</v>
      </c>
      <c r="F188">
        <v>2850</v>
      </c>
      <c r="G188">
        <v>0</v>
      </c>
      <c r="H188">
        <f>+IF(C188=0,0,VLOOKUP(C188,'LH OUTER TANK'!A:C,2,0))</f>
        <v>38.436999999999998</v>
      </c>
      <c r="I188">
        <f>+IF(C188=0,0,VLOOKUP(C188,'LH OUTER TANK'!A:C,3,0))</f>
        <v>19.808</v>
      </c>
      <c r="J188">
        <f>+IF(D188=0,0,VLOOKUP(D188,'LH INNER TANK'!A:C,2,0))</f>
        <v>30.556999999999999</v>
      </c>
      <c r="K188">
        <f>+IF(D188=0,0,VLOOKUP(D188,'LH INNER TANK'!A:C,3,0))</f>
        <v>3.8559999999999999</v>
      </c>
      <c r="L188">
        <f>+IF(D188=0,0,VLOOKUP(D188,'RH INNER TANK'!A:C,2,0))</f>
        <v>30.556999999999999</v>
      </c>
      <c r="M188">
        <f>+IF(D188=0,0,VLOOKUP(D188,'RH INNER TANK'!A:C,3,0))</f>
        <v>-3.8559999999999999</v>
      </c>
      <c r="N188">
        <f>+IF(F188=0,0,VLOOKUP(F188,'RH OUTER TANK'!A:C,2,0))</f>
        <v>38.436999999999998</v>
      </c>
      <c r="O188">
        <f>+IF(F188=0,0,VLOOKUP(F188,'RH OUTER TANK'!A:C,3,0))</f>
        <v>-19.808</v>
      </c>
      <c r="P188">
        <f>+IF(G188=0,0,VLOOKUP(G188,'TRIM TANK'!A:C,2,0))</f>
        <v>0</v>
      </c>
      <c r="Q188">
        <f t="shared" si="6"/>
        <v>613276.19999999995</v>
      </c>
      <c r="S188">
        <f t="shared" si="7"/>
        <v>32.971838709677414</v>
      </c>
      <c r="T188">
        <f t="shared" si="8"/>
        <v>22.473709899276653</v>
      </c>
    </row>
    <row r="189" spans="1:20" x14ac:dyDescent="0.25">
      <c r="A189" t="s">
        <v>12</v>
      </c>
      <c r="B189">
        <v>18700</v>
      </c>
      <c r="C189">
        <v>2850</v>
      </c>
      <c r="D189">
        <v>6500</v>
      </c>
      <c r="E189">
        <v>6500</v>
      </c>
      <c r="F189">
        <v>2850</v>
      </c>
      <c r="G189">
        <v>0</v>
      </c>
      <c r="H189">
        <f>+IF(C189=0,0,VLOOKUP(C189,'LH OUTER TANK'!A:C,2,0))</f>
        <v>38.436999999999998</v>
      </c>
      <c r="I189">
        <f>+IF(C189=0,0,VLOOKUP(C189,'LH OUTER TANK'!A:C,3,0))</f>
        <v>19.808</v>
      </c>
      <c r="J189">
        <f>+IF(D189=0,0,VLOOKUP(D189,'LH INNER TANK'!A:C,2,0))</f>
        <v>30.558</v>
      </c>
      <c r="K189">
        <f>+IF(D189=0,0,VLOOKUP(D189,'LH INNER TANK'!A:C,3,0))</f>
        <v>3.8580000000000001</v>
      </c>
      <c r="L189">
        <f>+IF(D189=0,0,VLOOKUP(D189,'RH INNER TANK'!A:C,2,0))</f>
        <v>30.558</v>
      </c>
      <c r="M189">
        <f>+IF(D189=0,0,VLOOKUP(D189,'RH INNER TANK'!A:C,3,0))</f>
        <v>-3.8580000000000001</v>
      </c>
      <c r="N189">
        <f>+IF(F189=0,0,VLOOKUP(F189,'RH OUTER TANK'!A:C,2,0))</f>
        <v>38.436999999999998</v>
      </c>
      <c r="O189">
        <f>+IF(F189=0,0,VLOOKUP(F189,'RH OUTER TANK'!A:C,3,0))</f>
        <v>-19.808</v>
      </c>
      <c r="P189">
        <f>+IF(G189=0,0,VLOOKUP(G189,'TRIM TANK'!A:C,2,0))</f>
        <v>0</v>
      </c>
      <c r="Q189">
        <f t="shared" si="6"/>
        <v>616344.9</v>
      </c>
      <c r="S189">
        <f t="shared" si="7"/>
        <v>32.959620320855613</v>
      </c>
      <c r="T189">
        <f t="shared" si="8"/>
        <v>22.305644028275275</v>
      </c>
    </row>
    <row r="190" spans="1:20" x14ac:dyDescent="0.25">
      <c r="A190" t="s">
        <v>12</v>
      </c>
      <c r="B190">
        <v>18800</v>
      </c>
      <c r="C190">
        <v>2850</v>
      </c>
      <c r="D190">
        <v>6550</v>
      </c>
      <c r="E190">
        <v>6550</v>
      </c>
      <c r="F190">
        <v>2850</v>
      </c>
      <c r="G190">
        <v>0</v>
      </c>
      <c r="H190">
        <f>+IF(C190=0,0,VLOOKUP(C190,'LH OUTER TANK'!A:C,2,0))</f>
        <v>38.436999999999998</v>
      </c>
      <c r="I190">
        <f>+IF(C190=0,0,VLOOKUP(C190,'LH OUTER TANK'!A:C,3,0))</f>
        <v>19.808</v>
      </c>
      <c r="J190">
        <f>+IF(D190=0,0,VLOOKUP(D190,'LH INNER TANK'!A:C,2,0))</f>
        <v>30.559000000000001</v>
      </c>
      <c r="K190">
        <f>+IF(D190=0,0,VLOOKUP(D190,'LH INNER TANK'!A:C,3,0))</f>
        <v>3.859</v>
      </c>
      <c r="L190">
        <f>+IF(D190=0,0,VLOOKUP(D190,'RH INNER TANK'!A:C,2,0))</f>
        <v>30.559000000000001</v>
      </c>
      <c r="M190">
        <f>+IF(D190=0,0,VLOOKUP(D190,'RH INNER TANK'!A:C,3,0))</f>
        <v>-3.859</v>
      </c>
      <c r="N190">
        <f>+IF(F190=0,0,VLOOKUP(F190,'RH OUTER TANK'!A:C,2,0))</f>
        <v>38.436999999999998</v>
      </c>
      <c r="O190">
        <f>+IF(F190=0,0,VLOOKUP(F190,'RH OUTER TANK'!A:C,3,0))</f>
        <v>-19.808</v>
      </c>
      <c r="P190">
        <f>+IF(G190=0,0,VLOOKUP(G190,'TRIM TANK'!A:C,2,0))</f>
        <v>0</v>
      </c>
      <c r="Q190">
        <f t="shared" si="6"/>
        <v>619413.80000000005</v>
      </c>
      <c r="S190">
        <f t="shared" si="7"/>
        <v>32.947542553191489</v>
      </c>
      <c r="T190">
        <f t="shared" si="8"/>
        <v>22.139512423541795</v>
      </c>
    </row>
    <row r="191" spans="1:20" x14ac:dyDescent="0.25">
      <c r="A191" t="s">
        <v>12</v>
      </c>
      <c r="B191">
        <v>18900</v>
      </c>
      <c r="C191">
        <v>2850</v>
      </c>
      <c r="D191">
        <v>6600</v>
      </c>
      <c r="E191">
        <v>6600</v>
      </c>
      <c r="F191">
        <v>2850</v>
      </c>
      <c r="G191">
        <v>0</v>
      </c>
      <c r="H191">
        <f>+IF(C191=0,0,VLOOKUP(C191,'LH OUTER TANK'!A:C,2,0))</f>
        <v>38.436999999999998</v>
      </c>
      <c r="I191">
        <f>+IF(C191=0,0,VLOOKUP(C191,'LH OUTER TANK'!A:C,3,0))</f>
        <v>19.808</v>
      </c>
      <c r="J191">
        <f>+IF(D191=0,0,VLOOKUP(D191,'LH INNER TANK'!A:C,2,0))</f>
        <v>30.56</v>
      </c>
      <c r="K191">
        <f>+IF(D191=0,0,VLOOKUP(D191,'LH INNER TANK'!A:C,3,0))</f>
        <v>3.8620000000000001</v>
      </c>
      <c r="L191">
        <f>+IF(D191=0,0,VLOOKUP(D191,'RH INNER TANK'!A:C,2,0))</f>
        <v>30.56</v>
      </c>
      <c r="M191">
        <f>+IF(D191=0,0,VLOOKUP(D191,'RH INNER TANK'!A:C,3,0))</f>
        <v>-3.8620000000000001</v>
      </c>
      <c r="N191">
        <f>+IF(F191=0,0,VLOOKUP(F191,'RH OUTER TANK'!A:C,2,0))</f>
        <v>38.436999999999998</v>
      </c>
      <c r="O191">
        <f>+IF(F191=0,0,VLOOKUP(F191,'RH OUTER TANK'!A:C,3,0))</f>
        <v>-19.808</v>
      </c>
      <c r="P191">
        <f>+IF(G191=0,0,VLOOKUP(G191,'TRIM TANK'!A:C,2,0))</f>
        <v>0</v>
      </c>
      <c r="Q191">
        <f t="shared" si="6"/>
        <v>622482.9</v>
      </c>
      <c r="S191">
        <f t="shared" si="7"/>
        <v>32.935603174603173</v>
      </c>
      <c r="T191">
        <f t="shared" si="8"/>
        <v>21.975284382437032</v>
      </c>
    </row>
    <row r="192" spans="1:20" x14ac:dyDescent="0.25">
      <c r="A192" t="s">
        <v>12</v>
      </c>
      <c r="B192">
        <v>19000</v>
      </c>
      <c r="C192">
        <v>2850</v>
      </c>
      <c r="D192">
        <v>6650</v>
      </c>
      <c r="E192">
        <v>6650</v>
      </c>
      <c r="F192">
        <v>2850</v>
      </c>
      <c r="G192">
        <v>0</v>
      </c>
      <c r="H192">
        <f>+IF(C192=0,0,VLOOKUP(C192,'LH OUTER TANK'!A:C,2,0))</f>
        <v>38.436999999999998</v>
      </c>
      <c r="I192">
        <f>+IF(C192=0,0,VLOOKUP(C192,'LH OUTER TANK'!A:C,3,0))</f>
        <v>19.808</v>
      </c>
      <c r="J192">
        <f>+IF(D192=0,0,VLOOKUP(D192,'LH INNER TANK'!A:C,2,0))</f>
        <v>30.561</v>
      </c>
      <c r="K192">
        <f>+IF(D192=0,0,VLOOKUP(D192,'LH INNER TANK'!A:C,3,0))</f>
        <v>3.867</v>
      </c>
      <c r="L192">
        <f>+IF(D192=0,0,VLOOKUP(D192,'RH INNER TANK'!A:C,2,0))</f>
        <v>30.561</v>
      </c>
      <c r="M192">
        <f>+IF(D192=0,0,VLOOKUP(D192,'RH INNER TANK'!A:C,3,0))</f>
        <v>-3.867</v>
      </c>
      <c r="N192">
        <f>+IF(F192=0,0,VLOOKUP(F192,'RH OUTER TANK'!A:C,2,0))</f>
        <v>38.436999999999998</v>
      </c>
      <c r="O192">
        <f>+IF(F192=0,0,VLOOKUP(F192,'RH OUTER TANK'!A:C,3,0))</f>
        <v>-19.808</v>
      </c>
      <c r="P192">
        <f>+IF(G192=0,0,VLOOKUP(G192,'TRIM TANK'!A:C,2,0))</f>
        <v>0</v>
      </c>
      <c r="Q192">
        <f t="shared" si="6"/>
        <v>625552.19999999995</v>
      </c>
      <c r="S192">
        <f t="shared" si="7"/>
        <v>32.9238</v>
      </c>
      <c r="T192">
        <f t="shared" si="8"/>
        <v>21.812929848693244</v>
      </c>
    </row>
    <row r="193" spans="1:20" x14ac:dyDescent="0.25">
      <c r="A193" t="s">
        <v>12</v>
      </c>
      <c r="B193">
        <v>19100</v>
      </c>
      <c r="C193">
        <v>2850</v>
      </c>
      <c r="D193">
        <v>6700</v>
      </c>
      <c r="E193">
        <v>6700</v>
      </c>
      <c r="F193">
        <v>2850</v>
      </c>
      <c r="G193">
        <v>0</v>
      </c>
      <c r="H193">
        <f>+IF(C193=0,0,VLOOKUP(C193,'LH OUTER TANK'!A:C,2,0))</f>
        <v>38.436999999999998</v>
      </c>
      <c r="I193">
        <f>+IF(C193=0,0,VLOOKUP(C193,'LH OUTER TANK'!A:C,3,0))</f>
        <v>19.808</v>
      </c>
      <c r="J193">
        <f>+IF(D193=0,0,VLOOKUP(D193,'LH INNER TANK'!A:C,2,0))</f>
        <v>30.562000000000001</v>
      </c>
      <c r="K193">
        <f>+IF(D193=0,0,VLOOKUP(D193,'LH INNER TANK'!A:C,3,0))</f>
        <v>3.871</v>
      </c>
      <c r="L193">
        <f>+IF(D193=0,0,VLOOKUP(D193,'RH INNER TANK'!A:C,2,0))</f>
        <v>30.562000000000001</v>
      </c>
      <c r="M193">
        <f>+IF(D193=0,0,VLOOKUP(D193,'RH INNER TANK'!A:C,3,0))</f>
        <v>-3.871</v>
      </c>
      <c r="N193">
        <f>+IF(F193=0,0,VLOOKUP(F193,'RH OUTER TANK'!A:C,2,0))</f>
        <v>38.436999999999998</v>
      </c>
      <c r="O193">
        <f>+IF(F193=0,0,VLOOKUP(F193,'RH OUTER TANK'!A:C,3,0))</f>
        <v>-19.808</v>
      </c>
      <c r="P193">
        <f>+IF(G193=0,0,VLOOKUP(G193,'TRIM TANK'!A:C,2,0))</f>
        <v>0</v>
      </c>
      <c r="Q193">
        <f t="shared" si="6"/>
        <v>628621.69999999995</v>
      </c>
      <c r="S193">
        <f t="shared" si="7"/>
        <v>32.912130890052353</v>
      </c>
      <c r="T193">
        <f t="shared" si="8"/>
        <v>21.652419395493151</v>
      </c>
    </row>
    <row r="194" spans="1:20" x14ac:dyDescent="0.25">
      <c r="A194" t="s">
        <v>12</v>
      </c>
      <c r="B194">
        <v>19200</v>
      </c>
      <c r="C194">
        <v>2850</v>
      </c>
      <c r="D194">
        <v>6750</v>
      </c>
      <c r="E194">
        <v>6750</v>
      </c>
      <c r="F194">
        <v>2850</v>
      </c>
      <c r="G194">
        <v>0</v>
      </c>
      <c r="H194">
        <f>+IF(C194=0,0,VLOOKUP(C194,'LH OUTER TANK'!A:C,2,0))</f>
        <v>38.436999999999998</v>
      </c>
      <c r="I194">
        <f>+IF(C194=0,0,VLOOKUP(C194,'LH OUTER TANK'!A:C,3,0))</f>
        <v>19.808</v>
      </c>
      <c r="J194">
        <f>+IF(D194=0,0,VLOOKUP(D194,'LH INNER TANK'!A:C,2,0))</f>
        <v>30.562999999999999</v>
      </c>
      <c r="K194">
        <f>+IF(D194=0,0,VLOOKUP(D194,'LH INNER TANK'!A:C,3,0))</f>
        <v>3.8759999999999999</v>
      </c>
      <c r="L194">
        <f>+IF(D194=0,0,VLOOKUP(D194,'RH INNER TANK'!A:C,2,0))</f>
        <v>30.562999999999999</v>
      </c>
      <c r="M194">
        <f>+IF(D194=0,0,VLOOKUP(D194,'RH INNER TANK'!A:C,3,0))</f>
        <v>-3.8759999999999999</v>
      </c>
      <c r="N194">
        <f>+IF(F194=0,0,VLOOKUP(F194,'RH OUTER TANK'!A:C,2,0))</f>
        <v>38.436999999999998</v>
      </c>
      <c r="O194">
        <f>+IF(F194=0,0,VLOOKUP(F194,'RH OUTER TANK'!A:C,3,0))</f>
        <v>-19.808</v>
      </c>
      <c r="P194">
        <f>+IF(G194=0,0,VLOOKUP(G194,'TRIM TANK'!A:C,2,0))</f>
        <v>0</v>
      </c>
      <c r="Q194">
        <f t="shared" si="6"/>
        <v>631691.4</v>
      </c>
      <c r="S194">
        <f t="shared" si="7"/>
        <v>32.900593749999999</v>
      </c>
      <c r="T194">
        <f t="shared" si="8"/>
        <v>21.493724209078373</v>
      </c>
    </row>
    <row r="195" spans="1:20" x14ac:dyDescent="0.25">
      <c r="A195" t="s">
        <v>12</v>
      </c>
      <c r="B195">
        <v>19300</v>
      </c>
      <c r="C195">
        <v>2850</v>
      </c>
      <c r="D195">
        <v>6800</v>
      </c>
      <c r="E195">
        <v>6800</v>
      </c>
      <c r="F195">
        <v>2850</v>
      </c>
      <c r="G195">
        <v>0</v>
      </c>
      <c r="H195">
        <f>+IF(C195=0,0,VLOOKUP(C195,'LH OUTER TANK'!A:C,2,0))</f>
        <v>38.436999999999998</v>
      </c>
      <c r="I195">
        <f>+IF(C195=0,0,VLOOKUP(C195,'LH OUTER TANK'!A:C,3,0))</f>
        <v>19.808</v>
      </c>
      <c r="J195">
        <f>+IF(D195=0,0,VLOOKUP(D195,'LH INNER TANK'!A:C,2,0))</f>
        <v>30.565000000000001</v>
      </c>
      <c r="K195">
        <f>+IF(D195=0,0,VLOOKUP(D195,'LH INNER TANK'!A:C,3,0))</f>
        <v>3.8809999999999998</v>
      </c>
      <c r="L195">
        <f>+IF(D195=0,0,VLOOKUP(D195,'RH INNER TANK'!A:C,2,0))</f>
        <v>30.565000000000001</v>
      </c>
      <c r="M195">
        <f>+IF(D195=0,0,VLOOKUP(D195,'RH INNER TANK'!A:C,3,0))</f>
        <v>-3.8809999999999998</v>
      </c>
      <c r="N195">
        <f>+IF(F195=0,0,VLOOKUP(F195,'RH OUTER TANK'!A:C,2,0))</f>
        <v>38.436999999999998</v>
      </c>
      <c r="O195">
        <f>+IF(F195=0,0,VLOOKUP(F195,'RH OUTER TANK'!A:C,3,0))</f>
        <v>-19.808</v>
      </c>
      <c r="P195">
        <f>+IF(G195=0,0,VLOOKUP(G195,'TRIM TANK'!A:C,2,0))</f>
        <v>0</v>
      </c>
      <c r="Q195">
        <f t="shared" ref="Q195:Q258" si="9">+(D195*J195)+(E195*L195)+(C195*H195)+(F195*N195)+(G195*P195)</f>
        <v>634774.89999999991</v>
      </c>
      <c r="S195">
        <f t="shared" si="7"/>
        <v>32.889891191709843</v>
      </c>
      <c r="T195">
        <f t="shared" si="8"/>
        <v>21.346508826820386</v>
      </c>
    </row>
    <row r="196" spans="1:20" x14ac:dyDescent="0.25">
      <c r="A196" t="s">
        <v>12</v>
      </c>
      <c r="B196">
        <v>19400</v>
      </c>
      <c r="C196">
        <v>2850</v>
      </c>
      <c r="D196">
        <v>6850</v>
      </c>
      <c r="E196">
        <v>6850</v>
      </c>
      <c r="F196">
        <v>2850</v>
      </c>
      <c r="G196">
        <v>0</v>
      </c>
      <c r="H196">
        <f>+IF(C196=0,0,VLOOKUP(C196,'LH OUTER TANK'!A:C,2,0))</f>
        <v>38.436999999999998</v>
      </c>
      <c r="I196">
        <f>+IF(C196=0,0,VLOOKUP(C196,'LH OUTER TANK'!A:C,3,0))</f>
        <v>19.808</v>
      </c>
      <c r="J196">
        <f>+IF(D196=0,0,VLOOKUP(D196,'LH INNER TANK'!A:C,2,0))</f>
        <v>30.565999999999999</v>
      </c>
      <c r="K196">
        <f>+IF(D196=0,0,VLOOKUP(D196,'LH INNER TANK'!A:C,3,0))</f>
        <v>3.8860000000000001</v>
      </c>
      <c r="L196">
        <f>+IF(D196=0,0,VLOOKUP(D196,'RH INNER TANK'!A:C,2,0))</f>
        <v>30.565999999999999</v>
      </c>
      <c r="M196">
        <f>+IF(D196=0,0,VLOOKUP(D196,'RH INNER TANK'!A:C,3,0))</f>
        <v>-3.8860000000000001</v>
      </c>
      <c r="N196">
        <f>+IF(F196=0,0,VLOOKUP(F196,'RH OUTER TANK'!A:C,2,0))</f>
        <v>38.436999999999998</v>
      </c>
      <c r="O196">
        <f>+IF(F196=0,0,VLOOKUP(F196,'RH OUTER TANK'!A:C,3,0))</f>
        <v>-19.808</v>
      </c>
      <c r="P196">
        <f>+IF(G196=0,0,VLOOKUP(G196,'TRIM TANK'!A:C,2,0))</f>
        <v>0</v>
      </c>
      <c r="Q196">
        <f t="shared" si="9"/>
        <v>637845.1</v>
      </c>
      <c r="S196">
        <f t="shared" ref="S196:S259" si="10">+Q196/B196</f>
        <v>32.878613402061852</v>
      </c>
      <c r="T196">
        <f t="shared" ref="T196:T259" si="11">+(S196-31.338)/0.0727</f>
        <v>21.191381046242793</v>
      </c>
    </row>
    <row r="197" spans="1:20" x14ac:dyDescent="0.25">
      <c r="A197" t="s">
        <v>12</v>
      </c>
      <c r="B197">
        <v>19500</v>
      </c>
      <c r="C197">
        <v>2850</v>
      </c>
      <c r="D197">
        <v>6900</v>
      </c>
      <c r="E197">
        <v>6900</v>
      </c>
      <c r="F197">
        <v>2850</v>
      </c>
      <c r="G197">
        <v>0</v>
      </c>
      <c r="H197">
        <f>+IF(C197=0,0,VLOOKUP(C197,'LH OUTER TANK'!A:C,2,0))</f>
        <v>38.436999999999998</v>
      </c>
      <c r="I197">
        <f>+IF(C197=0,0,VLOOKUP(C197,'LH OUTER TANK'!A:C,3,0))</f>
        <v>19.808</v>
      </c>
      <c r="J197">
        <f>+IF(D197=0,0,VLOOKUP(D197,'LH INNER TANK'!A:C,2,0))</f>
        <v>30.567</v>
      </c>
      <c r="K197">
        <f>+IF(D197=0,0,VLOOKUP(D197,'LH INNER TANK'!A:C,3,0))</f>
        <v>3.891</v>
      </c>
      <c r="L197">
        <f>+IF(D197=0,0,VLOOKUP(D197,'RH INNER TANK'!A:C,2,0))</f>
        <v>30.567</v>
      </c>
      <c r="M197">
        <f>+IF(D197=0,0,VLOOKUP(D197,'RH INNER TANK'!A:C,3,0))</f>
        <v>-3.891</v>
      </c>
      <c r="N197">
        <f>+IF(F197=0,0,VLOOKUP(F197,'RH OUTER TANK'!A:C,2,0))</f>
        <v>38.436999999999998</v>
      </c>
      <c r="O197">
        <f>+IF(F197=0,0,VLOOKUP(F197,'RH OUTER TANK'!A:C,3,0))</f>
        <v>-19.808</v>
      </c>
      <c r="P197">
        <f>+IF(G197=0,0,VLOOKUP(G197,'TRIM TANK'!A:C,2,0))</f>
        <v>0</v>
      </c>
      <c r="Q197">
        <f t="shared" si="9"/>
        <v>640915.49999999988</v>
      </c>
      <c r="S197">
        <f t="shared" si="10"/>
        <v>32.867461538461534</v>
      </c>
      <c r="T197">
        <f t="shared" si="11"/>
        <v>21.037985398370463</v>
      </c>
    </row>
    <row r="198" spans="1:20" x14ac:dyDescent="0.25">
      <c r="A198" t="s">
        <v>12</v>
      </c>
      <c r="B198">
        <v>19600</v>
      </c>
      <c r="C198">
        <v>2850</v>
      </c>
      <c r="D198">
        <v>6950</v>
      </c>
      <c r="E198">
        <v>6950</v>
      </c>
      <c r="F198">
        <v>2850</v>
      </c>
      <c r="G198">
        <v>0</v>
      </c>
      <c r="H198">
        <f>+IF(C198=0,0,VLOOKUP(C198,'LH OUTER TANK'!A:C,2,0))</f>
        <v>38.436999999999998</v>
      </c>
      <c r="I198">
        <f>+IF(C198=0,0,VLOOKUP(C198,'LH OUTER TANK'!A:C,3,0))</f>
        <v>19.808</v>
      </c>
      <c r="J198">
        <f>+IF(D198=0,0,VLOOKUP(D198,'LH INNER TANK'!A:C,2,0))</f>
        <v>30.568000000000001</v>
      </c>
      <c r="K198">
        <f>+IF(D198=0,0,VLOOKUP(D198,'LH INNER TANK'!A:C,3,0))</f>
        <v>3.8959999999999999</v>
      </c>
      <c r="L198">
        <f>+IF(D198=0,0,VLOOKUP(D198,'RH INNER TANK'!A:C,2,0))</f>
        <v>30.568000000000001</v>
      </c>
      <c r="M198">
        <f>+IF(D198=0,0,VLOOKUP(D198,'RH INNER TANK'!A:C,3,0))</f>
        <v>-3.8959999999999999</v>
      </c>
      <c r="N198">
        <f>+IF(F198=0,0,VLOOKUP(F198,'RH OUTER TANK'!A:C,2,0))</f>
        <v>38.436999999999998</v>
      </c>
      <c r="O198">
        <f>+IF(F198=0,0,VLOOKUP(F198,'RH OUTER TANK'!A:C,3,0))</f>
        <v>-19.808</v>
      </c>
      <c r="P198">
        <f>+IF(G198=0,0,VLOOKUP(G198,'TRIM TANK'!A:C,2,0))</f>
        <v>0</v>
      </c>
      <c r="Q198">
        <f t="shared" si="9"/>
        <v>643986.1</v>
      </c>
      <c r="S198">
        <f t="shared" si="10"/>
        <v>32.85643367346939</v>
      </c>
      <c r="T198">
        <f t="shared" si="11"/>
        <v>20.886295370968206</v>
      </c>
    </row>
    <row r="199" spans="1:20" x14ac:dyDescent="0.25">
      <c r="A199" t="s">
        <v>12</v>
      </c>
      <c r="B199">
        <v>19700</v>
      </c>
      <c r="C199">
        <v>2850</v>
      </c>
      <c r="D199">
        <v>7000</v>
      </c>
      <c r="E199">
        <v>7000</v>
      </c>
      <c r="F199">
        <v>2850</v>
      </c>
      <c r="G199">
        <v>0</v>
      </c>
      <c r="H199">
        <f>+IF(C199=0,0,VLOOKUP(C199,'LH OUTER TANK'!A:C,2,0))</f>
        <v>38.436999999999998</v>
      </c>
      <c r="I199">
        <f>+IF(C199=0,0,VLOOKUP(C199,'LH OUTER TANK'!A:C,3,0))</f>
        <v>19.808</v>
      </c>
      <c r="J199">
        <f>+IF(D199=0,0,VLOOKUP(D199,'LH INNER TANK'!A:C,2,0))</f>
        <v>30.57</v>
      </c>
      <c r="K199">
        <f>+IF(D199=0,0,VLOOKUP(D199,'LH INNER TANK'!A:C,3,0))</f>
        <v>3.9009999999999998</v>
      </c>
      <c r="L199">
        <f>+IF(D199=0,0,VLOOKUP(D199,'RH INNER TANK'!A:C,2,0))</f>
        <v>30.57</v>
      </c>
      <c r="M199">
        <f>+IF(D199=0,0,VLOOKUP(D199,'RH INNER TANK'!A:C,3,0))</f>
        <v>-3.9009999999999998</v>
      </c>
      <c r="N199">
        <f>+IF(F199=0,0,VLOOKUP(F199,'RH OUTER TANK'!A:C,2,0))</f>
        <v>38.436999999999998</v>
      </c>
      <c r="O199">
        <f>+IF(F199=0,0,VLOOKUP(F199,'RH OUTER TANK'!A:C,3,0))</f>
        <v>-19.808</v>
      </c>
      <c r="P199">
        <f>+IF(G199=0,0,VLOOKUP(G199,'TRIM TANK'!A:C,2,0))</f>
        <v>0</v>
      </c>
      <c r="Q199">
        <f t="shared" si="9"/>
        <v>647070.89999999991</v>
      </c>
      <c r="S199">
        <f t="shared" si="10"/>
        <v>32.8462385786802</v>
      </c>
      <c r="T199">
        <f t="shared" si="11"/>
        <v>20.746060229438779</v>
      </c>
    </row>
    <row r="200" spans="1:20" x14ac:dyDescent="0.25">
      <c r="A200" t="s">
        <v>12</v>
      </c>
      <c r="B200">
        <v>19800</v>
      </c>
      <c r="C200">
        <v>2850</v>
      </c>
      <c r="D200">
        <v>7050</v>
      </c>
      <c r="E200">
        <v>7050</v>
      </c>
      <c r="F200">
        <v>2850</v>
      </c>
      <c r="G200">
        <v>0</v>
      </c>
      <c r="H200">
        <f>+IF(C200=0,0,VLOOKUP(C200,'LH OUTER TANK'!A:C,2,0))</f>
        <v>38.436999999999998</v>
      </c>
      <c r="I200">
        <f>+IF(C200=0,0,VLOOKUP(C200,'LH OUTER TANK'!A:C,3,0))</f>
        <v>19.808</v>
      </c>
      <c r="J200">
        <f>+IF(D200=0,0,VLOOKUP(D200,'LH INNER TANK'!A:C,2,0))</f>
        <v>30.571000000000002</v>
      </c>
      <c r="K200">
        <f>+IF(D200=0,0,VLOOKUP(D200,'LH INNER TANK'!A:C,3,0))</f>
        <v>3.9060000000000001</v>
      </c>
      <c r="L200">
        <f>+IF(D200=0,0,VLOOKUP(D200,'RH INNER TANK'!A:C,2,0))</f>
        <v>30.571000000000002</v>
      </c>
      <c r="M200">
        <f>+IF(D200=0,0,VLOOKUP(D200,'RH INNER TANK'!A:C,3,0))</f>
        <v>-3.9060000000000001</v>
      </c>
      <c r="N200">
        <f>+IF(F200=0,0,VLOOKUP(F200,'RH OUTER TANK'!A:C,2,0))</f>
        <v>38.436999999999998</v>
      </c>
      <c r="O200">
        <f>+IF(F200=0,0,VLOOKUP(F200,'RH OUTER TANK'!A:C,3,0))</f>
        <v>-19.808</v>
      </c>
      <c r="P200">
        <f>+IF(G200=0,0,VLOOKUP(G200,'TRIM TANK'!A:C,2,0))</f>
        <v>0</v>
      </c>
      <c r="Q200">
        <f t="shared" si="9"/>
        <v>650142</v>
      </c>
      <c r="S200">
        <f t="shared" si="10"/>
        <v>32.835454545454546</v>
      </c>
      <c r="T200">
        <f t="shared" si="11"/>
        <v>20.597724146554949</v>
      </c>
    </row>
    <row r="201" spans="1:20" x14ac:dyDescent="0.25">
      <c r="A201" t="s">
        <v>12</v>
      </c>
      <c r="B201">
        <v>19900</v>
      </c>
      <c r="C201">
        <v>2850</v>
      </c>
      <c r="D201">
        <v>7100</v>
      </c>
      <c r="E201">
        <v>7100</v>
      </c>
      <c r="F201">
        <v>2850</v>
      </c>
      <c r="G201">
        <v>0</v>
      </c>
      <c r="H201">
        <f>+IF(C201=0,0,VLOOKUP(C201,'LH OUTER TANK'!A:C,2,0))</f>
        <v>38.436999999999998</v>
      </c>
      <c r="I201">
        <f>+IF(C201=0,0,VLOOKUP(C201,'LH OUTER TANK'!A:C,3,0))</f>
        <v>19.808</v>
      </c>
      <c r="J201">
        <f>+IF(D201=0,0,VLOOKUP(D201,'LH INNER TANK'!A:C,2,0))</f>
        <v>30.573</v>
      </c>
      <c r="K201">
        <f>+IF(D201=0,0,VLOOKUP(D201,'LH INNER TANK'!A:C,3,0))</f>
        <v>3.9119999999999999</v>
      </c>
      <c r="L201">
        <f>+IF(D201=0,0,VLOOKUP(D201,'RH INNER TANK'!A:C,2,0))</f>
        <v>30.573</v>
      </c>
      <c r="M201">
        <f>+IF(D201=0,0,VLOOKUP(D201,'RH INNER TANK'!A:C,3,0))</f>
        <v>-3.9119999999999999</v>
      </c>
      <c r="N201">
        <f>+IF(F201=0,0,VLOOKUP(F201,'RH OUTER TANK'!A:C,2,0))</f>
        <v>38.436999999999998</v>
      </c>
      <c r="O201">
        <f>+IF(F201=0,0,VLOOKUP(F201,'RH OUTER TANK'!A:C,3,0))</f>
        <v>-19.808</v>
      </c>
      <c r="P201">
        <f>+IF(G201=0,0,VLOOKUP(G201,'TRIM TANK'!A:C,2,0))</f>
        <v>0</v>
      </c>
      <c r="Q201">
        <f t="shared" si="9"/>
        <v>653227.49999999988</v>
      </c>
      <c r="S201">
        <f t="shared" si="10"/>
        <v>32.825502512562807</v>
      </c>
      <c r="T201">
        <f t="shared" si="11"/>
        <v>20.460832359873528</v>
      </c>
    </row>
    <row r="202" spans="1:20" x14ac:dyDescent="0.25">
      <c r="A202" t="s">
        <v>12</v>
      </c>
      <c r="B202">
        <v>20000</v>
      </c>
      <c r="C202">
        <v>2850</v>
      </c>
      <c r="D202">
        <v>7150</v>
      </c>
      <c r="E202">
        <v>7150</v>
      </c>
      <c r="F202">
        <v>2850</v>
      </c>
      <c r="G202">
        <v>0</v>
      </c>
      <c r="H202">
        <f>+IF(C202=0,0,VLOOKUP(C202,'LH OUTER TANK'!A:C,2,0))</f>
        <v>38.436999999999998</v>
      </c>
      <c r="I202">
        <f>+IF(C202=0,0,VLOOKUP(C202,'LH OUTER TANK'!A:C,3,0))</f>
        <v>19.808</v>
      </c>
      <c r="J202">
        <f>+IF(D202=0,0,VLOOKUP(D202,'LH INNER TANK'!A:C,2,0))</f>
        <v>30.574000000000002</v>
      </c>
      <c r="K202">
        <f>+IF(D202=0,0,VLOOKUP(D202,'LH INNER TANK'!A:C,3,0))</f>
        <v>3.9169999999999998</v>
      </c>
      <c r="L202">
        <f>+IF(D202=0,0,VLOOKUP(D202,'RH INNER TANK'!A:C,2,0))</f>
        <v>30.574000000000002</v>
      </c>
      <c r="M202">
        <f>+IF(D202=0,0,VLOOKUP(D202,'RH INNER TANK'!A:C,3,0))</f>
        <v>-3.9169999999999998</v>
      </c>
      <c r="N202">
        <f>+IF(F202=0,0,VLOOKUP(F202,'RH OUTER TANK'!A:C,2,0))</f>
        <v>38.436999999999998</v>
      </c>
      <c r="O202">
        <f>+IF(F202=0,0,VLOOKUP(F202,'RH OUTER TANK'!A:C,3,0))</f>
        <v>-19.808</v>
      </c>
      <c r="P202">
        <f>+IF(G202=0,0,VLOOKUP(G202,'TRIM TANK'!A:C,2,0))</f>
        <v>0</v>
      </c>
      <c r="Q202">
        <f t="shared" si="9"/>
        <v>656299.1</v>
      </c>
      <c r="S202">
        <f t="shared" si="10"/>
        <v>32.814954999999998</v>
      </c>
      <c r="T202">
        <f t="shared" si="11"/>
        <v>20.315749656121</v>
      </c>
    </row>
    <row r="203" spans="1:20" x14ac:dyDescent="0.25">
      <c r="A203" t="s">
        <v>12</v>
      </c>
      <c r="B203">
        <v>20100</v>
      </c>
      <c r="C203">
        <v>2850</v>
      </c>
      <c r="D203">
        <v>7200</v>
      </c>
      <c r="E203">
        <v>7200</v>
      </c>
      <c r="F203">
        <v>2850</v>
      </c>
      <c r="G203">
        <v>0</v>
      </c>
      <c r="H203">
        <f>+IF(C203=0,0,VLOOKUP(C203,'LH OUTER TANK'!A:C,2,0))</f>
        <v>38.436999999999998</v>
      </c>
      <c r="I203">
        <f>+IF(C203=0,0,VLOOKUP(C203,'LH OUTER TANK'!A:C,3,0))</f>
        <v>19.808</v>
      </c>
      <c r="J203">
        <f>+IF(D203=0,0,VLOOKUP(D203,'LH INNER TANK'!A:C,2,0))</f>
        <v>30.574999999999999</v>
      </c>
      <c r="K203">
        <f>+IF(D203=0,0,VLOOKUP(D203,'LH INNER TANK'!A:C,3,0))</f>
        <v>3.9220000000000002</v>
      </c>
      <c r="L203">
        <f>+IF(D203=0,0,VLOOKUP(D203,'RH INNER TANK'!A:C,2,0))</f>
        <v>30.574999999999999</v>
      </c>
      <c r="M203">
        <f>+IF(D203=0,0,VLOOKUP(D203,'RH INNER TANK'!A:C,3,0))</f>
        <v>-3.9220000000000002</v>
      </c>
      <c r="N203">
        <f>+IF(F203=0,0,VLOOKUP(F203,'RH OUTER TANK'!A:C,2,0))</f>
        <v>38.436999999999998</v>
      </c>
      <c r="O203">
        <f>+IF(F203=0,0,VLOOKUP(F203,'RH OUTER TANK'!A:C,3,0))</f>
        <v>-19.808</v>
      </c>
      <c r="P203">
        <f>+IF(G203=0,0,VLOOKUP(G203,'TRIM TANK'!A:C,2,0))</f>
        <v>0</v>
      </c>
      <c r="Q203">
        <f t="shared" si="9"/>
        <v>659370.89999999991</v>
      </c>
      <c r="S203">
        <f t="shared" si="10"/>
        <v>32.804522388059695</v>
      </c>
      <c r="T203">
        <f t="shared" si="11"/>
        <v>20.172247428606521</v>
      </c>
    </row>
    <row r="204" spans="1:20" x14ac:dyDescent="0.25">
      <c r="A204" t="s">
        <v>12</v>
      </c>
      <c r="B204">
        <v>20200</v>
      </c>
      <c r="C204">
        <v>2850</v>
      </c>
      <c r="D204">
        <v>7250</v>
      </c>
      <c r="E204">
        <v>7250</v>
      </c>
      <c r="F204">
        <v>2850</v>
      </c>
      <c r="G204">
        <v>0</v>
      </c>
      <c r="H204">
        <f>+IF(C204=0,0,VLOOKUP(C204,'LH OUTER TANK'!A:C,2,0))</f>
        <v>38.436999999999998</v>
      </c>
      <c r="I204">
        <f>+IF(C204=0,0,VLOOKUP(C204,'LH OUTER TANK'!A:C,3,0))</f>
        <v>19.808</v>
      </c>
      <c r="J204">
        <f>+IF(D204=0,0,VLOOKUP(D204,'LH INNER TANK'!A:C,2,0))</f>
        <v>30.577000000000002</v>
      </c>
      <c r="K204">
        <f>+IF(D204=0,0,VLOOKUP(D204,'LH INNER TANK'!A:C,3,0))</f>
        <v>3.927</v>
      </c>
      <c r="L204">
        <f>+IF(D204=0,0,VLOOKUP(D204,'RH INNER TANK'!A:C,2,0))</f>
        <v>30.577000000000002</v>
      </c>
      <c r="M204">
        <f>+IF(D204=0,0,VLOOKUP(D204,'RH INNER TANK'!A:C,3,0))</f>
        <v>-3.927</v>
      </c>
      <c r="N204">
        <f>+IF(F204=0,0,VLOOKUP(F204,'RH OUTER TANK'!A:C,2,0))</f>
        <v>38.436999999999998</v>
      </c>
      <c r="O204">
        <f>+IF(F204=0,0,VLOOKUP(F204,'RH OUTER TANK'!A:C,3,0))</f>
        <v>-19.808</v>
      </c>
      <c r="P204">
        <f>+IF(G204=0,0,VLOOKUP(G204,'TRIM TANK'!A:C,2,0))</f>
        <v>0</v>
      </c>
      <c r="Q204">
        <f t="shared" si="9"/>
        <v>662457.39999999991</v>
      </c>
      <c r="S204">
        <f t="shared" si="10"/>
        <v>32.794920792079203</v>
      </c>
      <c r="T204">
        <f t="shared" si="11"/>
        <v>20.040175957072936</v>
      </c>
    </row>
    <row r="205" spans="1:20" x14ac:dyDescent="0.25">
      <c r="A205" t="s">
        <v>12</v>
      </c>
      <c r="B205">
        <v>20300</v>
      </c>
      <c r="C205">
        <v>2850</v>
      </c>
      <c r="D205">
        <v>7300</v>
      </c>
      <c r="E205">
        <v>7300</v>
      </c>
      <c r="F205">
        <v>2850</v>
      </c>
      <c r="G205">
        <v>0</v>
      </c>
      <c r="H205">
        <f>+IF(C205=0,0,VLOOKUP(C205,'LH OUTER TANK'!A:C,2,0))</f>
        <v>38.436999999999998</v>
      </c>
      <c r="I205">
        <f>+IF(C205=0,0,VLOOKUP(C205,'LH OUTER TANK'!A:C,3,0))</f>
        <v>19.808</v>
      </c>
      <c r="J205">
        <f>+IF(D205=0,0,VLOOKUP(D205,'LH INNER TANK'!A:C,2,0))</f>
        <v>30.577999999999999</v>
      </c>
      <c r="K205">
        <f>+IF(D205=0,0,VLOOKUP(D205,'LH INNER TANK'!A:C,3,0))</f>
        <v>3.931</v>
      </c>
      <c r="L205">
        <f>+IF(D205=0,0,VLOOKUP(D205,'RH INNER TANK'!A:C,2,0))</f>
        <v>30.577999999999999</v>
      </c>
      <c r="M205">
        <f>+IF(D205=0,0,VLOOKUP(D205,'RH INNER TANK'!A:C,3,0))</f>
        <v>-3.931</v>
      </c>
      <c r="N205">
        <f>+IF(F205=0,0,VLOOKUP(F205,'RH OUTER TANK'!A:C,2,0))</f>
        <v>38.436999999999998</v>
      </c>
      <c r="O205">
        <f>+IF(F205=0,0,VLOOKUP(F205,'RH OUTER TANK'!A:C,3,0))</f>
        <v>-19.808</v>
      </c>
      <c r="P205">
        <f>+IF(G205=0,0,VLOOKUP(G205,'TRIM TANK'!A:C,2,0))</f>
        <v>0</v>
      </c>
      <c r="Q205">
        <f t="shared" si="9"/>
        <v>665529.69999999995</v>
      </c>
      <c r="S205">
        <f t="shared" si="10"/>
        <v>32.78471428571428</v>
      </c>
      <c r="T205">
        <f t="shared" si="11"/>
        <v>19.899783847514154</v>
      </c>
    </row>
    <row r="206" spans="1:20" x14ac:dyDescent="0.25">
      <c r="A206" t="s">
        <v>12</v>
      </c>
      <c r="B206">
        <v>20400</v>
      </c>
      <c r="C206">
        <v>2850</v>
      </c>
      <c r="D206">
        <v>7350</v>
      </c>
      <c r="E206">
        <v>7350</v>
      </c>
      <c r="F206">
        <v>2850</v>
      </c>
      <c r="G206">
        <v>0</v>
      </c>
      <c r="H206">
        <f>+IF(C206=0,0,VLOOKUP(C206,'LH OUTER TANK'!A:C,2,0))</f>
        <v>38.436999999999998</v>
      </c>
      <c r="I206">
        <f>+IF(C206=0,0,VLOOKUP(C206,'LH OUTER TANK'!A:C,3,0))</f>
        <v>19.808</v>
      </c>
      <c r="J206">
        <f>+IF(D206=0,0,VLOOKUP(D206,'LH INNER TANK'!A:C,2,0))</f>
        <v>30.579000000000001</v>
      </c>
      <c r="K206">
        <f>+IF(D206=0,0,VLOOKUP(D206,'LH INNER TANK'!A:C,3,0))</f>
        <v>3.9359999999999999</v>
      </c>
      <c r="L206">
        <f>+IF(D206=0,0,VLOOKUP(D206,'RH INNER TANK'!A:C,2,0))</f>
        <v>30.579000000000001</v>
      </c>
      <c r="M206">
        <f>+IF(D206=0,0,VLOOKUP(D206,'RH INNER TANK'!A:C,3,0))</f>
        <v>-3.9359999999999999</v>
      </c>
      <c r="N206">
        <f>+IF(F206=0,0,VLOOKUP(F206,'RH OUTER TANK'!A:C,2,0))</f>
        <v>38.436999999999998</v>
      </c>
      <c r="O206">
        <f>+IF(F206=0,0,VLOOKUP(F206,'RH OUTER TANK'!A:C,3,0))</f>
        <v>-19.808</v>
      </c>
      <c r="P206">
        <f>+IF(G206=0,0,VLOOKUP(G206,'TRIM TANK'!A:C,2,0))</f>
        <v>0</v>
      </c>
      <c r="Q206">
        <f t="shared" si="9"/>
        <v>668602.19999999995</v>
      </c>
      <c r="S206">
        <f t="shared" si="10"/>
        <v>32.774617647058818</v>
      </c>
      <c r="T206">
        <f t="shared" si="11"/>
        <v>19.760902985678367</v>
      </c>
    </row>
    <row r="207" spans="1:20" x14ac:dyDescent="0.25">
      <c r="A207" t="s">
        <v>12</v>
      </c>
      <c r="B207">
        <v>20500</v>
      </c>
      <c r="C207">
        <v>2850</v>
      </c>
      <c r="D207">
        <v>7400</v>
      </c>
      <c r="E207">
        <v>7400</v>
      </c>
      <c r="F207">
        <v>2850</v>
      </c>
      <c r="G207">
        <v>0</v>
      </c>
      <c r="H207">
        <f>+IF(C207=0,0,VLOOKUP(C207,'LH OUTER TANK'!A:C,2,0))</f>
        <v>38.436999999999998</v>
      </c>
      <c r="I207">
        <f>+IF(C207=0,0,VLOOKUP(C207,'LH OUTER TANK'!A:C,3,0))</f>
        <v>19.808</v>
      </c>
      <c r="J207">
        <f>+IF(D207=0,0,VLOOKUP(D207,'LH INNER TANK'!A:C,2,0))</f>
        <v>30.581</v>
      </c>
      <c r="K207">
        <f>+IF(D207=0,0,VLOOKUP(D207,'LH INNER TANK'!A:C,3,0))</f>
        <v>3.9409999999999998</v>
      </c>
      <c r="L207">
        <f>+IF(D207=0,0,VLOOKUP(D207,'RH INNER TANK'!A:C,2,0))</f>
        <v>30.581</v>
      </c>
      <c r="M207">
        <f>+IF(D207=0,0,VLOOKUP(D207,'RH INNER TANK'!A:C,3,0))</f>
        <v>-3.9409999999999998</v>
      </c>
      <c r="N207">
        <f>+IF(F207=0,0,VLOOKUP(F207,'RH OUTER TANK'!A:C,2,0))</f>
        <v>38.436999999999998</v>
      </c>
      <c r="O207">
        <f>+IF(F207=0,0,VLOOKUP(F207,'RH OUTER TANK'!A:C,3,0))</f>
        <v>-19.808</v>
      </c>
      <c r="P207">
        <f>+IF(G207=0,0,VLOOKUP(G207,'TRIM TANK'!A:C,2,0))</f>
        <v>0</v>
      </c>
      <c r="Q207">
        <f t="shared" si="9"/>
        <v>671689.7</v>
      </c>
      <c r="S207">
        <f t="shared" si="10"/>
        <v>32.765351219512191</v>
      </c>
      <c r="T207">
        <f t="shared" si="11"/>
        <v>19.633441808970971</v>
      </c>
    </row>
    <row r="208" spans="1:20" x14ac:dyDescent="0.25">
      <c r="A208" t="s">
        <v>12</v>
      </c>
      <c r="B208">
        <v>20600</v>
      </c>
      <c r="C208">
        <v>2850</v>
      </c>
      <c r="D208">
        <v>7450</v>
      </c>
      <c r="E208">
        <v>7450</v>
      </c>
      <c r="F208">
        <v>2850</v>
      </c>
      <c r="G208">
        <v>0</v>
      </c>
      <c r="H208">
        <f>+IF(C208=0,0,VLOOKUP(C208,'LH OUTER TANK'!A:C,2,0))</f>
        <v>38.436999999999998</v>
      </c>
      <c r="I208">
        <f>+IF(C208=0,0,VLOOKUP(C208,'LH OUTER TANK'!A:C,3,0))</f>
        <v>19.808</v>
      </c>
      <c r="J208">
        <f>+IF(D208=0,0,VLOOKUP(D208,'LH INNER TANK'!A:C,2,0))</f>
        <v>30.582000000000001</v>
      </c>
      <c r="K208">
        <f>+IF(D208=0,0,VLOOKUP(D208,'LH INNER TANK'!A:C,3,0))</f>
        <v>3.9460000000000002</v>
      </c>
      <c r="L208">
        <f>+IF(D208=0,0,VLOOKUP(D208,'RH INNER TANK'!A:C,2,0))</f>
        <v>30.582000000000001</v>
      </c>
      <c r="M208">
        <f>+IF(D208=0,0,VLOOKUP(D208,'RH INNER TANK'!A:C,3,0))</f>
        <v>-3.9460000000000002</v>
      </c>
      <c r="N208">
        <f>+IF(F208=0,0,VLOOKUP(F208,'RH OUTER TANK'!A:C,2,0))</f>
        <v>38.436999999999998</v>
      </c>
      <c r="O208">
        <f>+IF(F208=0,0,VLOOKUP(F208,'RH OUTER TANK'!A:C,3,0))</f>
        <v>-19.808</v>
      </c>
      <c r="P208">
        <f>+IF(G208=0,0,VLOOKUP(G208,'TRIM TANK'!A:C,2,0))</f>
        <v>0</v>
      </c>
      <c r="Q208">
        <f t="shared" si="9"/>
        <v>674762.7</v>
      </c>
      <c r="S208">
        <f t="shared" si="10"/>
        <v>32.755470873786408</v>
      </c>
      <c r="T208">
        <f t="shared" si="11"/>
        <v>19.497536090597062</v>
      </c>
    </row>
    <row r="209" spans="1:20" x14ac:dyDescent="0.25">
      <c r="A209" t="s">
        <v>12</v>
      </c>
      <c r="B209">
        <v>20700</v>
      </c>
      <c r="C209">
        <v>2850</v>
      </c>
      <c r="D209">
        <v>7500</v>
      </c>
      <c r="E209">
        <v>7500</v>
      </c>
      <c r="F209">
        <v>2850</v>
      </c>
      <c r="G209">
        <v>0</v>
      </c>
      <c r="H209">
        <f>+IF(C209=0,0,VLOOKUP(C209,'LH OUTER TANK'!A:C,2,0))</f>
        <v>38.436999999999998</v>
      </c>
      <c r="I209">
        <f>+IF(C209=0,0,VLOOKUP(C209,'LH OUTER TANK'!A:C,3,0))</f>
        <v>19.808</v>
      </c>
      <c r="J209">
        <f>+IF(D209=0,0,VLOOKUP(D209,'LH INNER TANK'!A:C,2,0))</f>
        <v>30.582999999999998</v>
      </c>
      <c r="K209">
        <f>+IF(D209=0,0,VLOOKUP(D209,'LH INNER TANK'!A:C,3,0))</f>
        <v>3.9510000000000001</v>
      </c>
      <c r="L209">
        <f>+IF(D209=0,0,VLOOKUP(D209,'RH INNER TANK'!A:C,2,0))</f>
        <v>30.582999999999998</v>
      </c>
      <c r="M209">
        <f>+IF(D209=0,0,VLOOKUP(D209,'RH INNER TANK'!A:C,3,0))</f>
        <v>-3.9510000000000001</v>
      </c>
      <c r="N209">
        <f>+IF(F209=0,0,VLOOKUP(F209,'RH OUTER TANK'!A:C,2,0))</f>
        <v>38.436999999999998</v>
      </c>
      <c r="O209">
        <f>+IF(F209=0,0,VLOOKUP(F209,'RH OUTER TANK'!A:C,3,0))</f>
        <v>-19.808</v>
      </c>
      <c r="P209">
        <f>+IF(G209=0,0,VLOOKUP(G209,'TRIM TANK'!A:C,2,0))</f>
        <v>0</v>
      </c>
      <c r="Q209">
        <f t="shared" si="9"/>
        <v>677835.89999999991</v>
      </c>
      <c r="S209">
        <f t="shared" si="10"/>
        <v>32.745695652173907</v>
      </c>
      <c r="T209">
        <f t="shared" si="11"/>
        <v>19.363076371030349</v>
      </c>
    </row>
    <row r="210" spans="1:20" x14ac:dyDescent="0.25">
      <c r="A210" t="s">
        <v>12</v>
      </c>
      <c r="B210">
        <v>20800</v>
      </c>
      <c r="C210">
        <v>2850</v>
      </c>
      <c r="D210">
        <v>7550</v>
      </c>
      <c r="E210">
        <v>7550</v>
      </c>
      <c r="F210">
        <v>2850</v>
      </c>
      <c r="G210">
        <v>0</v>
      </c>
      <c r="H210">
        <f>+IF(C210=0,0,VLOOKUP(C210,'LH OUTER TANK'!A:C,2,0))</f>
        <v>38.436999999999998</v>
      </c>
      <c r="I210">
        <f>+IF(C210=0,0,VLOOKUP(C210,'LH OUTER TANK'!A:C,3,0))</f>
        <v>19.808</v>
      </c>
      <c r="J210">
        <f>+IF(D210=0,0,VLOOKUP(D210,'LH INNER TANK'!A:C,2,0))</f>
        <v>30.584</v>
      </c>
      <c r="K210">
        <f>+IF(D210=0,0,VLOOKUP(D210,'LH INNER TANK'!A:C,3,0))</f>
        <v>3.9550000000000001</v>
      </c>
      <c r="L210">
        <f>+IF(D210=0,0,VLOOKUP(D210,'RH INNER TANK'!A:C,2,0))</f>
        <v>30.584</v>
      </c>
      <c r="M210">
        <f>+IF(D210=0,0,VLOOKUP(D210,'RH INNER TANK'!A:C,3,0))</f>
        <v>-3.9550000000000001</v>
      </c>
      <c r="N210">
        <f>+IF(F210=0,0,VLOOKUP(F210,'RH OUTER TANK'!A:C,2,0))</f>
        <v>38.436999999999998</v>
      </c>
      <c r="O210">
        <f>+IF(F210=0,0,VLOOKUP(F210,'RH OUTER TANK'!A:C,3,0))</f>
        <v>-19.808</v>
      </c>
      <c r="P210">
        <f>+IF(G210=0,0,VLOOKUP(G210,'TRIM TANK'!A:C,2,0))</f>
        <v>0</v>
      </c>
      <c r="Q210">
        <f t="shared" si="9"/>
        <v>680909.29999999993</v>
      </c>
      <c r="S210">
        <f t="shared" si="10"/>
        <v>32.736024038461537</v>
      </c>
      <c r="T210">
        <f t="shared" si="11"/>
        <v>19.23004179451906</v>
      </c>
    </row>
    <row r="211" spans="1:20" x14ac:dyDescent="0.25">
      <c r="A211" t="s">
        <v>12</v>
      </c>
      <c r="B211">
        <v>20900</v>
      </c>
      <c r="C211">
        <v>2850</v>
      </c>
      <c r="D211">
        <v>7600</v>
      </c>
      <c r="E211">
        <v>7600</v>
      </c>
      <c r="F211">
        <v>2850</v>
      </c>
      <c r="G211">
        <v>0</v>
      </c>
      <c r="H211">
        <f>+IF(C211=0,0,VLOOKUP(C211,'LH OUTER TANK'!A:C,2,0))</f>
        <v>38.436999999999998</v>
      </c>
      <c r="I211">
        <f>+IF(C211=0,0,VLOOKUP(C211,'LH OUTER TANK'!A:C,3,0))</f>
        <v>19.808</v>
      </c>
      <c r="J211">
        <f>+IF(D211=0,0,VLOOKUP(D211,'LH INNER TANK'!A:C,2,0))</f>
        <v>30.585000000000001</v>
      </c>
      <c r="K211">
        <f>+IF(D211=0,0,VLOOKUP(D211,'LH INNER TANK'!A:C,3,0))</f>
        <v>3.96</v>
      </c>
      <c r="L211">
        <f>+IF(D211=0,0,VLOOKUP(D211,'RH INNER TANK'!A:C,2,0))</f>
        <v>30.585000000000001</v>
      </c>
      <c r="M211">
        <f>+IF(D211=0,0,VLOOKUP(D211,'RH INNER TANK'!A:C,3,0))</f>
        <v>-3.96</v>
      </c>
      <c r="N211">
        <f>+IF(F211=0,0,VLOOKUP(F211,'RH OUTER TANK'!A:C,2,0))</f>
        <v>38.436999999999998</v>
      </c>
      <c r="O211">
        <f>+IF(F211=0,0,VLOOKUP(F211,'RH OUTER TANK'!A:C,3,0))</f>
        <v>-19.808</v>
      </c>
      <c r="P211">
        <f>+IF(G211=0,0,VLOOKUP(G211,'TRIM TANK'!A:C,2,0))</f>
        <v>0</v>
      </c>
      <c r="Q211">
        <f t="shared" si="9"/>
        <v>683982.89999999991</v>
      </c>
      <c r="S211">
        <f t="shared" si="10"/>
        <v>32.726454545454544</v>
      </c>
      <c r="T211">
        <f t="shared" si="11"/>
        <v>19.098411904464143</v>
      </c>
    </row>
    <row r="212" spans="1:20" x14ac:dyDescent="0.25">
      <c r="A212" t="s">
        <v>12</v>
      </c>
      <c r="B212">
        <v>21000</v>
      </c>
      <c r="C212">
        <v>2850</v>
      </c>
      <c r="D212">
        <v>7650</v>
      </c>
      <c r="E212">
        <v>7650</v>
      </c>
      <c r="F212">
        <v>2850</v>
      </c>
      <c r="G212">
        <v>0</v>
      </c>
      <c r="H212">
        <f>+IF(C212=0,0,VLOOKUP(C212,'LH OUTER TANK'!A:C,2,0))</f>
        <v>38.436999999999998</v>
      </c>
      <c r="I212">
        <f>+IF(C212=0,0,VLOOKUP(C212,'LH OUTER TANK'!A:C,3,0))</f>
        <v>19.808</v>
      </c>
      <c r="J212">
        <f>+IF(D212=0,0,VLOOKUP(D212,'LH INNER TANK'!A:C,2,0))</f>
        <v>30.587</v>
      </c>
      <c r="K212">
        <f>+IF(D212=0,0,VLOOKUP(D212,'LH INNER TANK'!A:C,3,0))</f>
        <v>3.964</v>
      </c>
      <c r="L212">
        <f>+IF(D212=0,0,VLOOKUP(D212,'RH INNER TANK'!A:C,2,0))</f>
        <v>30.587</v>
      </c>
      <c r="M212">
        <f>+IF(D212=0,0,VLOOKUP(D212,'RH INNER TANK'!A:C,3,0))</f>
        <v>-3.964</v>
      </c>
      <c r="N212">
        <f>+IF(F212=0,0,VLOOKUP(F212,'RH OUTER TANK'!A:C,2,0))</f>
        <v>38.436999999999998</v>
      </c>
      <c r="O212">
        <f>+IF(F212=0,0,VLOOKUP(F212,'RH OUTER TANK'!A:C,3,0))</f>
        <v>-19.808</v>
      </c>
      <c r="P212">
        <f>+IF(G212=0,0,VLOOKUP(G212,'TRIM TANK'!A:C,2,0))</f>
        <v>0</v>
      </c>
      <c r="Q212">
        <f t="shared" si="9"/>
        <v>687071.99999999988</v>
      </c>
      <c r="S212">
        <f t="shared" si="10"/>
        <v>32.71771428571428</v>
      </c>
      <c r="T212">
        <f t="shared" si="11"/>
        <v>18.97818824916477</v>
      </c>
    </row>
    <row r="213" spans="1:20" x14ac:dyDescent="0.25">
      <c r="A213" t="s">
        <v>12</v>
      </c>
      <c r="B213">
        <v>21100</v>
      </c>
      <c r="C213">
        <v>2850</v>
      </c>
      <c r="D213">
        <v>7700</v>
      </c>
      <c r="E213">
        <v>7700</v>
      </c>
      <c r="F213">
        <v>2850</v>
      </c>
      <c r="G213">
        <v>0</v>
      </c>
      <c r="H213">
        <f>+IF(C213=0,0,VLOOKUP(C213,'LH OUTER TANK'!A:C,2,0))</f>
        <v>38.436999999999998</v>
      </c>
      <c r="I213">
        <f>+IF(C213=0,0,VLOOKUP(C213,'LH OUTER TANK'!A:C,3,0))</f>
        <v>19.808</v>
      </c>
      <c r="J213">
        <f>+IF(D213=0,0,VLOOKUP(D213,'LH INNER TANK'!A:C,2,0))</f>
        <v>30.588000000000001</v>
      </c>
      <c r="K213">
        <f>+IF(D213=0,0,VLOOKUP(D213,'LH INNER TANK'!A:C,3,0))</f>
        <v>3.9689999999999999</v>
      </c>
      <c r="L213">
        <f>+IF(D213=0,0,VLOOKUP(D213,'RH INNER TANK'!A:C,2,0))</f>
        <v>30.588000000000001</v>
      </c>
      <c r="M213">
        <f>+IF(D213=0,0,VLOOKUP(D213,'RH INNER TANK'!A:C,3,0))</f>
        <v>-3.9689999999999999</v>
      </c>
      <c r="N213">
        <f>+IF(F213=0,0,VLOOKUP(F213,'RH OUTER TANK'!A:C,2,0))</f>
        <v>38.436999999999998</v>
      </c>
      <c r="O213">
        <f>+IF(F213=0,0,VLOOKUP(F213,'RH OUTER TANK'!A:C,3,0))</f>
        <v>-19.808</v>
      </c>
      <c r="P213">
        <f>+IF(G213=0,0,VLOOKUP(G213,'TRIM TANK'!A:C,2,0))</f>
        <v>0</v>
      </c>
      <c r="Q213">
        <f t="shared" si="9"/>
        <v>690146.1</v>
      </c>
      <c r="S213">
        <f t="shared" si="10"/>
        <v>32.708345971563979</v>
      </c>
      <c r="T213">
        <f t="shared" si="11"/>
        <v>18.849325606106987</v>
      </c>
    </row>
    <row r="214" spans="1:20" x14ac:dyDescent="0.25">
      <c r="A214" t="s">
        <v>12</v>
      </c>
      <c r="B214">
        <v>21200</v>
      </c>
      <c r="C214">
        <v>2850</v>
      </c>
      <c r="D214">
        <v>7750</v>
      </c>
      <c r="E214">
        <v>7750</v>
      </c>
      <c r="F214">
        <v>2850</v>
      </c>
      <c r="G214">
        <v>0</v>
      </c>
      <c r="H214">
        <f>+IF(C214=0,0,VLOOKUP(C214,'LH OUTER TANK'!A:C,2,0))</f>
        <v>38.436999999999998</v>
      </c>
      <c r="I214">
        <f>+IF(C214=0,0,VLOOKUP(C214,'LH OUTER TANK'!A:C,3,0))</f>
        <v>19.808</v>
      </c>
      <c r="J214">
        <f>+IF(D214=0,0,VLOOKUP(D214,'LH INNER TANK'!A:C,2,0))</f>
        <v>30.588999999999999</v>
      </c>
      <c r="K214">
        <f>+IF(D214=0,0,VLOOKUP(D214,'LH INNER TANK'!A:C,3,0))</f>
        <v>3.9729999999999999</v>
      </c>
      <c r="L214">
        <f>+IF(D214=0,0,VLOOKUP(D214,'RH INNER TANK'!A:C,2,0))</f>
        <v>30.588999999999999</v>
      </c>
      <c r="M214">
        <f>+IF(D214=0,0,VLOOKUP(D214,'RH INNER TANK'!A:C,3,0))</f>
        <v>-3.9729999999999999</v>
      </c>
      <c r="N214">
        <f>+IF(F214=0,0,VLOOKUP(F214,'RH OUTER TANK'!A:C,2,0))</f>
        <v>38.436999999999998</v>
      </c>
      <c r="O214">
        <f>+IF(F214=0,0,VLOOKUP(F214,'RH OUTER TANK'!A:C,3,0))</f>
        <v>-19.808</v>
      </c>
      <c r="P214">
        <f>+IF(G214=0,0,VLOOKUP(G214,'TRIM TANK'!A:C,2,0))</f>
        <v>0</v>
      </c>
      <c r="Q214">
        <f t="shared" si="9"/>
        <v>693220.39999999991</v>
      </c>
      <c r="S214">
        <f t="shared" si="10"/>
        <v>32.699075471698109</v>
      </c>
      <c r="T214">
        <f t="shared" si="11"/>
        <v>18.721808414004233</v>
      </c>
    </row>
    <row r="215" spans="1:20" x14ac:dyDescent="0.25">
      <c r="A215" t="s">
        <v>12</v>
      </c>
      <c r="B215">
        <v>21300</v>
      </c>
      <c r="C215">
        <v>2850</v>
      </c>
      <c r="D215">
        <v>7800</v>
      </c>
      <c r="E215">
        <v>7800</v>
      </c>
      <c r="F215">
        <v>2850</v>
      </c>
      <c r="G215">
        <v>0</v>
      </c>
      <c r="H215">
        <f>+IF(C215=0,0,VLOOKUP(C215,'LH OUTER TANK'!A:C,2,0))</f>
        <v>38.436999999999998</v>
      </c>
      <c r="I215">
        <f>+IF(C215=0,0,VLOOKUP(C215,'LH OUTER TANK'!A:C,3,0))</f>
        <v>19.808</v>
      </c>
      <c r="J215">
        <f>+IF(D215=0,0,VLOOKUP(D215,'LH INNER TANK'!A:C,2,0))</f>
        <v>30.59</v>
      </c>
      <c r="K215">
        <f>+IF(D215=0,0,VLOOKUP(D215,'LH INNER TANK'!A:C,3,0))</f>
        <v>3.9780000000000002</v>
      </c>
      <c r="L215">
        <f>+IF(D215=0,0,VLOOKUP(D215,'RH INNER TANK'!A:C,2,0))</f>
        <v>30.59</v>
      </c>
      <c r="M215">
        <f>+IF(D215=0,0,VLOOKUP(D215,'RH INNER TANK'!A:C,3,0))</f>
        <v>-3.9780000000000002</v>
      </c>
      <c r="N215">
        <f>+IF(F215=0,0,VLOOKUP(F215,'RH OUTER TANK'!A:C,2,0))</f>
        <v>38.436999999999998</v>
      </c>
      <c r="O215">
        <f>+IF(F215=0,0,VLOOKUP(F215,'RH OUTER TANK'!A:C,3,0))</f>
        <v>-19.808</v>
      </c>
      <c r="P215">
        <f>+IF(G215=0,0,VLOOKUP(G215,'TRIM TANK'!A:C,2,0))</f>
        <v>0</v>
      </c>
      <c r="Q215">
        <f t="shared" si="9"/>
        <v>696294.89999999991</v>
      </c>
      <c r="S215">
        <f t="shared" si="10"/>
        <v>32.689901408450702</v>
      </c>
      <c r="T215">
        <f t="shared" si="11"/>
        <v>18.595617722843201</v>
      </c>
    </row>
    <row r="216" spans="1:20" x14ac:dyDescent="0.25">
      <c r="A216" t="s">
        <v>12</v>
      </c>
      <c r="B216">
        <v>21400</v>
      </c>
      <c r="C216">
        <v>2850</v>
      </c>
      <c r="D216">
        <v>7850</v>
      </c>
      <c r="E216">
        <v>7850</v>
      </c>
      <c r="F216">
        <v>2850</v>
      </c>
      <c r="G216">
        <v>0</v>
      </c>
      <c r="H216">
        <f>+IF(C216=0,0,VLOOKUP(C216,'LH OUTER TANK'!A:C,2,0))</f>
        <v>38.436999999999998</v>
      </c>
      <c r="I216">
        <f>+IF(C216=0,0,VLOOKUP(C216,'LH OUTER TANK'!A:C,3,0))</f>
        <v>19.808</v>
      </c>
      <c r="J216">
        <f>+IF(D216=0,0,VLOOKUP(D216,'LH INNER TANK'!A:C,2,0))</f>
        <v>30.591000000000001</v>
      </c>
      <c r="K216">
        <f>+IF(D216=0,0,VLOOKUP(D216,'LH INNER TANK'!A:C,3,0))</f>
        <v>3.9820000000000002</v>
      </c>
      <c r="L216">
        <f>+IF(D216=0,0,VLOOKUP(D216,'RH INNER TANK'!A:C,2,0))</f>
        <v>30.591000000000001</v>
      </c>
      <c r="M216">
        <f>+IF(D216=0,0,VLOOKUP(D216,'RH INNER TANK'!A:C,3,0))</f>
        <v>-3.9820000000000002</v>
      </c>
      <c r="N216">
        <f>+IF(F216=0,0,VLOOKUP(F216,'RH OUTER TANK'!A:C,2,0))</f>
        <v>38.436999999999998</v>
      </c>
      <c r="O216">
        <f>+IF(F216=0,0,VLOOKUP(F216,'RH OUTER TANK'!A:C,3,0))</f>
        <v>-19.808</v>
      </c>
      <c r="P216">
        <f>+IF(G216=0,0,VLOOKUP(G216,'TRIM TANK'!A:C,2,0))</f>
        <v>0</v>
      </c>
      <c r="Q216">
        <f t="shared" si="9"/>
        <v>699369.6</v>
      </c>
      <c r="S216">
        <f t="shared" si="10"/>
        <v>32.680822429906542</v>
      </c>
      <c r="T216">
        <f t="shared" si="11"/>
        <v>18.470734936816239</v>
      </c>
    </row>
    <row r="217" spans="1:20" x14ac:dyDescent="0.25">
      <c r="A217" t="s">
        <v>12</v>
      </c>
      <c r="B217">
        <v>21500</v>
      </c>
      <c r="C217">
        <v>2850</v>
      </c>
      <c r="D217">
        <v>7900</v>
      </c>
      <c r="E217">
        <v>7900</v>
      </c>
      <c r="F217">
        <v>2850</v>
      </c>
      <c r="G217">
        <v>0</v>
      </c>
      <c r="H217">
        <f>+IF(C217=0,0,VLOOKUP(C217,'LH OUTER TANK'!A:C,2,0))</f>
        <v>38.436999999999998</v>
      </c>
      <c r="I217">
        <f>+IF(C217=0,0,VLOOKUP(C217,'LH OUTER TANK'!A:C,3,0))</f>
        <v>19.808</v>
      </c>
      <c r="J217">
        <f>+IF(D217=0,0,VLOOKUP(D217,'LH INNER TANK'!A:C,2,0))</f>
        <v>30.591999999999999</v>
      </c>
      <c r="K217">
        <f>+IF(D217=0,0,VLOOKUP(D217,'LH INNER TANK'!A:C,3,0))</f>
        <v>3.9860000000000002</v>
      </c>
      <c r="L217">
        <f>+IF(D217=0,0,VLOOKUP(D217,'RH INNER TANK'!A:C,2,0))</f>
        <v>30.591999999999999</v>
      </c>
      <c r="M217">
        <f>+IF(D217=0,0,VLOOKUP(D217,'RH INNER TANK'!A:C,3,0))</f>
        <v>-3.9860000000000002</v>
      </c>
      <c r="N217">
        <f>+IF(F217=0,0,VLOOKUP(F217,'RH OUTER TANK'!A:C,2,0))</f>
        <v>38.436999999999998</v>
      </c>
      <c r="O217">
        <f>+IF(F217=0,0,VLOOKUP(F217,'RH OUTER TANK'!A:C,3,0))</f>
        <v>-19.808</v>
      </c>
      <c r="P217">
        <f>+IF(G217=0,0,VLOOKUP(G217,'TRIM TANK'!A:C,2,0))</f>
        <v>0</v>
      </c>
      <c r="Q217">
        <f t="shared" si="9"/>
        <v>702444.49999999988</v>
      </c>
      <c r="S217">
        <f t="shared" si="10"/>
        <v>32.671837209302318</v>
      </c>
      <c r="T217">
        <f t="shared" si="11"/>
        <v>18.347141806084135</v>
      </c>
    </row>
    <row r="218" spans="1:20" x14ac:dyDescent="0.25">
      <c r="A218" t="s">
        <v>12</v>
      </c>
      <c r="B218">
        <v>21600</v>
      </c>
      <c r="C218">
        <v>2850</v>
      </c>
      <c r="D218">
        <v>7950</v>
      </c>
      <c r="E218">
        <v>7950</v>
      </c>
      <c r="F218">
        <v>2850</v>
      </c>
      <c r="G218">
        <v>0</v>
      </c>
      <c r="H218">
        <f>+IF(C218=0,0,VLOOKUP(C218,'LH OUTER TANK'!A:C,2,0))</f>
        <v>38.436999999999998</v>
      </c>
      <c r="I218">
        <f>+IF(C218=0,0,VLOOKUP(C218,'LH OUTER TANK'!A:C,3,0))</f>
        <v>19.808</v>
      </c>
      <c r="J218">
        <f>+IF(D218=0,0,VLOOKUP(D218,'LH INNER TANK'!A:C,2,0))</f>
        <v>30.593</v>
      </c>
      <c r="K218">
        <f>+IF(D218=0,0,VLOOKUP(D218,'LH INNER TANK'!A:C,3,0))</f>
        <v>3.99</v>
      </c>
      <c r="L218">
        <f>+IF(D218=0,0,VLOOKUP(D218,'RH INNER TANK'!A:C,2,0))</f>
        <v>30.593</v>
      </c>
      <c r="M218">
        <f>+IF(D218=0,0,VLOOKUP(D218,'RH INNER TANK'!A:C,3,0))</f>
        <v>-3.99</v>
      </c>
      <c r="N218">
        <f>+IF(F218=0,0,VLOOKUP(F218,'RH OUTER TANK'!A:C,2,0))</f>
        <v>38.436999999999998</v>
      </c>
      <c r="O218">
        <f>+IF(F218=0,0,VLOOKUP(F218,'RH OUTER TANK'!A:C,3,0))</f>
        <v>-19.808</v>
      </c>
      <c r="P218">
        <f>+IF(G218=0,0,VLOOKUP(G218,'TRIM TANK'!A:C,2,0))</f>
        <v>0</v>
      </c>
      <c r="Q218">
        <f t="shared" si="9"/>
        <v>705519.6</v>
      </c>
      <c r="S218">
        <f t="shared" si="10"/>
        <v>32.662944444444442</v>
      </c>
      <c r="T218">
        <f t="shared" si="11"/>
        <v>18.224820418768097</v>
      </c>
    </row>
    <row r="219" spans="1:20" x14ac:dyDescent="0.25">
      <c r="A219" t="s">
        <v>12</v>
      </c>
      <c r="B219">
        <v>21700</v>
      </c>
      <c r="C219">
        <v>2850</v>
      </c>
      <c r="D219">
        <v>8000</v>
      </c>
      <c r="E219">
        <v>8000</v>
      </c>
      <c r="F219">
        <v>2850</v>
      </c>
      <c r="G219">
        <v>0</v>
      </c>
      <c r="H219">
        <f>+IF(C219=0,0,VLOOKUP(C219,'LH OUTER TANK'!A:C,2,0))</f>
        <v>38.436999999999998</v>
      </c>
      <c r="I219">
        <f>+IF(C219=0,0,VLOOKUP(C219,'LH OUTER TANK'!A:C,3,0))</f>
        <v>19.808</v>
      </c>
      <c r="J219">
        <f>+IF(D219=0,0,VLOOKUP(D219,'LH INNER TANK'!A:C,2,0))</f>
        <v>30.594000000000001</v>
      </c>
      <c r="K219">
        <f>+IF(D219=0,0,VLOOKUP(D219,'LH INNER TANK'!A:C,3,0))</f>
        <v>3.9940000000000002</v>
      </c>
      <c r="L219">
        <f>+IF(D219=0,0,VLOOKUP(D219,'RH INNER TANK'!A:C,2,0))</f>
        <v>30.594000000000001</v>
      </c>
      <c r="M219">
        <f>+IF(D219=0,0,VLOOKUP(D219,'RH INNER TANK'!A:C,3,0))</f>
        <v>-3.9940000000000002</v>
      </c>
      <c r="N219">
        <f>+IF(F219=0,0,VLOOKUP(F219,'RH OUTER TANK'!A:C,2,0))</f>
        <v>38.436999999999998</v>
      </c>
      <c r="O219">
        <f>+IF(F219=0,0,VLOOKUP(F219,'RH OUTER TANK'!A:C,3,0))</f>
        <v>-19.808</v>
      </c>
      <c r="P219">
        <f>+IF(G219=0,0,VLOOKUP(G219,'TRIM TANK'!A:C,2,0))</f>
        <v>0</v>
      </c>
      <c r="Q219">
        <f t="shared" si="9"/>
        <v>708594.89999999991</v>
      </c>
      <c r="S219">
        <f t="shared" si="10"/>
        <v>32.654142857142851</v>
      </c>
      <c r="T219">
        <f t="shared" si="11"/>
        <v>18.103753193161626</v>
      </c>
    </row>
    <row r="220" spans="1:20" x14ac:dyDescent="0.25">
      <c r="A220" t="s">
        <v>12</v>
      </c>
      <c r="B220">
        <v>21800</v>
      </c>
      <c r="C220">
        <v>2850</v>
      </c>
      <c r="D220">
        <v>8050</v>
      </c>
      <c r="E220">
        <v>8050</v>
      </c>
      <c r="F220">
        <v>2850</v>
      </c>
      <c r="G220">
        <v>0</v>
      </c>
      <c r="H220">
        <f>+IF(C220=0,0,VLOOKUP(C220,'LH OUTER TANK'!A:C,2,0))</f>
        <v>38.436999999999998</v>
      </c>
      <c r="I220">
        <f>+IF(C220=0,0,VLOOKUP(C220,'LH OUTER TANK'!A:C,3,0))</f>
        <v>19.808</v>
      </c>
      <c r="J220">
        <f>+IF(D220=0,0,VLOOKUP(D220,'LH INNER TANK'!A:C,2,0))</f>
        <v>30.594999999999999</v>
      </c>
      <c r="K220">
        <f>+IF(D220=0,0,VLOOKUP(D220,'LH INNER TANK'!A:C,3,0))</f>
        <v>3.9980000000000002</v>
      </c>
      <c r="L220">
        <f>+IF(D220=0,0,VLOOKUP(D220,'RH INNER TANK'!A:C,2,0))</f>
        <v>30.594999999999999</v>
      </c>
      <c r="M220">
        <f>+IF(D220=0,0,VLOOKUP(D220,'RH INNER TANK'!A:C,3,0))</f>
        <v>-3.9980000000000002</v>
      </c>
      <c r="N220">
        <f>+IF(F220=0,0,VLOOKUP(F220,'RH OUTER TANK'!A:C,2,0))</f>
        <v>38.436999999999998</v>
      </c>
      <c r="O220">
        <f>+IF(F220=0,0,VLOOKUP(F220,'RH OUTER TANK'!A:C,3,0))</f>
        <v>-19.808</v>
      </c>
      <c r="P220">
        <f>+IF(G220=0,0,VLOOKUP(G220,'TRIM TANK'!A:C,2,0))</f>
        <v>0</v>
      </c>
      <c r="Q220">
        <f t="shared" si="9"/>
        <v>711670.39999999991</v>
      </c>
      <c r="S220">
        <f t="shared" si="10"/>
        <v>32.645431192660546</v>
      </c>
      <c r="T220">
        <f t="shared" si="11"/>
        <v>17.9839228701588</v>
      </c>
    </row>
    <row r="221" spans="1:20" x14ac:dyDescent="0.25">
      <c r="A221" t="s">
        <v>12</v>
      </c>
      <c r="B221">
        <v>21900</v>
      </c>
      <c r="C221">
        <v>2850</v>
      </c>
      <c r="D221">
        <v>8100</v>
      </c>
      <c r="E221">
        <v>8100</v>
      </c>
      <c r="F221">
        <v>2850</v>
      </c>
      <c r="G221">
        <v>0</v>
      </c>
      <c r="H221">
        <f>+IF(C221=0,0,VLOOKUP(C221,'LH OUTER TANK'!A:C,2,0))</f>
        <v>38.436999999999998</v>
      </c>
      <c r="I221">
        <f>+IF(C221=0,0,VLOOKUP(C221,'LH OUTER TANK'!A:C,3,0))</f>
        <v>19.808</v>
      </c>
      <c r="J221">
        <f>+IF(D221=0,0,VLOOKUP(D221,'LH INNER TANK'!A:C,2,0))</f>
        <v>30.596</v>
      </c>
      <c r="K221">
        <f>+IF(D221=0,0,VLOOKUP(D221,'LH INNER TANK'!A:C,3,0))</f>
        <v>4.0019999999999998</v>
      </c>
      <c r="L221">
        <f>+IF(D221=0,0,VLOOKUP(D221,'RH INNER TANK'!A:C,2,0))</f>
        <v>30.596</v>
      </c>
      <c r="M221">
        <f>+IF(D221=0,0,VLOOKUP(D221,'RH INNER TANK'!A:C,3,0))</f>
        <v>-4.0019999999999998</v>
      </c>
      <c r="N221">
        <f>+IF(F221=0,0,VLOOKUP(F221,'RH OUTER TANK'!A:C,2,0))</f>
        <v>38.436999999999998</v>
      </c>
      <c r="O221">
        <f>+IF(F221=0,0,VLOOKUP(F221,'RH OUTER TANK'!A:C,3,0))</f>
        <v>-19.808</v>
      </c>
      <c r="P221">
        <f>+IF(G221=0,0,VLOOKUP(G221,'TRIM TANK'!A:C,2,0))</f>
        <v>0</v>
      </c>
      <c r="Q221">
        <f t="shared" si="9"/>
        <v>714746.1</v>
      </c>
      <c r="S221">
        <f t="shared" si="10"/>
        <v>32.636808219178079</v>
      </c>
      <c r="T221">
        <f t="shared" si="11"/>
        <v>17.865312505888276</v>
      </c>
    </row>
    <row r="222" spans="1:20" x14ac:dyDescent="0.25">
      <c r="A222" t="s">
        <v>12</v>
      </c>
      <c r="B222">
        <v>22000</v>
      </c>
      <c r="C222">
        <v>2850</v>
      </c>
      <c r="D222">
        <v>8150</v>
      </c>
      <c r="E222">
        <v>8150</v>
      </c>
      <c r="F222">
        <v>2850</v>
      </c>
      <c r="G222">
        <v>0</v>
      </c>
      <c r="H222">
        <f>+IF(C222=0,0,VLOOKUP(C222,'LH OUTER TANK'!A:C,2,0))</f>
        <v>38.436999999999998</v>
      </c>
      <c r="I222">
        <f>+IF(C222=0,0,VLOOKUP(C222,'LH OUTER TANK'!A:C,3,0))</f>
        <v>19.808</v>
      </c>
      <c r="J222">
        <f>+IF(D222=0,0,VLOOKUP(D222,'LH INNER TANK'!A:C,2,0))</f>
        <v>30.597000000000001</v>
      </c>
      <c r="K222">
        <f>+IF(D222=0,0,VLOOKUP(D222,'LH INNER TANK'!A:C,3,0))</f>
        <v>4.0060000000000002</v>
      </c>
      <c r="L222">
        <f>+IF(D222=0,0,VLOOKUP(D222,'RH INNER TANK'!A:C,2,0))</f>
        <v>30.597000000000001</v>
      </c>
      <c r="M222">
        <f>+IF(D222=0,0,VLOOKUP(D222,'RH INNER TANK'!A:C,3,0))</f>
        <v>-4.0060000000000002</v>
      </c>
      <c r="N222">
        <f>+IF(F222=0,0,VLOOKUP(F222,'RH OUTER TANK'!A:C,2,0))</f>
        <v>38.436999999999998</v>
      </c>
      <c r="O222">
        <f>+IF(F222=0,0,VLOOKUP(F222,'RH OUTER TANK'!A:C,3,0))</f>
        <v>-19.808</v>
      </c>
      <c r="P222">
        <f>+IF(G222=0,0,VLOOKUP(G222,'TRIM TANK'!A:C,2,0))</f>
        <v>0</v>
      </c>
      <c r="Q222">
        <f t="shared" si="9"/>
        <v>717822</v>
      </c>
      <c r="S222">
        <f t="shared" si="10"/>
        <v>32.62827272727273</v>
      </c>
      <c r="T222">
        <f t="shared" si="11"/>
        <v>17.74790546454923</v>
      </c>
    </row>
    <row r="223" spans="1:20" x14ac:dyDescent="0.25">
      <c r="A223" t="s">
        <v>12</v>
      </c>
      <c r="B223">
        <v>22100</v>
      </c>
      <c r="C223">
        <v>2850</v>
      </c>
      <c r="D223">
        <v>8200</v>
      </c>
      <c r="E223">
        <v>8200</v>
      </c>
      <c r="F223">
        <v>2850</v>
      </c>
      <c r="G223">
        <v>0</v>
      </c>
      <c r="H223">
        <f>+IF(C223=0,0,VLOOKUP(C223,'LH OUTER TANK'!A:C,2,0))</f>
        <v>38.436999999999998</v>
      </c>
      <c r="I223">
        <f>+IF(C223=0,0,VLOOKUP(C223,'LH OUTER TANK'!A:C,3,0))</f>
        <v>19.808</v>
      </c>
      <c r="J223">
        <f>+IF(D223=0,0,VLOOKUP(D223,'LH INNER TANK'!A:C,2,0))</f>
        <v>30.597999999999999</v>
      </c>
      <c r="K223">
        <f>+IF(D223=0,0,VLOOKUP(D223,'LH INNER TANK'!A:C,3,0))</f>
        <v>4.01</v>
      </c>
      <c r="L223">
        <f>+IF(D223=0,0,VLOOKUP(D223,'RH INNER TANK'!A:C,2,0))</f>
        <v>30.597999999999999</v>
      </c>
      <c r="M223">
        <f>+IF(D223=0,0,VLOOKUP(D223,'RH INNER TANK'!A:C,3,0))</f>
        <v>-4.01</v>
      </c>
      <c r="N223">
        <f>+IF(F223=0,0,VLOOKUP(F223,'RH OUTER TANK'!A:C,2,0))</f>
        <v>38.436999999999998</v>
      </c>
      <c r="O223">
        <f>+IF(F223=0,0,VLOOKUP(F223,'RH OUTER TANK'!A:C,3,0))</f>
        <v>-19.808</v>
      </c>
      <c r="P223">
        <f>+IF(G223=0,0,VLOOKUP(G223,'TRIM TANK'!A:C,2,0))</f>
        <v>0</v>
      </c>
      <c r="Q223">
        <f t="shared" si="9"/>
        <v>720898.1</v>
      </c>
      <c r="S223">
        <f t="shared" si="10"/>
        <v>32.619823529411761</v>
      </c>
      <c r="T223">
        <f t="shared" si="11"/>
        <v>17.631685411440991</v>
      </c>
    </row>
    <row r="224" spans="1:20" x14ac:dyDescent="0.25">
      <c r="A224" t="s">
        <v>12</v>
      </c>
      <c r="B224">
        <v>22200</v>
      </c>
      <c r="C224">
        <v>2850</v>
      </c>
      <c r="D224">
        <v>8250</v>
      </c>
      <c r="E224">
        <v>8250</v>
      </c>
      <c r="F224">
        <v>2850</v>
      </c>
      <c r="G224">
        <v>0</v>
      </c>
      <c r="H224">
        <f>+IF(C224=0,0,VLOOKUP(C224,'LH OUTER TANK'!A:C,2,0))</f>
        <v>38.436999999999998</v>
      </c>
      <c r="I224">
        <f>+IF(C224=0,0,VLOOKUP(C224,'LH OUTER TANK'!A:C,3,0))</f>
        <v>19.808</v>
      </c>
      <c r="J224">
        <f>+IF(D224=0,0,VLOOKUP(D224,'LH INNER TANK'!A:C,2,0))</f>
        <v>30.599</v>
      </c>
      <c r="K224">
        <f>+IF(D224=0,0,VLOOKUP(D224,'LH INNER TANK'!A:C,3,0))</f>
        <v>4.0149999999999997</v>
      </c>
      <c r="L224">
        <f>+IF(D224=0,0,VLOOKUP(D224,'RH INNER TANK'!A:C,2,0))</f>
        <v>30.599</v>
      </c>
      <c r="M224">
        <f>+IF(D224=0,0,VLOOKUP(D224,'RH INNER TANK'!A:C,3,0))</f>
        <v>-4.0149999999999997</v>
      </c>
      <c r="N224">
        <f>+IF(F224=0,0,VLOOKUP(F224,'RH OUTER TANK'!A:C,2,0))</f>
        <v>38.436999999999998</v>
      </c>
      <c r="O224">
        <f>+IF(F224=0,0,VLOOKUP(F224,'RH OUTER TANK'!A:C,3,0))</f>
        <v>-19.808</v>
      </c>
      <c r="P224">
        <f>+IF(G224=0,0,VLOOKUP(G224,'TRIM TANK'!A:C,2,0))</f>
        <v>0</v>
      </c>
      <c r="Q224">
        <f t="shared" si="9"/>
        <v>723974.39999999991</v>
      </c>
      <c r="S224">
        <f t="shared" si="10"/>
        <v>32.611459459459454</v>
      </c>
      <c r="T224">
        <f t="shared" si="11"/>
        <v>17.516636306182292</v>
      </c>
    </row>
    <row r="225" spans="1:20" x14ac:dyDescent="0.25">
      <c r="A225" t="s">
        <v>12</v>
      </c>
      <c r="B225">
        <v>22300</v>
      </c>
      <c r="C225">
        <v>2850</v>
      </c>
      <c r="D225">
        <v>8300</v>
      </c>
      <c r="E225">
        <v>8300</v>
      </c>
      <c r="F225">
        <v>2850</v>
      </c>
      <c r="G225">
        <v>0</v>
      </c>
      <c r="H225">
        <f>+IF(C225=0,0,VLOOKUP(C225,'LH OUTER TANK'!A:C,2,0))</f>
        <v>38.436999999999998</v>
      </c>
      <c r="I225">
        <f>+IF(C225=0,0,VLOOKUP(C225,'LH OUTER TANK'!A:C,3,0))</f>
        <v>19.808</v>
      </c>
      <c r="J225">
        <f>+IF(D225=0,0,VLOOKUP(D225,'LH INNER TANK'!A:C,2,0))</f>
        <v>30.600999999999999</v>
      </c>
      <c r="K225">
        <f>+IF(D225=0,0,VLOOKUP(D225,'LH INNER TANK'!A:C,3,0))</f>
        <v>4.0199999999999996</v>
      </c>
      <c r="L225">
        <f>+IF(D225=0,0,VLOOKUP(D225,'RH INNER TANK'!A:C,2,0))</f>
        <v>30.600999999999999</v>
      </c>
      <c r="M225">
        <f>+IF(D225=0,0,VLOOKUP(D225,'RH INNER TANK'!A:C,3,0))</f>
        <v>-4.0199999999999996</v>
      </c>
      <c r="N225">
        <f>+IF(F225=0,0,VLOOKUP(F225,'RH OUTER TANK'!A:C,2,0))</f>
        <v>38.436999999999998</v>
      </c>
      <c r="O225">
        <f>+IF(F225=0,0,VLOOKUP(F225,'RH OUTER TANK'!A:C,3,0))</f>
        <v>-19.808</v>
      </c>
      <c r="P225">
        <f>+IF(G225=0,0,VLOOKUP(G225,'TRIM TANK'!A:C,2,0))</f>
        <v>0</v>
      </c>
      <c r="Q225">
        <f t="shared" si="9"/>
        <v>727067.49999999988</v>
      </c>
      <c r="S225">
        <f t="shared" si="10"/>
        <v>32.603923766816138</v>
      </c>
      <c r="T225">
        <f t="shared" si="11"/>
        <v>17.412981661845073</v>
      </c>
    </row>
    <row r="226" spans="1:20" x14ac:dyDescent="0.25">
      <c r="A226" t="s">
        <v>12</v>
      </c>
      <c r="B226">
        <v>22400</v>
      </c>
      <c r="C226">
        <v>2850</v>
      </c>
      <c r="D226">
        <v>8350</v>
      </c>
      <c r="E226">
        <v>8350</v>
      </c>
      <c r="F226">
        <v>2850</v>
      </c>
      <c r="G226">
        <v>0</v>
      </c>
      <c r="H226">
        <f>+IF(C226=0,0,VLOOKUP(C226,'LH OUTER TANK'!A:C,2,0))</f>
        <v>38.436999999999998</v>
      </c>
      <c r="I226">
        <f>+IF(C226=0,0,VLOOKUP(C226,'LH OUTER TANK'!A:C,3,0))</f>
        <v>19.808</v>
      </c>
      <c r="J226">
        <f>+IF(D226=0,0,VLOOKUP(D226,'LH INNER TANK'!A:C,2,0))</f>
        <v>30.602</v>
      </c>
      <c r="K226">
        <f>+IF(D226=0,0,VLOOKUP(D226,'LH INNER TANK'!A:C,3,0))</f>
        <v>4.024</v>
      </c>
      <c r="L226">
        <f>+IF(D226=0,0,VLOOKUP(D226,'RH INNER TANK'!A:C,2,0))</f>
        <v>30.602</v>
      </c>
      <c r="M226">
        <f>+IF(D226=0,0,VLOOKUP(D226,'RH INNER TANK'!A:C,3,0))</f>
        <v>-4.024</v>
      </c>
      <c r="N226">
        <f>+IF(F226=0,0,VLOOKUP(F226,'RH OUTER TANK'!A:C,2,0))</f>
        <v>38.436999999999998</v>
      </c>
      <c r="O226">
        <f>+IF(F226=0,0,VLOOKUP(F226,'RH OUTER TANK'!A:C,3,0))</f>
        <v>-19.808</v>
      </c>
      <c r="P226">
        <f>+IF(G226=0,0,VLOOKUP(G226,'TRIM TANK'!A:C,2,0))</f>
        <v>0</v>
      </c>
      <c r="Q226">
        <f t="shared" si="9"/>
        <v>730144.29999999993</v>
      </c>
      <c r="S226">
        <f t="shared" si="10"/>
        <v>32.595727678571428</v>
      </c>
      <c r="T226">
        <f t="shared" si="11"/>
        <v>17.300243171546459</v>
      </c>
    </row>
    <row r="227" spans="1:20" x14ac:dyDescent="0.25">
      <c r="A227" t="s">
        <v>12</v>
      </c>
      <c r="B227">
        <v>22500</v>
      </c>
      <c r="C227">
        <v>2850</v>
      </c>
      <c r="D227">
        <v>8400</v>
      </c>
      <c r="E227">
        <v>8400</v>
      </c>
      <c r="F227">
        <v>2850</v>
      </c>
      <c r="G227">
        <v>0</v>
      </c>
      <c r="H227">
        <f>+IF(C227=0,0,VLOOKUP(C227,'LH OUTER TANK'!A:C,2,0))</f>
        <v>38.436999999999998</v>
      </c>
      <c r="I227">
        <f>+IF(C227=0,0,VLOOKUP(C227,'LH OUTER TANK'!A:C,3,0))</f>
        <v>19.808</v>
      </c>
      <c r="J227">
        <f>+IF(D227=0,0,VLOOKUP(D227,'LH INNER TANK'!A:C,2,0))</f>
        <v>30.603999999999999</v>
      </c>
      <c r="K227">
        <f>+IF(D227=0,0,VLOOKUP(D227,'LH INNER TANK'!A:C,3,0))</f>
        <v>4.0289999999999999</v>
      </c>
      <c r="L227">
        <f>+IF(D227=0,0,VLOOKUP(D227,'RH INNER TANK'!A:C,2,0))</f>
        <v>30.603999999999999</v>
      </c>
      <c r="M227">
        <f>+IF(D227=0,0,VLOOKUP(D227,'RH INNER TANK'!A:C,3,0))</f>
        <v>-4.0289999999999999</v>
      </c>
      <c r="N227">
        <f>+IF(F227=0,0,VLOOKUP(F227,'RH OUTER TANK'!A:C,2,0))</f>
        <v>38.436999999999998</v>
      </c>
      <c r="O227">
        <f>+IF(F227=0,0,VLOOKUP(F227,'RH OUTER TANK'!A:C,3,0))</f>
        <v>-19.808</v>
      </c>
      <c r="P227">
        <f>+IF(G227=0,0,VLOOKUP(G227,'TRIM TANK'!A:C,2,0))</f>
        <v>0</v>
      </c>
      <c r="Q227">
        <f t="shared" si="9"/>
        <v>733238.1</v>
      </c>
      <c r="S227">
        <f t="shared" si="10"/>
        <v>32.588360000000002</v>
      </c>
      <c r="T227">
        <f t="shared" si="11"/>
        <v>17.198899587345263</v>
      </c>
    </row>
    <row r="228" spans="1:20" x14ac:dyDescent="0.25">
      <c r="A228" t="s">
        <v>12</v>
      </c>
      <c r="B228">
        <v>22600</v>
      </c>
      <c r="C228">
        <v>2850</v>
      </c>
      <c r="D228">
        <v>8450</v>
      </c>
      <c r="E228">
        <v>8450</v>
      </c>
      <c r="F228">
        <v>2850</v>
      </c>
      <c r="G228">
        <v>0</v>
      </c>
      <c r="H228">
        <f>+IF(C228=0,0,VLOOKUP(C228,'LH OUTER TANK'!A:C,2,0))</f>
        <v>38.436999999999998</v>
      </c>
      <c r="I228">
        <f>+IF(C228=0,0,VLOOKUP(C228,'LH OUTER TANK'!A:C,3,0))</f>
        <v>19.808</v>
      </c>
      <c r="J228">
        <f>+IF(D228=0,0,VLOOKUP(D228,'LH INNER TANK'!A:C,2,0))</f>
        <v>30.605</v>
      </c>
      <c r="K228">
        <f>+IF(D228=0,0,VLOOKUP(D228,'LH INNER TANK'!A:C,3,0))</f>
        <v>4.0330000000000004</v>
      </c>
      <c r="L228">
        <f>+IF(D228=0,0,VLOOKUP(D228,'RH INNER TANK'!A:C,2,0))</f>
        <v>30.605</v>
      </c>
      <c r="M228">
        <f>+IF(D228=0,0,VLOOKUP(D228,'RH INNER TANK'!A:C,3,0))</f>
        <v>-4.0330000000000004</v>
      </c>
      <c r="N228">
        <f>+IF(F228=0,0,VLOOKUP(F228,'RH OUTER TANK'!A:C,2,0))</f>
        <v>38.436999999999998</v>
      </c>
      <c r="O228">
        <f>+IF(F228=0,0,VLOOKUP(F228,'RH OUTER TANK'!A:C,3,0))</f>
        <v>-19.808</v>
      </c>
      <c r="P228">
        <f>+IF(G228=0,0,VLOOKUP(G228,'TRIM TANK'!A:C,2,0))</f>
        <v>0</v>
      </c>
      <c r="Q228">
        <f t="shared" si="9"/>
        <v>736315.39999999991</v>
      </c>
      <c r="S228">
        <f t="shared" si="10"/>
        <v>32.580327433628312</v>
      </c>
      <c r="T228">
        <f t="shared" si="11"/>
        <v>17.088410366276637</v>
      </c>
    </row>
    <row r="229" spans="1:20" x14ac:dyDescent="0.25">
      <c r="A229" t="s">
        <v>12</v>
      </c>
      <c r="B229">
        <v>22700</v>
      </c>
      <c r="C229">
        <v>2850</v>
      </c>
      <c r="D229">
        <v>8500</v>
      </c>
      <c r="E229">
        <v>8500</v>
      </c>
      <c r="F229">
        <v>2850</v>
      </c>
      <c r="G229">
        <v>0</v>
      </c>
      <c r="H229">
        <f>+IF(C229=0,0,VLOOKUP(C229,'LH OUTER TANK'!A:C,2,0))</f>
        <v>38.436999999999998</v>
      </c>
      <c r="I229">
        <f>+IF(C229=0,0,VLOOKUP(C229,'LH OUTER TANK'!A:C,3,0))</f>
        <v>19.808</v>
      </c>
      <c r="J229">
        <f>+IF(D229=0,0,VLOOKUP(D229,'LH INNER TANK'!A:C,2,0))</f>
        <v>30.606999999999999</v>
      </c>
      <c r="K229">
        <f>+IF(D229=0,0,VLOOKUP(D229,'LH INNER TANK'!A:C,3,0))</f>
        <v>4.0380000000000003</v>
      </c>
      <c r="L229">
        <f>+IF(D229=0,0,VLOOKUP(D229,'RH INNER TANK'!A:C,2,0))</f>
        <v>30.606999999999999</v>
      </c>
      <c r="M229">
        <f>+IF(D229=0,0,VLOOKUP(D229,'RH INNER TANK'!A:C,3,0))</f>
        <v>-4.0380000000000003</v>
      </c>
      <c r="N229">
        <f>+IF(F229=0,0,VLOOKUP(F229,'RH OUTER TANK'!A:C,2,0))</f>
        <v>38.436999999999998</v>
      </c>
      <c r="O229">
        <f>+IF(F229=0,0,VLOOKUP(F229,'RH OUTER TANK'!A:C,3,0))</f>
        <v>-19.808</v>
      </c>
      <c r="P229">
        <f>+IF(G229=0,0,VLOOKUP(G229,'TRIM TANK'!A:C,2,0))</f>
        <v>0</v>
      </c>
      <c r="Q229">
        <f t="shared" si="9"/>
        <v>739409.89999999991</v>
      </c>
      <c r="S229">
        <f t="shared" si="10"/>
        <v>32.573123348017617</v>
      </c>
      <c r="T229">
        <f t="shared" si="11"/>
        <v>16.989317029128145</v>
      </c>
    </row>
    <row r="230" spans="1:20" x14ac:dyDescent="0.25">
      <c r="A230" t="s">
        <v>12</v>
      </c>
      <c r="B230">
        <v>22800</v>
      </c>
      <c r="C230">
        <v>2850</v>
      </c>
      <c r="D230">
        <v>8550</v>
      </c>
      <c r="E230">
        <v>8550</v>
      </c>
      <c r="F230">
        <v>2850</v>
      </c>
      <c r="G230">
        <v>0</v>
      </c>
      <c r="H230">
        <f>+IF(C230=0,0,VLOOKUP(C230,'LH OUTER TANK'!A:C,2,0))</f>
        <v>38.436999999999998</v>
      </c>
      <c r="I230">
        <f>+IF(C230=0,0,VLOOKUP(C230,'LH OUTER TANK'!A:C,3,0))</f>
        <v>19.808</v>
      </c>
      <c r="J230">
        <f>+IF(D230=0,0,VLOOKUP(D230,'LH INNER TANK'!A:C,2,0))</f>
        <v>30.608000000000001</v>
      </c>
      <c r="K230">
        <f>+IF(D230=0,0,VLOOKUP(D230,'LH INNER TANK'!A:C,3,0))</f>
        <v>4.0419999999999998</v>
      </c>
      <c r="L230">
        <f>+IF(D230=0,0,VLOOKUP(D230,'RH INNER TANK'!A:C,2,0))</f>
        <v>30.608000000000001</v>
      </c>
      <c r="M230">
        <f>+IF(D230=0,0,VLOOKUP(D230,'RH INNER TANK'!A:C,3,0))</f>
        <v>-4.0419999999999998</v>
      </c>
      <c r="N230">
        <f>+IF(F230=0,0,VLOOKUP(F230,'RH OUTER TANK'!A:C,2,0))</f>
        <v>38.436999999999998</v>
      </c>
      <c r="O230">
        <f>+IF(F230=0,0,VLOOKUP(F230,'RH OUTER TANK'!A:C,3,0))</f>
        <v>-19.808</v>
      </c>
      <c r="P230">
        <f>+IF(G230=0,0,VLOOKUP(G230,'TRIM TANK'!A:C,2,0))</f>
        <v>0</v>
      </c>
      <c r="Q230">
        <f t="shared" si="9"/>
        <v>742487.7</v>
      </c>
      <c r="S230">
        <f t="shared" si="10"/>
        <v>32.565249999999999</v>
      </c>
      <c r="T230">
        <f t="shared" si="11"/>
        <v>16.88101788170561</v>
      </c>
    </row>
    <row r="231" spans="1:20" x14ac:dyDescent="0.25">
      <c r="A231" t="s">
        <v>12</v>
      </c>
      <c r="B231">
        <v>22900</v>
      </c>
      <c r="C231">
        <v>2850</v>
      </c>
      <c r="D231">
        <v>8600</v>
      </c>
      <c r="E231">
        <v>8600</v>
      </c>
      <c r="F231">
        <v>2850</v>
      </c>
      <c r="G231">
        <v>0</v>
      </c>
      <c r="H231">
        <f>+IF(C231=0,0,VLOOKUP(C231,'LH OUTER TANK'!A:C,2,0))</f>
        <v>38.436999999999998</v>
      </c>
      <c r="I231">
        <f>+IF(C231=0,0,VLOOKUP(C231,'LH OUTER TANK'!A:C,3,0))</f>
        <v>19.808</v>
      </c>
      <c r="J231">
        <f>+IF(D231=0,0,VLOOKUP(D231,'LH INNER TANK'!A:C,2,0))</f>
        <v>30.609000000000002</v>
      </c>
      <c r="K231">
        <f>+IF(D231=0,0,VLOOKUP(D231,'LH INNER TANK'!A:C,3,0))</f>
        <v>4.0460000000000003</v>
      </c>
      <c r="L231">
        <f>+IF(D231=0,0,VLOOKUP(D231,'RH INNER TANK'!A:C,2,0))</f>
        <v>30.609000000000002</v>
      </c>
      <c r="M231">
        <f>+IF(D231=0,0,VLOOKUP(D231,'RH INNER TANK'!A:C,3,0))</f>
        <v>-4.0460000000000003</v>
      </c>
      <c r="N231">
        <f>+IF(F231=0,0,VLOOKUP(F231,'RH OUTER TANK'!A:C,2,0))</f>
        <v>38.436999999999998</v>
      </c>
      <c r="O231">
        <f>+IF(F231=0,0,VLOOKUP(F231,'RH OUTER TANK'!A:C,3,0))</f>
        <v>-19.808</v>
      </c>
      <c r="P231">
        <f>+IF(G231=0,0,VLOOKUP(G231,'TRIM TANK'!A:C,2,0))</f>
        <v>0</v>
      </c>
      <c r="Q231">
        <f t="shared" si="9"/>
        <v>745565.7</v>
      </c>
      <c r="S231">
        <f t="shared" si="10"/>
        <v>32.557454148471614</v>
      </c>
      <c r="T231">
        <f t="shared" si="11"/>
        <v>16.773784710751205</v>
      </c>
    </row>
    <row r="232" spans="1:20" x14ac:dyDescent="0.25">
      <c r="A232" t="s">
        <v>12</v>
      </c>
      <c r="B232">
        <v>23000</v>
      </c>
      <c r="C232">
        <v>2850</v>
      </c>
      <c r="D232">
        <v>8650</v>
      </c>
      <c r="E232">
        <v>8650</v>
      </c>
      <c r="F232">
        <v>2850</v>
      </c>
      <c r="G232">
        <v>0</v>
      </c>
      <c r="H232">
        <f>+IF(C232=0,0,VLOOKUP(C232,'LH OUTER TANK'!A:C,2,0))</f>
        <v>38.436999999999998</v>
      </c>
      <c r="I232">
        <f>+IF(C232=0,0,VLOOKUP(C232,'LH OUTER TANK'!A:C,3,0))</f>
        <v>19.808</v>
      </c>
      <c r="J232">
        <f>+IF(D232=0,0,VLOOKUP(D232,'LH INNER TANK'!A:C,2,0))</f>
        <v>30.61</v>
      </c>
      <c r="K232">
        <f>+IF(D232=0,0,VLOOKUP(D232,'LH INNER TANK'!A:C,3,0))</f>
        <v>4.05</v>
      </c>
      <c r="L232">
        <f>+IF(D232=0,0,VLOOKUP(D232,'RH INNER TANK'!A:C,2,0))</f>
        <v>30.61</v>
      </c>
      <c r="M232">
        <f>+IF(D232=0,0,VLOOKUP(D232,'RH INNER TANK'!A:C,3,0))</f>
        <v>-4.05</v>
      </c>
      <c r="N232">
        <f>+IF(F232=0,0,VLOOKUP(F232,'RH OUTER TANK'!A:C,2,0))</f>
        <v>38.436999999999998</v>
      </c>
      <c r="O232">
        <f>+IF(F232=0,0,VLOOKUP(F232,'RH OUTER TANK'!A:C,3,0))</f>
        <v>-19.808</v>
      </c>
      <c r="P232">
        <f>+IF(G232=0,0,VLOOKUP(G232,'TRIM TANK'!A:C,2,0))</f>
        <v>0</v>
      </c>
      <c r="Q232">
        <f t="shared" si="9"/>
        <v>748643.89999999991</v>
      </c>
      <c r="S232">
        <f t="shared" si="10"/>
        <v>32.549734782608695</v>
      </c>
      <c r="T232">
        <f t="shared" si="11"/>
        <v>16.667603612224127</v>
      </c>
    </row>
    <row r="233" spans="1:20" x14ac:dyDescent="0.25">
      <c r="A233" t="s">
        <v>12</v>
      </c>
      <c r="B233">
        <v>23100</v>
      </c>
      <c r="C233">
        <v>2850</v>
      </c>
      <c r="D233">
        <v>8700</v>
      </c>
      <c r="E233">
        <v>8700</v>
      </c>
      <c r="F233">
        <v>2850</v>
      </c>
      <c r="G233">
        <v>0</v>
      </c>
      <c r="H233">
        <f>+IF(C233=0,0,VLOOKUP(C233,'LH OUTER TANK'!A:C,2,0))</f>
        <v>38.436999999999998</v>
      </c>
      <c r="I233">
        <f>+IF(C233=0,0,VLOOKUP(C233,'LH OUTER TANK'!A:C,3,0))</f>
        <v>19.808</v>
      </c>
      <c r="J233">
        <f>+IF(D233=0,0,VLOOKUP(D233,'LH INNER TANK'!A:C,2,0))</f>
        <v>30.611999999999998</v>
      </c>
      <c r="K233">
        <f>+IF(D233=0,0,VLOOKUP(D233,'LH INNER TANK'!A:C,3,0))</f>
        <v>4.0540000000000003</v>
      </c>
      <c r="L233">
        <f>+IF(D233=0,0,VLOOKUP(D233,'RH INNER TANK'!A:C,2,0))</f>
        <v>30.611999999999998</v>
      </c>
      <c r="M233">
        <f>+IF(D233=0,0,VLOOKUP(D233,'RH INNER TANK'!A:C,3,0))</f>
        <v>-4.0540000000000003</v>
      </c>
      <c r="N233">
        <f>+IF(F233=0,0,VLOOKUP(F233,'RH OUTER TANK'!A:C,2,0))</f>
        <v>38.436999999999998</v>
      </c>
      <c r="O233">
        <f>+IF(F233=0,0,VLOOKUP(F233,'RH OUTER TANK'!A:C,3,0))</f>
        <v>-19.808</v>
      </c>
      <c r="P233">
        <f>+IF(G233=0,0,VLOOKUP(G233,'TRIM TANK'!A:C,2,0))</f>
        <v>0</v>
      </c>
      <c r="Q233">
        <f t="shared" si="9"/>
        <v>751739.69999999984</v>
      </c>
      <c r="S233">
        <f t="shared" si="10"/>
        <v>32.542844155844151</v>
      </c>
      <c r="T233">
        <f t="shared" si="11"/>
        <v>16.572821951088716</v>
      </c>
    </row>
    <row r="234" spans="1:20" x14ac:dyDescent="0.25">
      <c r="A234" t="s">
        <v>12</v>
      </c>
      <c r="B234">
        <v>23200</v>
      </c>
      <c r="C234">
        <v>2850</v>
      </c>
      <c r="D234">
        <v>8750</v>
      </c>
      <c r="E234">
        <v>8750</v>
      </c>
      <c r="F234">
        <v>2850</v>
      </c>
      <c r="G234">
        <v>0</v>
      </c>
      <c r="H234">
        <f>+IF(C234=0,0,VLOOKUP(C234,'LH OUTER TANK'!A:C,2,0))</f>
        <v>38.436999999999998</v>
      </c>
      <c r="I234">
        <f>+IF(C234=0,0,VLOOKUP(C234,'LH OUTER TANK'!A:C,3,0))</f>
        <v>19.808</v>
      </c>
      <c r="J234">
        <f>+IF(D234=0,0,VLOOKUP(D234,'LH INNER TANK'!A:C,2,0))</f>
        <v>30.613</v>
      </c>
      <c r="K234">
        <f>+IF(D234=0,0,VLOOKUP(D234,'LH INNER TANK'!A:C,3,0))</f>
        <v>4.0579999999999998</v>
      </c>
      <c r="L234">
        <f>+IF(D234=0,0,VLOOKUP(D234,'RH INNER TANK'!A:C,2,0))</f>
        <v>30.613</v>
      </c>
      <c r="M234">
        <f>+IF(D234=0,0,VLOOKUP(D234,'RH INNER TANK'!A:C,3,0))</f>
        <v>-4.0579999999999998</v>
      </c>
      <c r="N234">
        <f>+IF(F234=0,0,VLOOKUP(F234,'RH OUTER TANK'!A:C,2,0))</f>
        <v>38.436999999999998</v>
      </c>
      <c r="O234">
        <f>+IF(F234=0,0,VLOOKUP(F234,'RH OUTER TANK'!A:C,3,0))</f>
        <v>-19.808</v>
      </c>
      <c r="P234">
        <f>+IF(G234=0,0,VLOOKUP(G234,'TRIM TANK'!A:C,2,0))</f>
        <v>0</v>
      </c>
      <c r="Q234">
        <f t="shared" si="9"/>
        <v>754818.39999999991</v>
      </c>
      <c r="S234">
        <f t="shared" si="10"/>
        <v>32.535275862068964</v>
      </c>
      <c r="T234">
        <f t="shared" si="11"/>
        <v>16.46871887302563</v>
      </c>
    </row>
    <row r="235" spans="1:20" x14ac:dyDescent="0.25">
      <c r="A235" t="s">
        <v>12</v>
      </c>
      <c r="B235">
        <v>23300</v>
      </c>
      <c r="C235">
        <v>2850</v>
      </c>
      <c r="D235">
        <v>8800</v>
      </c>
      <c r="E235">
        <v>8800</v>
      </c>
      <c r="F235">
        <v>2850</v>
      </c>
      <c r="G235">
        <v>0</v>
      </c>
      <c r="H235">
        <f>+IF(C235=0,0,VLOOKUP(C235,'LH OUTER TANK'!A:C,2,0))</f>
        <v>38.436999999999998</v>
      </c>
      <c r="I235">
        <f>+IF(C235=0,0,VLOOKUP(C235,'LH OUTER TANK'!A:C,3,0))</f>
        <v>19.808</v>
      </c>
      <c r="J235">
        <f>+IF(D235=0,0,VLOOKUP(D235,'LH INNER TANK'!A:C,2,0))</f>
        <v>30.614000000000001</v>
      </c>
      <c r="K235">
        <f>+IF(D235=0,0,VLOOKUP(D235,'LH INNER TANK'!A:C,3,0))</f>
        <v>4.0620000000000003</v>
      </c>
      <c r="L235">
        <f>+IF(D235=0,0,VLOOKUP(D235,'RH INNER TANK'!A:C,2,0))</f>
        <v>30.614000000000001</v>
      </c>
      <c r="M235">
        <f>+IF(D235=0,0,VLOOKUP(D235,'RH INNER TANK'!A:C,3,0))</f>
        <v>-4.0620000000000003</v>
      </c>
      <c r="N235">
        <f>+IF(F235=0,0,VLOOKUP(F235,'RH OUTER TANK'!A:C,2,0))</f>
        <v>38.436999999999998</v>
      </c>
      <c r="O235">
        <f>+IF(F235=0,0,VLOOKUP(F235,'RH OUTER TANK'!A:C,3,0))</f>
        <v>-19.808</v>
      </c>
      <c r="P235">
        <f>+IF(G235=0,0,VLOOKUP(G235,'TRIM TANK'!A:C,2,0))</f>
        <v>0</v>
      </c>
      <c r="Q235">
        <f t="shared" si="9"/>
        <v>757897.29999999993</v>
      </c>
      <c r="S235">
        <f t="shared" si="10"/>
        <v>32.527781115879826</v>
      </c>
      <c r="T235">
        <f t="shared" si="11"/>
        <v>16.365627453642706</v>
      </c>
    </row>
    <row r="236" spans="1:20" x14ac:dyDescent="0.25">
      <c r="A236" t="s">
        <v>12</v>
      </c>
      <c r="B236">
        <v>23400</v>
      </c>
      <c r="C236">
        <v>2850</v>
      </c>
      <c r="D236">
        <v>8850</v>
      </c>
      <c r="E236">
        <v>8850</v>
      </c>
      <c r="F236">
        <v>2850</v>
      </c>
      <c r="G236">
        <v>0</v>
      </c>
      <c r="H236">
        <f>+IF(C236=0,0,VLOOKUP(C236,'LH OUTER TANK'!A:C,2,0))</f>
        <v>38.436999999999998</v>
      </c>
      <c r="I236">
        <f>+IF(C236=0,0,VLOOKUP(C236,'LH OUTER TANK'!A:C,3,0))</f>
        <v>19.808</v>
      </c>
      <c r="J236">
        <f>+IF(D236=0,0,VLOOKUP(D236,'LH INNER TANK'!A:C,2,0))</f>
        <v>30.614999999999998</v>
      </c>
      <c r="K236">
        <f>+IF(D236=0,0,VLOOKUP(D236,'LH INNER TANK'!A:C,3,0))</f>
        <v>4.0659999999999998</v>
      </c>
      <c r="L236">
        <f>+IF(D236=0,0,VLOOKUP(D236,'RH INNER TANK'!A:C,2,0))</f>
        <v>30.614999999999998</v>
      </c>
      <c r="M236">
        <f>+IF(D236=0,0,VLOOKUP(D236,'RH INNER TANK'!A:C,3,0))</f>
        <v>-4.0659999999999998</v>
      </c>
      <c r="N236">
        <f>+IF(F236=0,0,VLOOKUP(F236,'RH OUTER TANK'!A:C,2,0))</f>
        <v>38.436999999999998</v>
      </c>
      <c r="O236">
        <f>+IF(F236=0,0,VLOOKUP(F236,'RH OUTER TANK'!A:C,3,0))</f>
        <v>-19.808</v>
      </c>
      <c r="P236">
        <f>+IF(G236=0,0,VLOOKUP(G236,'TRIM TANK'!A:C,2,0))</f>
        <v>0</v>
      </c>
      <c r="Q236">
        <f t="shared" si="9"/>
        <v>760976.39999999991</v>
      </c>
      <c r="S236">
        <f t="shared" si="10"/>
        <v>32.52035897435897</v>
      </c>
      <c r="T236">
        <f t="shared" si="11"/>
        <v>16.263534722956937</v>
      </c>
    </row>
    <row r="237" spans="1:20" x14ac:dyDescent="0.25">
      <c r="A237" t="s">
        <v>12</v>
      </c>
      <c r="B237">
        <v>23500</v>
      </c>
      <c r="C237">
        <v>2850</v>
      </c>
      <c r="D237">
        <v>8900</v>
      </c>
      <c r="E237">
        <v>8900</v>
      </c>
      <c r="F237">
        <v>2850</v>
      </c>
      <c r="G237">
        <v>0</v>
      </c>
      <c r="H237">
        <f>+IF(C237=0,0,VLOOKUP(C237,'LH OUTER TANK'!A:C,2,0))</f>
        <v>38.436999999999998</v>
      </c>
      <c r="I237">
        <f>+IF(C237=0,0,VLOOKUP(C237,'LH OUTER TANK'!A:C,3,0))</f>
        <v>19.808</v>
      </c>
      <c r="J237">
        <f>+IF(D237=0,0,VLOOKUP(D237,'LH INNER TANK'!A:C,2,0))</f>
        <v>30.616</v>
      </c>
      <c r="K237">
        <f>+IF(D237=0,0,VLOOKUP(D237,'LH INNER TANK'!A:C,3,0))</f>
        <v>4.07</v>
      </c>
      <c r="L237">
        <f>+IF(D237=0,0,VLOOKUP(D237,'RH INNER TANK'!A:C,2,0))</f>
        <v>30.616</v>
      </c>
      <c r="M237">
        <f>+IF(D237=0,0,VLOOKUP(D237,'RH INNER TANK'!A:C,3,0))</f>
        <v>-4.07</v>
      </c>
      <c r="N237">
        <f>+IF(F237=0,0,VLOOKUP(F237,'RH OUTER TANK'!A:C,2,0))</f>
        <v>38.436999999999998</v>
      </c>
      <c r="O237">
        <f>+IF(F237=0,0,VLOOKUP(F237,'RH OUTER TANK'!A:C,3,0))</f>
        <v>-19.808</v>
      </c>
      <c r="P237">
        <f>+IF(G237=0,0,VLOOKUP(G237,'TRIM TANK'!A:C,2,0))</f>
        <v>0</v>
      </c>
      <c r="Q237">
        <f t="shared" si="9"/>
        <v>764055.7</v>
      </c>
      <c r="S237">
        <f t="shared" si="10"/>
        <v>32.513008510638294</v>
      </c>
      <c r="T237">
        <f t="shared" si="11"/>
        <v>16.16242793175093</v>
      </c>
    </row>
    <row r="238" spans="1:20" x14ac:dyDescent="0.25">
      <c r="A238" t="s">
        <v>12</v>
      </c>
      <c r="B238">
        <v>23600</v>
      </c>
      <c r="C238">
        <v>2850</v>
      </c>
      <c r="D238">
        <v>8950</v>
      </c>
      <c r="E238">
        <v>8950</v>
      </c>
      <c r="F238">
        <v>2850</v>
      </c>
      <c r="G238">
        <v>0</v>
      </c>
      <c r="H238">
        <f>+IF(C238=0,0,VLOOKUP(C238,'LH OUTER TANK'!A:C,2,0))</f>
        <v>38.436999999999998</v>
      </c>
      <c r="I238">
        <f>+IF(C238=0,0,VLOOKUP(C238,'LH OUTER TANK'!A:C,3,0))</f>
        <v>19.808</v>
      </c>
      <c r="J238">
        <f>+IF(D238=0,0,VLOOKUP(D238,'LH INNER TANK'!A:C,2,0))</f>
        <v>30.617999999999999</v>
      </c>
      <c r="K238">
        <f>+IF(D238=0,0,VLOOKUP(D238,'LH INNER TANK'!A:C,3,0))</f>
        <v>4.0739999999999998</v>
      </c>
      <c r="L238">
        <f>+IF(D238=0,0,VLOOKUP(D238,'RH INNER TANK'!A:C,2,0))</f>
        <v>30.617999999999999</v>
      </c>
      <c r="M238">
        <f>+IF(D238=0,0,VLOOKUP(D238,'RH INNER TANK'!A:C,3,0))</f>
        <v>-4.0739999999999998</v>
      </c>
      <c r="N238">
        <f>+IF(F238=0,0,VLOOKUP(F238,'RH OUTER TANK'!A:C,2,0))</f>
        <v>38.436999999999998</v>
      </c>
      <c r="O238">
        <f>+IF(F238=0,0,VLOOKUP(F238,'RH OUTER TANK'!A:C,3,0))</f>
        <v>-19.808</v>
      </c>
      <c r="P238">
        <f>+IF(G238=0,0,VLOOKUP(G238,'TRIM TANK'!A:C,2,0))</f>
        <v>0</v>
      </c>
      <c r="Q238">
        <f t="shared" si="9"/>
        <v>767153.09999999986</v>
      </c>
      <c r="S238">
        <f t="shared" si="10"/>
        <v>32.506487288135588</v>
      </c>
      <c r="T238">
        <f t="shared" si="11"/>
        <v>16.072727484671077</v>
      </c>
    </row>
    <row r="239" spans="1:20" x14ac:dyDescent="0.25">
      <c r="A239" t="s">
        <v>12</v>
      </c>
      <c r="B239">
        <v>23700</v>
      </c>
      <c r="C239">
        <v>2850</v>
      </c>
      <c r="D239">
        <v>9000</v>
      </c>
      <c r="E239">
        <v>9000</v>
      </c>
      <c r="F239">
        <v>2850</v>
      </c>
      <c r="G239">
        <v>0</v>
      </c>
      <c r="H239">
        <f>+IF(C239=0,0,VLOOKUP(C239,'LH OUTER TANK'!A:C,2,0))</f>
        <v>38.436999999999998</v>
      </c>
      <c r="I239">
        <f>+IF(C239=0,0,VLOOKUP(C239,'LH OUTER TANK'!A:C,3,0))</f>
        <v>19.808</v>
      </c>
      <c r="J239">
        <f>+IF(D239=0,0,VLOOKUP(D239,'LH INNER TANK'!A:C,2,0))</f>
        <v>30.619</v>
      </c>
      <c r="K239">
        <f>+IF(D239=0,0,VLOOKUP(D239,'LH INNER TANK'!A:C,3,0))</f>
        <v>4.0780000000000003</v>
      </c>
      <c r="L239">
        <f>+IF(D239=0,0,VLOOKUP(D239,'RH INNER TANK'!A:C,2,0))</f>
        <v>30.619</v>
      </c>
      <c r="M239">
        <f>+IF(D239=0,0,VLOOKUP(D239,'RH INNER TANK'!A:C,3,0))</f>
        <v>-4.0780000000000003</v>
      </c>
      <c r="N239">
        <f>+IF(F239=0,0,VLOOKUP(F239,'RH OUTER TANK'!A:C,2,0))</f>
        <v>38.436999999999998</v>
      </c>
      <c r="O239">
        <f>+IF(F239=0,0,VLOOKUP(F239,'RH OUTER TANK'!A:C,3,0))</f>
        <v>-19.808</v>
      </c>
      <c r="P239">
        <f>+IF(G239=0,0,VLOOKUP(G239,'TRIM TANK'!A:C,2,0))</f>
        <v>0</v>
      </c>
      <c r="Q239">
        <f t="shared" si="9"/>
        <v>770232.89999999991</v>
      </c>
      <c r="S239">
        <f t="shared" si="10"/>
        <v>32.499278481012652</v>
      </c>
      <c r="T239">
        <f t="shared" si="11"/>
        <v>15.973569202374845</v>
      </c>
    </row>
    <row r="240" spans="1:20" x14ac:dyDescent="0.25">
      <c r="A240" t="s">
        <v>12</v>
      </c>
      <c r="B240">
        <v>23800</v>
      </c>
      <c r="C240">
        <v>2850</v>
      </c>
      <c r="D240">
        <v>9050</v>
      </c>
      <c r="E240">
        <v>9050</v>
      </c>
      <c r="F240">
        <v>2850</v>
      </c>
      <c r="G240">
        <v>0</v>
      </c>
      <c r="H240">
        <f>+IF(C240=0,0,VLOOKUP(C240,'LH OUTER TANK'!A:C,2,0))</f>
        <v>38.436999999999998</v>
      </c>
      <c r="I240">
        <f>+IF(C240=0,0,VLOOKUP(C240,'LH OUTER TANK'!A:C,3,0))</f>
        <v>19.808</v>
      </c>
      <c r="J240">
        <f>+IF(D240=0,0,VLOOKUP(D240,'LH INNER TANK'!A:C,2,0))</f>
        <v>30.62</v>
      </c>
      <c r="K240">
        <f>+IF(D240=0,0,VLOOKUP(D240,'LH INNER TANK'!A:C,3,0))</f>
        <v>4.0819999999999999</v>
      </c>
      <c r="L240">
        <f>+IF(D240=0,0,VLOOKUP(D240,'RH INNER TANK'!A:C,2,0))</f>
        <v>30.62</v>
      </c>
      <c r="M240">
        <f>+IF(D240=0,0,VLOOKUP(D240,'RH INNER TANK'!A:C,3,0))</f>
        <v>-4.0819999999999999</v>
      </c>
      <c r="N240">
        <f>+IF(F240=0,0,VLOOKUP(F240,'RH OUTER TANK'!A:C,2,0))</f>
        <v>38.436999999999998</v>
      </c>
      <c r="O240">
        <f>+IF(F240=0,0,VLOOKUP(F240,'RH OUTER TANK'!A:C,3,0))</f>
        <v>-19.808</v>
      </c>
      <c r="P240">
        <f>+IF(G240=0,0,VLOOKUP(G240,'TRIM TANK'!A:C,2,0))</f>
        <v>0</v>
      </c>
      <c r="Q240">
        <f t="shared" si="9"/>
        <v>773312.89999999991</v>
      </c>
      <c r="S240">
        <f t="shared" si="10"/>
        <v>32.492138655462178</v>
      </c>
      <c r="T240">
        <f t="shared" si="11"/>
        <v>15.875359772519623</v>
      </c>
    </row>
    <row r="241" spans="1:20" x14ac:dyDescent="0.25">
      <c r="A241" t="s">
        <v>12</v>
      </c>
      <c r="B241">
        <v>23900</v>
      </c>
      <c r="C241">
        <v>2850</v>
      </c>
      <c r="D241">
        <v>9100</v>
      </c>
      <c r="E241">
        <v>9100</v>
      </c>
      <c r="F241">
        <v>2850</v>
      </c>
      <c r="G241">
        <v>0</v>
      </c>
      <c r="H241">
        <f>+IF(C241=0,0,VLOOKUP(C241,'LH OUTER TANK'!A:C,2,0))</f>
        <v>38.436999999999998</v>
      </c>
      <c r="I241">
        <f>+IF(C241=0,0,VLOOKUP(C241,'LH OUTER TANK'!A:C,3,0))</f>
        <v>19.808</v>
      </c>
      <c r="J241">
        <f>+IF(D241=0,0,VLOOKUP(D241,'LH INNER TANK'!A:C,2,0))</f>
        <v>30.620999999999999</v>
      </c>
      <c r="K241">
        <f>+IF(D241=0,0,VLOOKUP(D241,'LH INNER TANK'!A:C,3,0))</f>
        <v>4.0860000000000003</v>
      </c>
      <c r="L241">
        <f>+IF(D241=0,0,VLOOKUP(D241,'RH INNER TANK'!A:C,2,0))</f>
        <v>30.620999999999999</v>
      </c>
      <c r="M241">
        <f>+IF(D241=0,0,VLOOKUP(D241,'RH INNER TANK'!A:C,3,0))</f>
        <v>-4.0860000000000003</v>
      </c>
      <c r="N241">
        <f>+IF(F241=0,0,VLOOKUP(F241,'RH OUTER TANK'!A:C,2,0))</f>
        <v>38.436999999999998</v>
      </c>
      <c r="O241">
        <f>+IF(F241=0,0,VLOOKUP(F241,'RH OUTER TANK'!A:C,3,0))</f>
        <v>-19.808</v>
      </c>
      <c r="P241">
        <f>+IF(G241=0,0,VLOOKUP(G241,'TRIM TANK'!A:C,2,0))</f>
        <v>0</v>
      </c>
      <c r="Q241">
        <f t="shared" si="9"/>
        <v>776393.09999999986</v>
      </c>
      <c r="S241">
        <f t="shared" si="10"/>
        <v>32.48506694560669</v>
      </c>
      <c r="T241">
        <f t="shared" si="11"/>
        <v>15.778087284823778</v>
      </c>
    </row>
    <row r="242" spans="1:20" x14ac:dyDescent="0.25">
      <c r="A242" t="s">
        <v>12</v>
      </c>
      <c r="B242">
        <v>24000</v>
      </c>
      <c r="C242">
        <v>2850</v>
      </c>
      <c r="D242">
        <v>9150</v>
      </c>
      <c r="E242">
        <v>9150</v>
      </c>
      <c r="F242">
        <v>2850</v>
      </c>
      <c r="G242">
        <v>0</v>
      </c>
      <c r="H242">
        <f>+IF(C242=0,0,VLOOKUP(C242,'LH OUTER TANK'!A:C,2,0))</f>
        <v>38.436999999999998</v>
      </c>
      <c r="I242">
        <f>+IF(C242=0,0,VLOOKUP(C242,'LH OUTER TANK'!A:C,3,0))</f>
        <v>19.808</v>
      </c>
      <c r="J242">
        <f>+IF(D242=0,0,VLOOKUP(D242,'LH INNER TANK'!A:C,2,0))</f>
        <v>30.622</v>
      </c>
      <c r="K242">
        <f>+IF(D242=0,0,VLOOKUP(D242,'LH INNER TANK'!A:C,3,0))</f>
        <v>4.09</v>
      </c>
      <c r="L242">
        <f>+IF(D242=0,0,VLOOKUP(D242,'RH INNER TANK'!A:C,2,0))</f>
        <v>30.622</v>
      </c>
      <c r="M242">
        <f>+IF(D242=0,0,VLOOKUP(D242,'RH INNER TANK'!A:C,3,0))</f>
        <v>-4.09</v>
      </c>
      <c r="N242">
        <f>+IF(F242=0,0,VLOOKUP(F242,'RH OUTER TANK'!A:C,2,0))</f>
        <v>38.436999999999998</v>
      </c>
      <c r="O242">
        <f>+IF(F242=0,0,VLOOKUP(F242,'RH OUTER TANK'!A:C,3,0))</f>
        <v>-19.808</v>
      </c>
      <c r="P242">
        <f>+IF(G242=0,0,VLOOKUP(G242,'TRIM TANK'!A:C,2,0))</f>
        <v>0</v>
      </c>
      <c r="Q242">
        <f t="shared" si="9"/>
        <v>779473.49999999988</v>
      </c>
      <c r="S242">
        <f t="shared" si="10"/>
        <v>32.478062499999993</v>
      </c>
      <c r="T242">
        <f t="shared" si="11"/>
        <v>15.681740027510205</v>
      </c>
    </row>
    <row r="243" spans="1:20" x14ac:dyDescent="0.25">
      <c r="A243" t="s">
        <v>13</v>
      </c>
      <c r="B243">
        <v>24100</v>
      </c>
      <c r="C243">
        <v>2850</v>
      </c>
      <c r="D243">
        <v>9150</v>
      </c>
      <c r="E243">
        <v>9150</v>
      </c>
      <c r="F243">
        <v>2850</v>
      </c>
      <c r="G243">
        <v>100</v>
      </c>
      <c r="H243">
        <f>+IF(C243=0,0,VLOOKUP(C243,'LH OUTER TANK'!A:C,2,0))</f>
        <v>38.436999999999998</v>
      </c>
      <c r="I243">
        <f>+IF(C243=0,0,VLOOKUP(C243,'LH OUTER TANK'!A:C,3,0))</f>
        <v>19.808</v>
      </c>
      <c r="J243">
        <f>+IF(D243=0,0,VLOOKUP(D243,'LH INNER TANK'!A:C,2,0))</f>
        <v>30.622</v>
      </c>
      <c r="K243">
        <f>+IF(D243=0,0,VLOOKUP(D243,'LH INNER TANK'!A:C,3,0))</f>
        <v>4.09</v>
      </c>
      <c r="L243">
        <f>+IF(D243=0,0,VLOOKUP(D243,'RH INNER TANK'!A:C,2,0))</f>
        <v>30.622</v>
      </c>
      <c r="M243">
        <f>+IF(D243=0,0,VLOOKUP(D243,'RH INNER TANK'!A:C,3,0))</f>
        <v>-4.09</v>
      </c>
      <c r="N243">
        <f>+IF(F243=0,0,VLOOKUP(F243,'RH OUTER TANK'!A:C,2,0))</f>
        <v>38.436999999999998</v>
      </c>
      <c r="O243">
        <f>+IF(F243=0,0,VLOOKUP(F243,'RH OUTER TANK'!A:C,3,0))</f>
        <v>-19.808</v>
      </c>
      <c r="P243">
        <f>+IF(G243=0,0,VLOOKUP(G243,'TRIM TANK'!A:C,2,0))</f>
        <v>58.817</v>
      </c>
      <c r="Q243">
        <f t="shared" si="9"/>
        <v>785355.19999999984</v>
      </c>
      <c r="S243">
        <f t="shared" si="10"/>
        <v>32.587352697095426</v>
      </c>
      <c r="T243">
        <f t="shared" si="11"/>
        <v>17.185043976553299</v>
      </c>
    </row>
    <row r="244" spans="1:20" x14ac:dyDescent="0.25">
      <c r="A244" t="s">
        <v>13</v>
      </c>
      <c r="B244">
        <v>24200</v>
      </c>
      <c r="C244">
        <v>2850</v>
      </c>
      <c r="D244">
        <v>9150</v>
      </c>
      <c r="E244">
        <v>9150</v>
      </c>
      <c r="F244">
        <v>2850</v>
      </c>
      <c r="G244">
        <v>200</v>
      </c>
      <c r="H244">
        <f>+IF(C244=0,0,VLOOKUP(C244,'LH OUTER TANK'!A:C,2,0))</f>
        <v>38.436999999999998</v>
      </c>
      <c r="I244">
        <f>+IF(C244=0,0,VLOOKUP(C244,'LH OUTER TANK'!A:C,3,0))</f>
        <v>19.808</v>
      </c>
      <c r="J244">
        <f>+IF(D244=0,0,VLOOKUP(D244,'LH INNER TANK'!A:C,2,0))</f>
        <v>30.622</v>
      </c>
      <c r="K244">
        <f>+IF(D244=0,0,VLOOKUP(D244,'LH INNER TANK'!A:C,3,0))</f>
        <v>4.09</v>
      </c>
      <c r="L244">
        <f>+IF(D244=0,0,VLOOKUP(D244,'RH INNER TANK'!A:C,2,0))</f>
        <v>30.622</v>
      </c>
      <c r="M244">
        <f>+IF(D244=0,0,VLOOKUP(D244,'RH INNER TANK'!A:C,3,0))</f>
        <v>-4.09</v>
      </c>
      <c r="N244">
        <f>+IF(F244=0,0,VLOOKUP(F244,'RH OUTER TANK'!A:C,2,0))</f>
        <v>38.436999999999998</v>
      </c>
      <c r="O244">
        <f>+IF(F244=0,0,VLOOKUP(F244,'RH OUTER TANK'!A:C,3,0))</f>
        <v>-19.808</v>
      </c>
      <c r="P244">
        <f>+IF(G244=0,0,VLOOKUP(G244,'TRIM TANK'!A:C,2,0))</f>
        <v>58.811</v>
      </c>
      <c r="Q244">
        <f t="shared" si="9"/>
        <v>791235.69999999984</v>
      </c>
      <c r="S244">
        <f t="shared" si="10"/>
        <v>32.695690082644624</v>
      </c>
      <c r="T244">
        <f t="shared" si="11"/>
        <v>18.675241852058093</v>
      </c>
    </row>
    <row r="245" spans="1:20" x14ac:dyDescent="0.25">
      <c r="A245" t="s">
        <v>13</v>
      </c>
      <c r="B245">
        <v>24300</v>
      </c>
      <c r="C245">
        <v>2850</v>
      </c>
      <c r="D245">
        <v>9150</v>
      </c>
      <c r="E245">
        <v>9150</v>
      </c>
      <c r="F245">
        <v>2850</v>
      </c>
      <c r="G245">
        <v>300</v>
      </c>
      <c r="H245">
        <f>+IF(C245=0,0,VLOOKUP(C245,'LH OUTER TANK'!A:C,2,0))</f>
        <v>38.436999999999998</v>
      </c>
      <c r="I245">
        <f>+IF(C245=0,0,VLOOKUP(C245,'LH OUTER TANK'!A:C,3,0))</f>
        <v>19.808</v>
      </c>
      <c r="J245">
        <f>+IF(D245=0,0,VLOOKUP(D245,'LH INNER TANK'!A:C,2,0))</f>
        <v>30.622</v>
      </c>
      <c r="K245">
        <f>+IF(D245=0,0,VLOOKUP(D245,'LH INNER TANK'!A:C,3,0))</f>
        <v>4.09</v>
      </c>
      <c r="L245">
        <f>+IF(D245=0,0,VLOOKUP(D245,'RH INNER TANK'!A:C,2,0))</f>
        <v>30.622</v>
      </c>
      <c r="M245">
        <f>+IF(D245=0,0,VLOOKUP(D245,'RH INNER TANK'!A:C,3,0))</f>
        <v>-4.09</v>
      </c>
      <c r="N245">
        <f>+IF(F245=0,0,VLOOKUP(F245,'RH OUTER TANK'!A:C,2,0))</f>
        <v>38.436999999999998</v>
      </c>
      <c r="O245">
        <f>+IF(F245=0,0,VLOOKUP(F245,'RH OUTER TANK'!A:C,3,0))</f>
        <v>-19.808</v>
      </c>
      <c r="P245">
        <f>+IF(G245=0,0,VLOOKUP(G245,'TRIM TANK'!A:C,2,0))</f>
        <v>58.796999999999997</v>
      </c>
      <c r="Q245">
        <f t="shared" si="9"/>
        <v>797112.59999999986</v>
      </c>
      <c r="S245">
        <f t="shared" si="10"/>
        <v>32.80298765432098</v>
      </c>
      <c r="T245">
        <f t="shared" si="11"/>
        <v>20.151136923259678</v>
      </c>
    </row>
    <row r="246" spans="1:20" x14ac:dyDescent="0.25">
      <c r="A246" t="s">
        <v>13</v>
      </c>
      <c r="B246">
        <v>24400</v>
      </c>
      <c r="C246">
        <v>2850</v>
      </c>
      <c r="D246">
        <v>9150</v>
      </c>
      <c r="E246">
        <v>9150</v>
      </c>
      <c r="F246">
        <v>2850</v>
      </c>
      <c r="G246">
        <v>400</v>
      </c>
      <c r="H246">
        <f>+IF(C246=0,0,VLOOKUP(C246,'LH OUTER TANK'!A:C,2,0))</f>
        <v>38.436999999999998</v>
      </c>
      <c r="I246">
        <f>+IF(C246=0,0,VLOOKUP(C246,'LH OUTER TANK'!A:C,3,0))</f>
        <v>19.808</v>
      </c>
      <c r="J246">
        <f>+IF(D246=0,0,VLOOKUP(D246,'LH INNER TANK'!A:C,2,0))</f>
        <v>30.622</v>
      </c>
      <c r="K246">
        <f>+IF(D246=0,0,VLOOKUP(D246,'LH INNER TANK'!A:C,3,0))</f>
        <v>4.09</v>
      </c>
      <c r="L246">
        <f>+IF(D246=0,0,VLOOKUP(D246,'RH INNER TANK'!A:C,2,0))</f>
        <v>30.622</v>
      </c>
      <c r="M246">
        <f>+IF(D246=0,0,VLOOKUP(D246,'RH INNER TANK'!A:C,3,0))</f>
        <v>-4.09</v>
      </c>
      <c r="N246">
        <f>+IF(F246=0,0,VLOOKUP(F246,'RH OUTER TANK'!A:C,2,0))</f>
        <v>38.436999999999998</v>
      </c>
      <c r="O246">
        <f>+IF(F246=0,0,VLOOKUP(F246,'RH OUTER TANK'!A:C,3,0))</f>
        <v>-19.808</v>
      </c>
      <c r="P246">
        <f>+IF(G246=0,0,VLOOKUP(G246,'TRIM TANK'!A:C,2,0))</f>
        <v>58.811</v>
      </c>
      <c r="Q246">
        <f t="shared" si="9"/>
        <v>802997.89999999991</v>
      </c>
      <c r="S246">
        <f t="shared" si="10"/>
        <v>32.909749999999995</v>
      </c>
      <c r="T246">
        <f t="shared" si="11"/>
        <v>21.619669876203499</v>
      </c>
    </row>
    <row r="247" spans="1:20" x14ac:dyDescent="0.25">
      <c r="A247" t="s">
        <v>13</v>
      </c>
      <c r="B247">
        <v>24500</v>
      </c>
      <c r="C247">
        <v>2850</v>
      </c>
      <c r="D247">
        <v>9150</v>
      </c>
      <c r="E247">
        <v>9150</v>
      </c>
      <c r="F247">
        <v>2850</v>
      </c>
      <c r="G247">
        <v>500</v>
      </c>
      <c r="H247">
        <f>+IF(C247=0,0,VLOOKUP(C247,'LH OUTER TANK'!A:C,2,0))</f>
        <v>38.436999999999998</v>
      </c>
      <c r="I247">
        <f>+IF(C247=0,0,VLOOKUP(C247,'LH OUTER TANK'!A:C,3,0))</f>
        <v>19.808</v>
      </c>
      <c r="J247">
        <f>+IF(D247=0,0,VLOOKUP(D247,'LH INNER TANK'!A:C,2,0))</f>
        <v>30.622</v>
      </c>
      <c r="K247">
        <f>+IF(D247=0,0,VLOOKUP(D247,'LH INNER TANK'!A:C,3,0))</f>
        <v>4.09</v>
      </c>
      <c r="L247">
        <f>+IF(D247=0,0,VLOOKUP(D247,'RH INNER TANK'!A:C,2,0))</f>
        <v>30.622</v>
      </c>
      <c r="M247">
        <f>+IF(D247=0,0,VLOOKUP(D247,'RH INNER TANK'!A:C,3,0))</f>
        <v>-4.09</v>
      </c>
      <c r="N247">
        <f>+IF(F247=0,0,VLOOKUP(F247,'RH OUTER TANK'!A:C,2,0))</f>
        <v>38.436999999999998</v>
      </c>
      <c r="O247">
        <f>+IF(F247=0,0,VLOOKUP(F247,'RH OUTER TANK'!A:C,3,0))</f>
        <v>-19.808</v>
      </c>
      <c r="P247">
        <f>+IF(G247=0,0,VLOOKUP(G247,'TRIM TANK'!A:C,2,0))</f>
        <v>58.83</v>
      </c>
      <c r="Q247">
        <f t="shared" si="9"/>
        <v>808888.49999999988</v>
      </c>
      <c r="S247">
        <f t="shared" si="10"/>
        <v>33.015857142857136</v>
      </c>
      <c r="T247">
        <f t="shared" si="11"/>
        <v>23.07919041068962</v>
      </c>
    </row>
    <row r="248" spans="1:20" x14ac:dyDescent="0.25">
      <c r="A248" t="s">
        <v>13</v>
      </c>
      <c r="B248">
        <v>24600</v>
      </c>
      <c r="C248">
        <v>2850</v>
      </c>
      <c r="D248">
        <v>9150</v>
      </c>
      <c r="E248">
        <v>9150</v>
      </c>
      <c r="F248">
        <v>2850</v>
      </c>
      <c r="G248">
        <v>600</v>
      </c>
      <c r="H248">
        <f>+IF(C248=0,0,VLOOKUP(C248,'LH OUTER TANK'!A:C,2,0))</f>
        <v>38.436999999999998</v>
      </c>
      <c r="I248">
        <f>+IF(C248=0,0,VLOOKUP(C248,'LH OUTER TANK'!A:C,3,0))</f>
        <v>19.808</v>
      </c>
      <c r="J248">
        <f>+IF(D248=0,0,VLOOKUP(D248,'LH INNER TANK'!A:C,2,0))</f>
        <v>30.622</v>
      </c>
      <c r="K248">
        <f>+IF(D248=0,0,VLOOKUP(D248,'LH INNER TANK'!A:C,3,0))</f>
        <v>4.09</v>
      </c>
      <c r="L248">
        <f>+IF(D248=0,0,VLOOKUP(D248,'RH INNER TANK'!A:C,2,0))</f>
        <v>30.622</v>
      </c>
      <c r="M248">
        <f>+IF(D248=0,0,VLOOKUP(D248,'RH INNER TANK'!A:C,3,0))</f>
        <v>-4.09</v>
      </c>
      <c r="N248">
        <f>+IF(F248=0,0,VLOOKUP(F248,'RH OUTER TANK'!A:C,2,0))</f>
        <v>38.436999999999998</v>
      </c>
      <c r="O248">
        <f>+IF(F248=0,0,VLOOKUP(F248,'RH OUTER TANK'!A:C,3,0))</f>
        <v>-19.808</v>
      </c>
      <c r="P248">
        <f>+IF(G248=0,0,VLOOKUP(G248,'TRIM TANK'!A:C,2,0))</f>
        <v>58.845999999999997</v>
      </c>
      <c r="Q248">
        <f t="shared" si="9"/>
        <v>814781.09999999986</v>
      </c>
      <c r="S248">
        <f t="shared" si="10"/>
        <v>33.121182926829263</v>
      </c>
      <c r="T248">
        <f t="shared" si="11"/>
        <v>24.527963230113649</v>
      </c>
    </row>
    <row r="249" spans="1:20" x14ac:dyDescent="0.25">
      <c r="A249" t="s">
        <v>13</v>
      </c>
      <c r="B249">
        <v>24700</v>
      </c>
      <c r="C249">
        <v>2850</v>
      </c>
      <c r="D249">
        <v>9150</v>
      </c>
      <c r="E249">
        <v>9150</v>
      </c>
      <c r="F249">
        <v>2850</v>
      </c>
      <c r="G249">
        <v>700</v>
      </c>
      <c r="H249">
        <f>+IF(C249=0,0,VLOOKUP(C249,'LH OUTER TANK'!A:C,2,0))</f>
        <v>38.436999999999998</v>
      </c>
      <c r="I249">
        <f>+IF(C249=0,0,VLOOKUP(C249,'LH OUTER TANK'!A:C,3,0))</f>
        <v>19.808</v>
      </c>
      <c r="J249">
        <f>+IF(D249=0,0,VLOOKUP(D249,'LH INNER TANK'!A:C,2,0))</f>
        <v>30.622</v>
      </c>
      <c r="K249">
        <f>+IF(D249=0,0,VLOOKUP(D249,'LH INNER TANK'!A:C,3,0))</f>
        <v>4.09</v>
      </c>
      <c r="L249">
        <f>+IF(D249=0,0,VLOOKUP(D249,'RH INNER TANK'!A:C,2,0))</f>
        <v>30.622</v>
      </c>
      <c r="M249">
        <f>+IF(D249=0,0,VLOOKUP(D249,'RH INNER TANK'!A:C,3,0))</f>
        <v>-4.09</v>
      </c>
      <c r="N249">
        <f>+IF(F249=0,0,VLOOKUP(F249,'RH OUTER TANK'!A:C,2,0))</f>
        <v>38.436999999999998</v>
      </c>
      <c r="O249">
        <f>+IF(F249=0,0,VLOOKUP(F249,'RH OUTER TANK'!A:C,3,0))</f>
        <v>-19.808</v>
      </c>
      <c r="P249">
        <f>+IF(G249=0,0,VLOOKUP(G249,'TRIM TANK'!A:C,2,0))</f>
        <v>58.868000000000002</v>
      </c>
      <c r="Q249">
        <f t="shared" si="9"/>
        <v>820681.09999999986</v>
      </c>
      <c r="S249">
        <f t="shared" si="10"/>
        <v>33.225955465587042</v>
      </c>
      <c r="T249">
        <f t="shared" si="11"/>
        <v>25.969126074099599</v>
      </c>
    </row>
    <row r="250" spans="1:20" x14ac:dyDescent="0.25">
      <c r="A250" t="s">
        <v>13</v>
      </c>
      <c r="B250">
        <v>24800</v>
      </c>
      <c r="C250">
        <v>2850</v>
      </c>
      <c r="D250">
        <v>9150</v>
      </c>
      <c r="E250">
        <v>9150</v>
      </c>
      <c r="F250">
        <v>2850</v>
      </c>
      <c r="G250">
        <v>800</v>
      </c>
      <c r="H250">
        <f>+IF(C250=0,0,VLOOKUP(C250,'LH OUTER TANK'!A:C,2,0))</f>
        <v>38.436999999999998</v>
      </c>
      <c r="I250">
        <f>+IF(C250=0,0,VLOOKUP(C250,'LH OUTER TANK'!A:C,3,0))</f>
        <v>19.808</v>
      </c>
      <c r="J250">
        <f>+IF(D250=0,0,VLOOKUP(D250,'LH INNER TANK'!A:C,2,0))</f>
        <v>30.622</v>
      </c>
      <c r="K250">
        <f>+IF(D250=0,0,VLOOKUP(D250,'LH INNER TANK'!A:C,3,0))</f>
        <v>4.09</v>
      </c>
      <c r="L250">
        <f>+IF(D250=0,0,VLOOKUP(D250,'RH INNER TANK'!A:C,2,0))</f>
        <v>30.622</v>
      </c>
      <c r="M250">
        <f>+IF(D250=0,0,VLOOKUP(D250,'RH INNER TANK'!A:C,3,0))</f>
        <v>-4.09</v>
      </c>
      <c r="N250">
        <f>+IF(F250=0,0,VLOOKUP(F250,'RH OUTER TANK'!A:C,2,0))</f>
        <v>38.436999999999998</v>
      </c>
      <c r="O250">
        <f>+IF(F250=0,0,VLOOKUP(F250,'RH OUTER TANK'!A:C,3,0))</f>
        <v>-19.808</v>
      </c>
      <c r="P250">
        <f>+IF(G250=0,0,VLOOKUP(G250,'TRIM TANK'!A:C,2,0))</f>
        <v>58.89</v>
      </c>
      <c r="Q250">
        <f t="shared" si="9"/>
        <v>826585.49999999988</v>
      </c>
      <c r="S250">
        <f t="shared" si="10"/>
        <v>33.330060483870966</v>
      </c>
      <c r="T250">
        <f t="shared" si="11"/>
        <v>27.401107068376408</v>
      </c>
    </row>
    <row r="251" spans="1:20" x14ac:dyDescent="0.25">
      <c r="A251" t="s">
        <v>13</v>
      </c>
      <c r="B251">
        <v>24900</v>
      </c>
      <c r="C251">
        <v>2850</v>
      </c>
      <c r="D251">
        <v>9150</v>
      </c>
      <c r="E251">
        <v>9150</v>
      </c>
      <c r="F251">
        <v>2850</v>
      </c>
      <c r="G251">
        <v>900</v>
      </c>
      <c r="H251">
        <f>+IF(C251=0,0,VLOOKUP(C251,'LH OUTER TANK'!A:C,2,0))</f>
        <v>38.436999999999998</v>
      </c>
      <c r="I251">
        <f>+IF(C251=0,0,VLOOKUP(C251,'LH OUTER TANK'!A:C,3,0))</f>
        <v>19.808</v>
      </c>
      <c r="J251">
        <f>+IF(D251=0,0,VLOOKUP(D251,'LH INNER TANK'!A:C,2,0))</f>
        <v>30.622</v>
      </c>
      <c r="K251">
        <f>+IF(D251=0,0,VLOOKUP(D251,'LH INNER TANK'!A:C,3,0))</f>
        <v>4.09</v>
      </c>
      <c r="L251">
        <f>+IF(D251=0,0,VLOOKUP(D251,'RH INNER TANK'!A:C,2,0))</f>
        <v>30.622</v>
      </c>
      <c r="M251">
        <f>+IF(D251=0,0,VLOOKUP(D251,'RH INNER TANK'!A:C,3,0))</f>
        <v>-4.09</v>
      </c>
      <c r="N251">
        <f>+IF(F251=0,0,VLOOKUP(F251,'RH OUTER TANK'!A:C,2,0))</f>
        <v>38.436999999999998</v>
      </c>
      <c r="O251">
        <f>+IF(F251=0,0,VLOOKUP(F251,'RH OUTER TANK'!A:C,3,0))</f>
        <v>-19.808</v>
      </c>
      <c r="P251">
        <f>+IF(G251=0,0,VLOOKUP(G251,'TRIM TANK'!A:C,2,0))</f>
        <v>58.905000000000001</v>
      </c>
      <c r="Q251">
        <f t="shared" si="9"/>
        <v>832487.99999999988</v>
      </c>
      <c r="S251">
        <f t="shared" si="10"/>
        <v>33.433253012048191</v>
      </c>
      <c r="T251">
        <f t="shared" si="11"/>
        <v>28.820536616893943</v>
      </c>
    </row>
    <row r="252" spans="1:20" x14ac:dyDescent="0.25">
      <c r="A252" t="s">
        <v>13</v>
      </c>
      <c r="B252">
        <v>25000</v>
      </c>
      <c r="C252">
        <v>2850</v>
      </c>
      <c r="D252">
        <v>9150</v>
      </c>
      <c r="E252">
        <v>9150</v>
      </c>
      <c r="F252">
        <v>2850</v>
      </c>
      <c r="G252">
        <v>1000</v>
      </c>
      <c r="H252">
        <f>+IF(C252=0,0,VLOOKUP(C252,'LH OUTER TANK'!A:C,2,0))</f>
        <v>38.436999999999998</v>
      </c>
      <c r="I252">
        <f>+IF(C252=0,0,VLOOKUP(C252,'LH OUTER TANK'!A:C,3,0))</f>
        <v>19.808</v>
      </c>
      <c r="J252">
        <f>+IF(D252=0,0,VLOOKUP(D252,'LH INNER TANK'!A:C,2,0))</f>
        <v>30.622</v>
      </c>
      <c r="K252">
        <f>+IF(D252=0,0,VLOOKUP(D252,'LH INNER TANK'!A:C,3,0))</f>
        <v>4.09</v>
      </c>
      <c r="L252">
        <f>+IF(D252=0,0,VLOOKUP(D252,'RH INNER TANK'!A:C,2,0))</f>
        <v>30.622</v>
      </c>
      <c r="M252">
        <f>+IF(D252=0,0,VLOOKUP(D252,'RH INNER TANK'!A:C,3,0))</f>
        <v>-4.09</v>
      </c>
      <c r="N252">
        <f>+IF(F252=0,0,VLOOKUP(F252,'RH OUTER TANK'!A:C,2,0))</f>
        <v>38.436999999999998</v>
      </c>
      <c r="O252">
        <f>+IF(F252=0,0,VLOOKUP(F252,'RH OUTER TANK'!A:C,3,0))</f>
        <v>-19.808</v>
      </c>
      <c r="P252">
        <f>+IF(G252=0,0,VLOOKUP(G252,'TRIM TANK'!A:C,2,0))</f>
        <v>58.918999999999997</v>
      </c>
      <c r="Q252">
        <f t="shared" si="9"/>
        <v>838392.49999999988</v>
      </c>
      <c r="S252">
        <f t="shared" si="10"/>
        <v>33.535699999999999</v>
      </c>
      <c r="T252">
        <f t="shared" si="11"/>
        <v>30.229711141678095</v>
      </c>
    </row>
    <row r="253" spans="1:20" x14ac:dyDescent="0.25">
      <c r="A253" t="s">
        <v>13</v>
      </c>
      <c r="B253">
        <v>25100</v>
      </c>
      <c r="C253">
        <v>2850</v>
      </c>
      <c r="D253">
        <v>9150</v>
      </c>
      <c r="E253">
        <v>9150</v>
      </c>
      <c r="F253">
        <v>2850</v>
      </c>
      <c r="G253">
        <v>1100</v>
      </c>
      <c r="H253">
        <f>+IF(C253=0,0,VLOOKUP(C253,'LH OUTER TANK'!A:C,2,0))</f>
        <v>38.436999999999998</v>
      </c>
      <c r="I253">
        <f>+IF(C253=0,0,VLOOKUP(C253,'LH OUTER TANK'!A:C,3,0))</f>
        <v>19.808</v>
      </c>
      <c r="J253">
        <f>+IF(D253=0,0,VLOOKUP(D253,'LH INNER TANK'!A:C,2,0))</f>
        <v>30.622</v>
      </c>
      <c r="K253">
        <f>+IF(D253=0,0,VLOOKUP(D253,'LH INNER TANK'!A:C,3,0))</f>
        <v>4.09</v>
      </c>
      <c r="L253">
        <f>+IF(D253=0,0,VLOOKUP(D253,'RH INNER TANK'!A:C,2,0))</f>
        <v>30.622</v>
      </c>
      <c r="M253">
        <f>+IF(D253=0,0,VLOOKUP(D253,'RH INNER TANK'!A:C,3,0))</f>
        <v>-4.09</v>
      </c>
      <c r="N253">
        <f>+IF(F253=0,0,VLOOKUP(F253,'RH OUTER TANK'!A:C,2,0))</f>
        <v>38.436999999999998</v>
      </c>
      <c r="O253">
        <f>+IF(F253=0,0,VLOOKUP(F253,'RH OUTER TANK'!A:C,3,0))</f>
        <v>-19.808</v>
      </c>
      <c r="P253">
        <f>+IF(G253=0,0,VLOOKUP(G253,'TRIM TANK'!A:C,2,0))</f>
        <v>58.933999999999997</v>
      </c>
      <c r="Q253">
        <f t="shared" si="9"/>
        <v>844300.89999999991</v>
      </c>
      <c r="S253">
        <f t="shared" si="10"/>
        <v>33.63748605577689</v>
      </c>
      <c r="T253">
        <f t="shared" si="11"/>
        <v>31.629794439847164</v>
      </c>
    </row>
    <row r="254" spans="1:20" x14ac:dyDescent="0.25">
      <c r="A254" t="s">
        <v>13</v>
      </c>
      <c r="B254">
        <v>25200</v>
      </c>
      <c r="C254">
        <v>2850</v>
      </c>
      <c r="D254">
        <v>9150</v>
      </c>
      <c r="E254">
        <v>9150</v>
      </c>
      <c r="F254">
        <v>2850</v>
      </c>
      <c r="G254">
        <v>1200</v>
      </c>
      <c r="H254">
        <f>+IF(C254=0,0,VLOOKUP(C254,'LH OUTER TANK'!A:C,2,0))</f>
        <v>38.436999999999998</v>
      </c>
      <c r="I254">
        <f>+IF(C254=0,0,VLOOKUP(C254,'LH OUTER TANK'!A:C,3,0))</f>
        <v>19.808</v>
      </c>
      <c r="J254">
        <f>+IF(D254=0,0,VLOOKUP(D254,'LH INNER TANK'!A:C,2,0))</f>
        <v>30.622</v>
      </c>
      <c r="K254">
        <f>+IF(D254=0,0,VLOOKUP(D254,'LH INNER TANK'!A:C,3,0))</f>
        <v>4.09</v>
      </c>
      <c r="L254">
        <f>+IF(D254=0,0,VLOOKUP(D254,'RH INNER TANK'!A:C,2,0))</f>
        <v>30.622</v>
      </c>
      <c r="M254">
        <f>+IF(D254=0,0,VLOOKUP(D254,'RH INNER TANK'!A:C,3,0))</f>
        <v>-4.09</v>
      </c>
      <c r="N254">
        <f>+IF(F254=0,0,VLOOKUP(F254,'RH OUTER TANK'!A:C,2,0))</f>
        <v>38.436999999999998</v>
      </c>
      <c r="O254">
        <f>+IF(F254=0,0,VLOOKUP(F254,'RH OUTER TANK'!A:C,3,0))</f>
        <v>-19.808</v>
      </c>
      <c r="P254">
        <f>+IF(G254=0,0,VLOOKUP(G254,'TRIM TANK'!A:C,2,0))</f>
        <v>58.948</v>
      </c>
      <c r="Q254">
        <f t="shared" si="9"/>
        <v>850211.09999999986</v>
      </c>
      <c r="S254">
        <f t="shared" si="10"/>
        <v>33.73853571428571</v>
      </c>
      <c r="T254">
        <f t="shared" si="11"/>
        <v>33.01974847710742</v>
      </c>
    </row>
    <row r="255" spans="1:20" x14ac:dyDescent="0.25">
      <c r="A255" t="s">
        <v>13</v>
      </c>
      <c r="B255">
        <v>25300</v>
      </c>
      <c r="C255">
        <v>2850</v>
      </c>
      <c r="D255">
        <v>9150</v>
      </c>
      <c r="E255">
        <v>9150</v>
      </c>
      <c r="F255">
        <v>2850</v>
      </c>
      <c r="G255">
        <v>1300</v>
      </c>
      <c r="H255">
        <f>+IF(C255=0,0,VLOOKUP(C255,'LH OUTER TANK'!A:C,2,0))</f>
        <v>38.436999999999998</v>
      </c>
      <c r="I255">
        <f>+IF(C255=0,0,VLOOKUP(C255,'LH OUTER TANK'!A:C,3,0))</f>
        <v>19.808</v>
      </c>
      <c r="J255">
        <f>+IF(D255=0,0,VLOOKUP(D255,'LH INNER TANK'!A:C,2,0))</f>
        <v>30.622</v>
      </c>
      <c r="K255">
        <f>+IF(D255=0,0,VLOOKUP(D255,'LH INNER TANK'!A:C,3,0))</f>
        <v>4.09</v>
      </c>
      <c r="L255">
        <f>+IF(D255=0,0,VLOOKUP(D255,'RH INNER TANK'!A:C,2,0))</f>
        <v>30.622</v>
      </c>
      <c r="M255">
        <f>+IF(D255=0,0,VLOOKUP(D255,'RH INNER TANK'!A:C,3,0))</f>
        <v>-4.09</v>
      </c>
      <c r="N255">
        <f>+IF(F255=0,0,VLOOKUP(F255,'RH OUTER TANK'!A:C,2,0))</f>
        <v>38.436999999999998</v>
      </c>
      <c r="O255">
        <f>+IF(F255=0,0,VLOOKUP(F255,'RH OUTER TANK'!A:C,3,0))</f>
        <v>-19.808</v>
      </c>
      <c r="P255">
        <f>+IF(G255=0,0,VLOOKUP(G255,'TRIM TANK'!A:C,2,0))</f>
        <v>58.96</v>
      </c>
      <c r="Q255">
        <f t="shared" si="9"/>
        <v>856121.49999999988</v>
      </c>
      <c r="S255">
        <f t="shared" si="10"/>
        <v>33.838794466403158</v>
      </c>
      <c r="T255">
        <f t="shared" si="11"/>
        <v>34.398823471845347</v>
      </c>
    </row>
    <row r="256" spans="1:20" x14ac:dyDescent="0.25">
      <c r="A256" t="s">
        <v>13</v>
      </c>
      <c r="B256">
        <v>25400</v>
      </c>
      <c r="C256">
        <v>2850</v>
      </c>
      <c r="D256">
        <v>9150</v>
      </c>
      <c r="E256">
        <v>9150</v>
      </c>
      <c r="F256">
        <v>2850</v>
      </c>
      <c r="G256">
        <v>1400</v>
      </c>
      <c r="H256">
        <f>+IF(C256=0,0,VLOOKUP(C256,'LH OUTER TANK'!A:C,2,0))</f>
        <v>38.436999999999998</v>
      </c>
      <c r="I256">
        <f>+IF(C256=0,0,VLOOKUP(C256,'LH OUTER TANK'!A:C,3,0))</f>
        <v>19.808</v>
      </c>
      <c r="J256">
        <f>+IF(D256=0,0,VLOOKUP(D256,'LH INNER TANK'!A:C,2,0))</f>
        <v>30.622</v>
      </c>
      <c r="K256">
        <f>+IF(D256=0,0,VLOOKUP(D256,'LH INNER TANK'!A:C,3,0))</f>
        <v>4.09</v>
      </c>
      <c r="L256">
        <f>+IF(D256=0,0,VLOOKUP(D256,'RH INNER TANK'!A:C,2,0))</f>
        <v>30.622</v>
      </c>
      <c r="M256">
        <f>+IF(D256=0,0,VLOOKUP(D256,'RH INNER TANK'!A:C,3,0))</f>
        <v>-4.09</v>
      </c>
      <c r="N256">
        <f>+IF(F256=0,0,VLOOKUP(F256,'RH OUTER TANK'!A:C,2,0))</f>
        <v>38.436999999999998</v>
      </c>
      <c r="O256">
        <f>+IF(F256=0,0,VLOOKUP(F256,'RH OUTER TANK'!A:C,3,0))</f>
        <v>-19.808</v>
      </c>
      <c r="P256">
        <f>+IF(G256=0,0,VLOOKUP(G256,'TRIM TANK'!A:C,2,0))</f>
        <v>58.969000000000001</v>
      </c>
      <c r="Q256">
        <f t="shared" si="9"/>
        <v>862030.09999999986</v>
      </c>
      <c r="S256">
        <f t="shared" si="10"/>
        <v>33.938192913385819</v>
      </c>
      <c r="T256">
        <f t="shared" si="11"/>
        <v>35.766064833367516</v>
      </c>
    </row>
    <row r="257" spans="1:20" x14ac:dyDescent="0.25">
      <c r="A257" t="s">
        <v>13</v>
      </c>
      <c r="B257">
        <v>25500</v>
      </c>
      <c r="C257">
        <v>2850</v>
      </c>
      <c r="D257">
        <v>9150</v>
      </c>
      <c r="E257">
        <v>9150</v>
      </c>
      <c r="F257">
        <v>2850</v>
      </c>
      <c r="G257">
        <v>1500</v>
      </c>
      <c r="H257">
        <f>+IF(C257=0,0,VLOOKUP(C257,'LH OUTER TANK'!A:C,2,0))</f>
        <v>38.436999999999998</v>
      </c>
      <c r="I257">
        <f>+IF(C257=0,0,VLOOKUP(C257,'LH OUTER TANK'!A:C,3,0))</f>
        <v>19.808</v>
      </c>
      <c r="J257">
        <f>+IF(D257=0,0,VLOOKUP(D257,'LH INNER TANK'!A:C,2,0))</f>
        <v>30.622</v>
      </c>
      <c r="K257">
        <f>+IF(D257=0,0,VLOOKUP(D257,'LH INNER TANK'!A:C,3,0))</f>
        <v>4.09</v>
      </c>
      <c r="L257">
        <f>+IF(D257=0,0,VLOOKUP(D257,'RH INNER TANK'!A:C,2,0))</f>
        <v>30.622</v>
      </c>
      <c r="M257">
        <f>+IF(D257=0,0,VLOOKUP(D257,'RH INNER TANK'!A:C,3,0))</f>
        <v>-4.09</v>
      </c>
      <c r="N257">
        <f>+IF(F257=0,0,VLOOKUP(F257,'RH OUTER TANK'!A:C,2,0))</f>
        <v>38.436999999999998</v>
      </c>
      <c r="O257">
        <f>+IF(F257=0,0,VLOOKUP(F257,'RH OUTER TANK'!A:C,3,0))</f>
        <v>-19.808</v>
      </c>
      <c r="P257">
        <f>+IF(G257=0,0,VLOOKUP(G257,'TRIM TANK'!A:C,2,0))</f>
        <v>58.98</v>
      </c>
      <c r="Q257">
        <f t="shared" si="9"/>
        <v>867943.49999999988</v>
      </c>
      <c r="S257">
        <f t="shared" si="10"/>
        <v>34.036999999999992</v>
      </c>
      <c r="T257">
        <f t="shared" si="11"/>
        <v>37.125171939477177</v>
      </c>
    </row>
    <row r="258" spans="1:20" x14ac:dyDescent="0.25">
      <c r="A258" t="s">
        <v>13</v>
      </c>
      <c r="B258">
        <v>25600</v>
      </c>
      <c r="C258">
        <v>2850</v>
      </c>
      <c r="D258">
        <v>9150</v>
      </c>
      <c r="E258">
        <v>9150</v>
      </c>
      <c r="F258">
        <v>2850</v>
      </c>
      <c r="G258">
        <v>1600</v>
      </c>
      <c r="H258">
        <f>+IF(C258=0,0,VLOOKUP(C258,'LH OUTER TANK'!A:C,2,0))</f>
        <v>38.436999999999998</v>
      </c>
      <c r="I258">
        <f>+IF(C258=0,0,VLOOKUP(C258,'LH OUTER TANK'!A:C,3,0))</f>
        <v>19.808</v>
      </c>
      <c r="J258">
        <f>+IF(D258=0,0,VLOOKUP(D258,'LH INNER TANK'!A:C,2,0))</f>
        <v>30.622</v>
      </c>
      <c r="K258">
        <f>+IF(D258=0,0,VLOOKUP(D258,'LH INNER TANK'!A:C,3,0))</f>
        <v>4.09</v>
      </c>
      <c r="L258">
        <f>+IF(D258=0,0,VLOOKUP(D258,'RH INNER TANK'!A:C,2,0))</f>
        <v>30.622</v>
      </c>
      <c r="M258">
        <f>+IF(D258=0,0,VLOOKUP(D258,'RH INNER TANK'!A:C,3,0))</f>
        <v>-4.09</v>
      </c>
      <c r="N258">
        <f>+IF(F258=0,0,VLOOKUP(F258,'RH OUTER TANK'!A:C,2,0))</f>
        <v>38.436999999999998</v>
      </c>
      <c r="O258">
        <f>+IF(F258=0,0,VLOOKUP(F258,'RH OUTER TANK'!A:C,3,0))</f>
        <v>-19.808</v>
      </c>
      <c r="P258">
        <f>+IF(G258=0,0,VLOOKUP(G258,'TRIM TANK'!A:C,2,0))</f>
        <v>58.991</v>
      </c>
      <c r="Q258">
        <f t="shared" si="9"/>
        <v>873859.09999999986</v>
      </c>
      <c r="S258">
        <f t="shared" si="10"/>
        <v>34.135121093749994</v>
      </c>
      <c r="T258">
        <f t="shared" si="11"/>
        <v>38.474843105226867</v>
      </c>
    </row>
    <row r="259" spans="1:20" x14ac:dyDescent="0.25">
      <c r="A259" t="s">
        <v>13</v>
      </c>
      <c r="B259">
        <v>25700</v>
      </c>
      <c r="C259">
        <v>2850</v>
      </c>
      <c r="D259">
        <v>9150</v>
      </c>
      <c r="E259">
        <v>9150</v>
      </c>
      <c r="F259">
        <v>2850</v>
      </c>
      <c r="G259">
        <v>1700</v>
      </c>
      <c r="H259">
        <f>+IF(C259=0,0,VLOOKUP(C259,'LH OUTER TANK'!A:C,2,0))</f>
        <v>38.436999999999998</v>
      </c>
      <c r="I259">
        <f>+IF(C259=0,0,VLOOKUP(C259,'LH OUTER TANK'!A:C,3,0))</f>
        <v>19.808</v>
      </c>
      <c r="J259">
        <f>+IF(D259=0,0,VLOOKUP(D259,'LH INNER TANK'!A:C,2,0))</f>
        <v>30.622</v>
      </c>
      <c r="K259">
        <f>+IF(D259=0,0,VLOOKUP(D259,'LH INNER TANK'!A:C,3,0))</f>
        <v>4.09</v>
      </c>
      <c r="L259">
        <f>+IF(D259=0,0,VLOOKUP(D259,'RH INNER TANK'!A:C,2,0))</f>
        <v>30.622</v>
      </c>
      <c r="M259">
        <f>+IF(D259=0,0,VLOOKUP(D259,'RH INNER TANK'!A:C,3,0))</f>
        <v>-4.09</v>
      </c>
      <c r="N259">
        <f>+IF(F259=0,0,VLOOKUP(F259,'RH OUTER TANK'!A:C,2,0))</f>
        <v>38.436999999999998</v>
      </c>
      <c r="O259">
        <f>+IF(F259=0,0,VLOOKUP(F259,'RH OUTER TANK'!A:C,3,0))</f>
        <v>-19.808</v>
      </c>
      <c r="P259">
        <f>+IF(G259=0,0,VLOOKUP(G259,'TRIM TANK'!A:C,2,0))</f>
        <v>59</v>
      </c>
      <c r="Q259">
        <f t="shared" ref="Q259:Q322" si="12">+(D259*J259)+(E259*L259)+(C259*H259)+(F259*N259)+(G259*P259)</f>
        <v>879773.49999999988</v>
      </c>
      <c r="S259">
        <f t="shared" si="10"/>
        <v>34.232431906614778</v>
      </c>
      <c r="T259">
        <f t="shared" si="11"/>
        <v>39.813368729226646</v>
      </c>
    </row>
    <row r="260" spans="1:20" x14ac:dyDescent="0.25">
      <c r="A260" t="s">
        <v>13</v>
      </c>
      <c r="B260">
        <v>25800</v>
      </c>
      <c r="C260">
        <v>2850</v>
      </c>
      <c r="D260">
        <v>9150</v>
      </c>
      <c r="E260">
        <v>9150</v>
      </c>
      <c r="F260">
        <v>2850</v>
      </c>
      <c r="G260">
        <v>1800</v>
      </c>
      <c r="H260">
        <f>+IF(C260=0,0,VLOOKUP(C260,'LH OUTER TANK'!A:C,2,0))</f>
        <v>38.436999999999998</v>
      </c>
      <c r="I260">
        <f>+IF(C260=0,0,VLOOKUP(C260,'LH OUTER TANK'!A:C,3,0))</f>
        <v>19.808</v>
      </c>
      <c r="J260">
        <f>+IF(D260=0,0,VLOOKUP(D260,'LH INNER TANK'!A:C,2,0))</f>
        <v>30.622</v>
      </c>
      <c r="K260">
        <f>+IF(D260=0,0,VLOOKUP(D260,'LH INNER TANK'!A:C,3,0))</f>
        <v>4.09</v>
      </c>
      <c r="L260">
        <f>+IF(D260=0,0,VLOOKUP(D260,'RH INNER TANK'!A:C,2,0))</f>
        <v>30.622</v>
      </c>
      <c r="M260">
        <f>+IF(D260=0,0,VLOOKUP(D260,'RH INNER TANK'!A:C,3,0))</f>
        <v>-4.09</v>
      </c>
      <c r="N260">
        <f>+IF(F260=0,0,VLOOKUP(F260,'RH OUTER TANK'!A:C,2,0))</f>
        <v>38.436999999999998</v>
      </c>
      <c r="O260">
        <f>+IF(F260=0,0,VLOOKUP(F260,'RH OUTER TANK'!A:C,3,0))</f>
        <v>-19.808</v>
      </c>
      <c r="P260">
        <f>+IF(G260=0,0,VLOOKUP(G260,'TRIM TANK'!A:C,2,0))</f>
        <v>59.011000000000003</v>
      </c>
      <c r="Q260">
        <f t="shared" si="12"/>
        <v>885693.29999999993</v>
      </c>
      <c r="S260">
        <f t="shared" ref="S260:S323" si="13">+Q260/B260</f>
        <v>34.329197674418602</v>
      </c>
      <c r="T260">
        <f t="shared" ref="T260:T323" si="14">+(S260-31.338)/0.0727</f>
        <v>41.144397172195333</v>
      </c>
    </row>
    <row r="261" spans="1:20" x14ac:dyDescent="0.25">
      <c r="A261" t="s">
        <v>13</v>
      </c>
      <c r="B261">
        <v>25900</v>
      </c>
      <c r="C261">
        <v>2850</v>
      </c>
      <c r="D261">
        <v>9150</v>
      </c>
      <c r="E261">
        <v>9150</v>
      </c>
      <c r="F261">
        <v>2850</v>
      </c>
      <c r="G261">
        <v>1900</v>
      </c>
      <c r="H261">
        <f>+IF(C261=0,0,VLOOKUP(C261,'LH OUTER TANK'!A:C,2,0))</f>
        <v>38.436999999999998</v>
      </c>
      <c r="I261">
        <f>+IF(C261=0,0,VLOOKUP(C261,'LH OUTER TANK'!A:C,3,0))</f>
        <v>19.808</v>
      </c>
      <c r="J261">
        <f>+IF(D261=0,0,VLOOKUP(D261,'LH INNER TANK'!A:C,2,0))</f>
        <v>30.622</v>
      </c>
      <c r="K261">
        <f>+IF(D261=0,0,VLOOKUP(D261,'LH INNER TANK'!A:C,3,0))</f>
        <v>4.09</v>
      </c>
      <c r="L261">
        <f>+IF(D261=0,0,VLOOKUP(D261,'RH INNER TANK'!A:C,2,0))</f>
        <v>30.622</v>
      </c>
      <c r="M261">
        <f>+IF(D261=0,0,VLOOKUP(D261,'RH INNER TANK'!A:C,3,0))</f>
        <v>-4.09</v>
      </c>
      <c r="N261">
        <f>+IF(F261=0,0,VLOOKUP(F261,'RH OUTER TANK'!A:C,2,0))</f>
        <v>38.436999999999998</v>
      </c>
      <c r="O261">
        <f>+IF(F261=0,0,VLOOKUP(F261,'RH OUTER TANK'!A:C,3,0))</f>
        <v>-19.808</v>
      </c>
      <c r="P261">
        <f>+IF(G261=0,0,VLOOKUP(G261,'TRIM TANK'!A:C,2,0))</f>
        <v>59.023000000000003</v>
      </c>
      <c r="Q261">
        <f t="shared" si="12"/>
        <v>891617.2</v>
      </c>
      <c r="S261">
        <f t="shared" si="13"/>
        <v>34.425374517374514</v>
      </c>
      <c r="T261">
        <f t="shared" si="14"/>
        <v>42.467324860722329</v>
      </c>
    </row>
    <row r="262" spans="1:20" x14ac:dyDescent="0.25">
      <c r="A262" t="s">
        <v>13</v>
      </c>
      <c r="B262">
        <v>26000</v>
      </c>
      <c r="C262">
        <v>2850</v>
      </c>
      <c r="D262">
        <v>9150</v>
      </c>
      <c r="E262">
        <v>9150</v>
      </c>
      <c r="F262">
        <v>2850</v>
      </c>
      <c r="G262">
        <v>2000</v>
      </c>
      <c r="H262">
        <f>+IF(C262=0,0,VLOOKUP(C262,'LH OUTER TANK'!A:C,2,0))</f>
        <v>38.436999999999998</v>
      </c>
      <c r="I262">
        <f>+IF(C262=0,0,VLOOKUP(C262,'LH OUTER TANK'!A:C,3,0))</f>
        <v>19.808</v>
      </c>
      <c r="J262">
        <f>+IF(D262=0,0,VLOOKUP(D262,'LH INNER TANK'!A:C,2,0))</f>
        <v>30.622</v>
      </c>
      <c r="K262">
        <f>+IF(D262=0,0,VLOOKUP(D262,'LH INNER TANK'!A:C,3,0))</f>
        <v>4.09</v>
      </c>
      <c r="L262">
        <f>+IF(D262=0,0,VLOOKUP(D262,'RH INNER TANK'!A:C,2,0))</f>
        <v>30.622</v>
      </c>
      <c r="M262">
        <f>+IF(D262=0,0,VLOOKUP(D262,'RH INNER TANK'!A:C,3,0))</f>
        <v>-4.09</v>
      </c>
      <c r="N262">
        <f>+IF(F262=0,0,VLOOKUP(F262,'RH OUTER TANK'!A:C,2,0))</f>
        <v>38.436999999999998</v>
      </c>
      <c r="O262">
        <f>+IF(F262=0,0,VLOOKUP(F262,'RH OUTER TANK'!A:C,3,0))</f>
        <v>-19.808</v>
      </c>
      <c r="P262">
        <f>+IF(G262=0,0,VLOOKUP(G262,'TRIM TANK'!A:C,2,0))</f>
        <v>59.036000000000001</v>
      </c>
      <c r="Q262">
        <f t="shared" si="12"/>
        <v>897545.49999999988</v>
      </c>
      <c r="S262">
        <f t="shared" si="13"/>
        <v>34.520980769230768</v>
      </c>
      <c r="T262">
        <f t="shared" si="14"/>
        <v>43.782403978414948</v>
      </c>
    </row>
    <row r="263" spans="1:20" x14ac:dyDescent="0.25">
      <c r="A263" t="s">
        <v>13</v>
      </c>
      <c r="B263">
        <v>26100</v>
      </c>
      <c r="C263">
        <v>2850</v>
      </c>
      <c r="D263">
        <v>9150</v>
      </c>
      <c r="E263">
        <v>9150</v>
      </c>
      <c r="F263">
        <v>2850</v>
      </c>
      <c r="G263">
        <v>2100</v>
      </c>
      <c r="H263">
        <f>+IF(C263=0,0,VLOOKUP(C263,'LH OUTER TANK'!A:C,2,0))</f>
        <v>38.436999999999998</v>
      </c>
      <c r="I263">
        <f>+IF(C263=0,0,VLOOKUP(C263,'LH OUTER TANK'!A:C,3,0))</f>
        <v>19.808</v>
      </c>
      <c r="J263">
        <f>+IF(D263=0,0,VLOOKUP(D263,'LH INNER TANK'!A:C,2,0))</f>
        <v>30.622</v>
      </c>
      <c r="K263">
        <f>+IF(D263=0,0,VLOOKUP(D263,'LH INNER TANK'!A:C,3,0))</f>
        <v>4.09</v>
      </c>
      <c r="L263">
        <f>+IF(D263=0,0,VLOOKUP(D263,'RH INNER TANK'!A:C,2,0))</f>
        <v>30.622</v>
      </c>
      <c r="M263">
        <f>+IF(D263=0,0,VLOOKUP(D263,'RH INNER TANK'!A:C,3,0))</f>
        <v>-4.09</v>
      </c>
      <c r="N263">
        <f>+IF(F263=0,0,VLOOKUP(F263,'RH OUTER TANK'!A:C,2,0))</f>
        <v>38.436999999999998</v>
      </c>
      <c r="O263">
        <f>+IF(F263=0,0,VLOOKUP(F263,'RH OUTER TANK'!A:C,3,0))</f>
        <v>-19.808</v>
      </c>
      <c r="P263">
        <f>+IF(G263=0,0,VLOOKUP(G263,'TRIM TANK'!A:C,2,0))</f>
        <v>59.05</v>
      </c>
      <c r="Q263">
        <f t="shared" si="12"/>
        <v>903478.49999999988</v>
      </c>
      <c r="S263">
        <f t="shared" si="13"/>
        <v>34.616034482758614</v>
      </c>
      <c r="T263">
        <f t="shared" si="14"/>
        <v>45.089882843997437</v>
      </c>
    </row>
    <row r="264" spans="1:20" x14ac:dyDescent="0.25">
      <c r="A264" t="s">
        <v>13</v>
      </c>
      <c r="B264">
        <v>26200</v>
      </c>
      <c r="C264">
        <v>2850</v>
      </c>
      <c r="D264">
        <v>9150</v>
      </c>
      <c r="E264">
        <v>9150</v>
      </c>
      <c r="F264">
        <v>2850</v>
      </c>
      <c r="G264">
        <v>2200</v>
      </c>
      <c r="H264">
        <f>+IF(C264=0,0,VLOOKUP(C264,'LH OUTER TANK'!A:C,2,0))</f>
        <v>38.436999999999998</v>
      </c>
      <c r="I264">
        <f>+IF(C264=0,0,VLOOKUP(C264,'LH OUTER TANK'!A:C,3,0))</f>
        <v>19.808</v>
      </c>
      <c r="J264">
        <f>+IF(D264=0,0,VLOOKUP(D264,'LH INNER TANK'!A:C,2,0))</f>
        <v>30.622</v>
      </c>
      <c r="K264">
        <f>+IF(D264=0,0,VLOOKUP(D264,'LH INNER TANK'!A:C,3,0))</f>
        <v>4.09</v>
      </c>
      <c r="L264">
        <f>+IF(D264=0,0,VLOOKUP(D264,'RH INNER TANK'!A:C,2,0))</f>
        <v>30.622</v>
      </c>
      <c r="M264">
        <f>+IF(D264=0,0,VLOOKUP(D264,'RH INNER TANK'!A:C,3,0))</f>
        <v>-4.09</v>
      </c>
      <c r="N264">
        <f>+IF(F264=0,0,VLOOKUP(F264,'RH OUTER TANK'!A:C,2,0))</f>
        <v>38.436999999999998</v>
      </c>
      <c r="O264">
        <f>+IF(F264=0,0,VLOOKUP(F264,'RH OUTER TANK'!A:C,3,0))</f>
        <v>-19.808</v>
      </c>
      <c r="P264">
        <f>+IF(G264=0,0,VLOOKUP(G264,'TRIM TANK'!A:C,2,0))</f>
        <v>59.066000000000003</v>
      </c>
      <c r="Q264">
        <f t="shared" si="12"/>
        <v>909418.7</v>
      </c>
      <c r="S264">
        <f t="shared" si="13"/>
        <v>34.710637404580147</v>
      </c>
      <c r="T264">
        <f t="shared" si="14"/>
        <v>46.391160998351396</v>
      </c>
    </row>
    <row r="265" spans="1:20" x14ac:dyDescent="0.25">
      <c r="A265" t="s">
        <v>13</v>
      </c>
      <c r="B265">
        <v>26300</v>
      </c>
      <c r="C265">
        <v>2850</v>
      </c>
      <c r="D265">
        <v>9150</v>
      </c>
      <c r="E265">
        <v>9150</v>
      </c>
      <c r="F265">
        <v>2850</v>
      </c>
      <c r="G265">
        <v>2300</v>
      </c>
      <c r="H265">
        <f>+IF(C265=0,0,VLOOKUP(C265,'LH OUTER TANK'!A:C,2,0))</f>
        <v>38.436999999999998</v>
      </c>
      <c r="I265">
        <f>+IF(C265=0,0,VLOOKUP(C265,'LH OUTER TANK'!A:C,3,0))</f>
        <v>19.808</v>
      </c>
      <c r="J265">
        <f>+IF(D265=0,0,VLOOKUP(D265,'LH INNER TANK'!A:C,2,0))</f>
        <v>30.622</v>
      </c>
      <c r="K265">
        <f>+IF(D265=0,0,VLOOKUP(D265,'LH INNER TANK'!A:C,3,0))</f>
        <v>4.09</v>
      </c>
      <c r="L265">
        <f>+IF(D265=0,0,VLOOKUP(D265,'RH INNER TANK'!A:C,2,0))</f>
        <v>30.622</v>
      </c>
      <c r="M265">
        <f>+IF(D265=0,0,VLOOKUP(D265,'RH INNER TANK'!A:C,3,0))</f>
        <v>-4.09</v>
      </c>
      <c r="N265">
        <f>+IF(F265=0,0,VLOOKUP(F265,'RH OUTER TANK'!A:C,2,0))</f>
        <v>38.436999999999998</v>
      </c>
      <c r="O265">
        <f>+IF(F265=0,0,VLOOKUP(F265,'RH OUTER TANK'!A:C,3,0))</f>
        <v>-19.808</v>
      </c>
      <c r="P265">
        <f>+IF(G265=0,0,VLOOKUP(G265,'TRIM TANK'!A:C,2,0))</f>
        <v>59.081000000000003</v>
      </c>
      <c r="Q265">
        <f t="shared" si="12"/>
        <v>915359.79999999993</v>
      </c>
      <c r="S265">
        <f t="shared" si="13"/>
        <v>34.804555133079845</v>
      </c>
      <c r="T265">
        <f t="shared" si="14"/>
        <v>47.683014210176665</v>
      </c>
    </row>
    <row r="266" spans="1:20" x14ac:dyDescent="0.25">
      <c r="A266" t="s">
        <v>13</v>
      </c>
      <c r="B266">
        <v>26400</v>
      </c>
      <c r="C266">
        <v>2850</v>
      </c>
      <c r="D266">
        <v>9150</v>
      </c>
      <c r="E266">
        <v>9150</v>
      </c>
      <c r="F266">
        <v>2850</v>
      </c>
      <c r="G266">
        <v>2400</v>
      </c>
      <c r="H266">
        <f>+IF(C266=0,0,VLOOKUP(C266,'LH OUTER TANK'!A:C,2,0))</f>
        <v>38.436999999999998</v>
      </c>
      <c r="I266">
        <f>+IF(C266=0,0,VLOOKUP(C266,'LH OUTER TANK'!A:C,3,0))</f>
        <v>19.808</v>
      </c>
      <c r="J266">
        <f>+IF(D266=0,0,VLOOKUP(D266,'LH INNER TANK'!A:C,2,0))</f>
        <v>30.622</v>
      </c>
      <c r="K266">
        <f>+IF(D266=0,0,VLOOKUP(D266,'LH INNER TANK'!A:C,3,0))</f>
        <v>4.09</v>
      </c>
      <c r="L266">
        <f>+IF(D266=0,0,VLOOKUP(D266,'RH INNER TANK'!A:C,2,0))</f>
        <v>30.622</v>
      </c>
      <c r="M266">
        <f>+IF(D266=0,0,VLOOKUP(D266,'RH INNER TANK'!A:C,3,0))</f>
        <v>-4.09</v>
      </c>
      <c r="N266">
        <f>+IF(F266=0,0,VLOOKUP(F266,'RH OUTER TANK'!A:C,2,0))</f>
        <v>38.436999999999998</v>
      </c>
      <c r="O266">
        <f>+IF(F266=0,0,VLOOKUP(F266,'RH OUTER TANK'!A:C,3,0))</f>
        <v>-19.808</v>
      </c>
      <c r="P266">
        <f>+IF(G266=0,0,VLOOKUP(G266,'TRIM TANK'!A:C,2,0))</f>
        <v>59.097000000000001</v>
      </c>
      <c r="Q266">
        <f t="shared" si="12"/>
        <v>921306.29999999993</v>
      </c>
      <c r="S266">
        <f t="shared" si="13"/>
        <v>34.897965909090907</v>
      </c>
      <c r="T266">
        <f t="shared" si="14"/>
        <v>48.967894210328829</v>
      </c>
    </row>
    <row r="267" spans="1:20" x14ac:dyDescent="0.25">
      <c r="A267" t="s">
        <v>13</v>
      </c>
      <c r="B267">
        <v>26500</v>
      </c>
      <c r="C267">
        <v>2850</v>
      </c>
      <c r="D267">
        <v>9150</v>
      </c>
      <c r="E267">
        <v>9150</v>
      </c>
      <c r="F267">
        <v>2850</v>
      </c>
      <c r="G267">
        <v>2500</v>
      </c>
      <c r="H267">
        <f>+IF(C267=0,0,VLOOKUP(C267,'LH OUTER TANK'!A:C,2,0))</f>
        <v>38.436999999999998</v>
      </c>
      <c r="I267">
        <f>+IF(C267=0,0,VLOOKUP(C267,'LH OUTER TANK'!A:C,3,0))</f>
        <v>19.808</v>
      </c>
      <c r="J267">
        <f>+IF(D267=0,0,VLOOKUP(D267,'LH INNER TANK'!A:C,2,0))</f>
        <v>30.622</v>
      </c>
      <c r="K267">
        <f>+IF(D267=0,0,VLOOKUP(D267,'LH INNER TANK'!A:C,3,0))</f>
        <v>4.09</v>
      </c>
      <c r="L267">
        <f>+IF(D267=0,0,VLOOKUP(D267,'RH INNER TANK'!A:C,2,0))</f>
        <v>30.622</v>
      </c>
      <c r="M267">
        <f>+IF(D267=0,0,VLOOKUP(D267,'RH INNER TANK'!A:C,3,0))</f>
        <v>-4.09</v>
      </c>
      <c r="N267">
        <f>+IF(F267=0,0,VLOOKUP(F267,'RH OUTER TANK'!A:C,2,0))</f>
        <v>38.436999999999998</v>
      </c>
      <c r="O267">
        <f>+IF(F267=0,0,VLOOKUP(F267,'RH OUTER TANK'!A:C,3,0))</f>
        <v>-19.808</v>
      </c>
      <c r="P267">
        <f>+IF(G267=0,0,VLOOKUP(G267,'TRIM TANK'!A:C,2,0))</f>
        <v>59.115000000000002</v>
      </c>
      <c r="Q267">
        <f t="shared" si="12"/>
        <v>927260.99999999988</v>
      </c>
      <c r="S267">
        <f t="shared" si="13"/>
        <v>34.990981132075468</v>
      </c>
      <c r="T267">
        <f t="shared" si="14"/>
        <v>50.247333316031188</v>
      </c>
    </row>
    <row r="268" spans="1:20" x14ac:dyDescent="0.25">
      <c r="A268" t="s">
        <v>13</v>
      </c>
      <c r="B268">
        <v>26600</v>
      </c>
      <c r="C268">
        <v>2850</v>
      </c>
      <c r="D268">
        <v>9150</v>
      </c>
      <c r="E268">
        <v>9150</v>
      </c>
      <c r="F268">
        <v>2850</v>
      </c>
      <c r="G268">
        <v>2600</v>
      </c>
      <c r="H268">
        <f>+IF(C268=0,0,VLOOKUP(C268,'LH OUTER TANK'!A:C,2,0))</f>
        <v>38.436999999999998</v>
      </c>
      <c r="I268">
        <f>+IF(C268=0,0,VLOOKUP(C268,'LH OUTER TANK'!A:C,3,0))</f>
        <v>19.808</v>
      </c>
      <c r="J268">
        <f>+IF(D268=0,0,VLOOKUP(D268,'LH INNER TANK'!A:C,2,0))</f>
        <v>30.622</v>
      </c>
      <c r="K268">
        <f>+IF(D268=0,0,VLOOKUP(D268,'LH INNER TANK'!A:C,3,0))</f>
        <v>4.09</v>
      </c>
      <c r="L268">
        <f>+IF(D268=0,0,VLOOKUP(D268,'RH INNER TANK'!A:C,2,0))</f>
        <v>30.622</v>
      </c>
      <c r="M268">
        <f>+IF(D268=0,0,VLOOKUP(D268,'RH INNER TANK'!A:C,3,0))</f>
        <v>-4.09</v>
      </c>
      <c r="N268">
        <f>+IF(F268=0,0,VLOOKUP(F268,'RH OUTER TANK'!A:C,2,0))</f>
        <v>38.436999999999998</v>
      </c>
      <c r="O268">
        <f>+IF(F268=0,0,VLOOKUP(F268,'RH OUTER TANK'!A:C,3,0))</f>
        <v>-19.808</v>
      </c>
      <c r="P268">
        <f>+IF(G268=0,0,VLOOKUP(G268,'TRIM TANK'!A:C,2,0))</f>
        <v>59.134999999999998</v>
      </c>
      <c r="Q268">
        <f t="shared" si="12"/>
        <v>933224.49999999988</v>
      </c>
      <c r="S268">
        <f t="shared" si="13"/>
        <v>35.083627819548866</v>
      </c>
      <c r="T268">
        <f t="shared" si="14"/>
        <v>51.52170315748095</v>
      </c>
    </row>
    <row r="269" spans="1:20" x14ac:dyDescent="0.25">
      <c r="A269" t="s">
        <v>13</v>
      </c>
      <c r="B269">
        <v>26700</v>
      </c>
      <c r="C269">
        <v>2850</v>
      </c>
      <c r="D269">
        <v>9150</v>
      </c>
      <c r="E269">
        <v>9150</v>
      </c>
      <c r="F269">
        <v>2850</v>
      </c>
      <c r="G269">
        <v>2700</v>
      </c>
      <c r="H269">
        <f>+IF(C269=0,0,VLOOKUP(C269,'LH OUTER TANK'!A:C,2,0))</f>
        <v>38.436999999999998</v>
      </c>
      <c r="I269">
        <f>+IF(C269=0,0,VLOOKUP(C269,'LH OUTER TANK'!A:C,3,0))</f>
        <v>19.808</v>
      </c>
      <c r="J269">
        <f>+IF(D269=0,0,VLOOKUP(D269,'LH INNER TANK'!A:C,2,0))</f>
        <v>30.622</v>
      </c>
      <c r="K269">
        <f>+IF(D269=0,0,VLOOKUP(D269,'LH INNER TANK'!A:C,3,0))</f>
        <v>4.09</v>
      </c>
      <c r="L269">
        <f>+IF(D269=0,0,VLOOKUP(D269,'RH INNER TANK'!A:C,2,0))</f>
        <v>30.622</v>
      </c>
      <c r="M269">
        <f>+IF(D269=0,0,VLOOKUP(D269,'RH INNER TANK'!A:C,3,0))</f>
        <v>-4.09</v>
      </c>
      <c r="N269">
        <f>+IF(F269=0,0,VLOOKUP(F269,'RH OUTER TANK'!A:C,2,0))</f>
        <v>38.436999999999998</v>
      </c>
      <c r="O269">
        <f>+IF(F269=0,0,VLOOKUP(F269,'RH OUTER TANK'!A:C,3,0))</f>
        <v>-19.808</v>
      </c>
      <c r="P269">
        <f>+IF(G269=0,0,VLOOKUP(G269,'TRIM TANK'!A:C,2,0))</f>
        <v>59.154000000000003</v>
      </c>
      <c r="Q269">
        <f t="shared" si="12"/>
        <v>939189.29999999993</v>
      </c>
      <c r="S269">
        <f t="shared" si="13"/>
        <v>35.175629213483141</v>
      </c>
      <c r="T269">
        <f t="shared" si="14"/>
        <v>52.787196884224763</v>
      </c>
    </row>
    <row r="270" spans="1:20" x14ac:dyDescent="0.25">
      <c r="A270" t="s">
        <v>13</v>
      </c>
      <c r="B270">
        <v>26800</v>
      </c>
      <c r="C270">
        <v>2850</v>
      </c>
      <c r="D270">
        <v>9150</v>
      </c>
      <c r="E270">
        <v>9150</v>
      </c>
      <c r="F270">
        <v>2850</v>
      </c>
      <c r="G270">
        <v>2800</v>
      </c>
      <c r="H270">
        <f>+IF(C270=0,0,VLOOKUP(C270,'LH OUTER TANK'!A:C,2,0))</f>
        <v>38.436999999999998</v>
      </c>
      <c r="I270">
        <f>+IF(C270=0,0,VLOOKUP(C270,'LH OUTER TANK'!A:C,3,0))</f>
        <v>19.808</v>
      </c>
      <c r="J270">
        <f>+IF(D270=0,0,VLOOKUP(D270,'LH INNER TANK'!A:C,2,0))</f>
        <v>30.622</v>
      </c>
      <c r="K270">
        <f>+IF(D270=0,0,VLOOKUP(D270,'LH INNER TANK'!A:C,3,0))</f>
        <v>4.09</v>
      </c>
      <c r="L270">
        <f>+IF(D270=0,0,VLOOKUP(D270,'RH INNER TANK'!A:C,2,0))</f>
        <v>30.622</v>
      </c>
      <c r="M270">
        <f>+IF(D270=0,0,VLOOKUP(D270,'RH INNER TANK'!A:C,3,0))</f>
        <v>-4.09</v>
      </c>
      <c r="N270">
        <f>+IF(F270=0,0,VLOOKUP(F270,'RH OUTER TANK'!A:C,2,0))</f>
        <v>38.436999999999998</v>
      </c>
      <c r="O270">
        <f>+IF(F270=0,0,VLOOKUP(F270,'RH OUTER TANK'!A:C,3,0))</f>
        <v>-19.808</v>
      </c>
      <c r="P270">
        <f>+IF(G270=0,0,VLOOKUP(G270,'TRIM TANK'!A:C,2,0))</f>
        <v>59.17</v>
      </c>
      <c r="Q270">
        <f t="shared" si="12"/>
        <v>945149.49999999988</v>
      </c>
      <c r="S270">
        <f t="shared" si="13"/>
        <v>35.266772388059699</v>
      </c>
      <c r="T270">
        <f t="shared" si="14"/>
        <v>54.040885667946334</v>
      </c>
    </row>
    <row r="271" spans="1:20" x14ac:dyDescent="0.25">
      <c r="A271" t="s">
        <v>13</v>
      </c>
      <c r="B271">
        <v>26900</v>
      </c>
      <c r="C271">
        <v>2850</v>
      </c>
      <c r="D271">
        <v>9150</v>
      </c>
      <c r="E271">
        <v>9150</v>
      </c>
      <c r="F271">
        <v>2850</v>
      </c>
      <c r="G271">
        <v>2900</v>
      </c>
      <c r="H271">
        <f>+IF(C271=0,0,VLOOKUP(C271,'LH OUTER TANK'!A:C,2,0))</f>
        <v>38.436999999999998</v>
      </c>
      <c r="I271">
        <f>+IF(C271=0,0,VLOOKUP(C271,'LH OUTER TANK'!A:C,3,0))</f>
        <v>19.808</v>
      </c>
      <c r="J271">
        <f>+IF(D271=0,0,VLOOKUP(D271,'LH INNER TANK'!A:C,2,0))</f>
        <v>30.622</v>
      </c>
      <c r="K271">
        <f>+IF(D271=0,0,VLOOKUP(D271,'LH INNER TANK'!A:C,3,0))</f>
        <v>4.09</v>
      </c>
      <c r="L271">
        <f>+IF(D271=0,0,VLOOKUP(D271,'RH INNER TANK'!A:C,2,0))</f>
        <v>30.622</v>
      </c>
      <c r="M271">
        <f>+IF(D271=0,0,VLOOKUP(D271,'RH INNER TANK'!A:C,3,0))</f>
        <v>-4.09</v>
      </c>
      <c r="N271">
        <f>+IF(F271=0,0,VLOOKUP(F271,'RH OUTER TANK'!A:C,2,0))</f>
        <v>38.436999999999998</v>
      </c>
      <c r="O271">
        <f>+IF(F271=0,0,VLOOKUP(F271,'RH OUTER TANK'!A:C,3,0))</f>
        <v>-19.808</v>
      </c>
      <c r="P271">
        <f>+IF(G271=0,0,VLOOKUP(G271,'TRIM TANK'!A:C,2,0))</f>
        <v>59.186</v>
      </c>
      <c r="Q271">
        <f t="shared" si="12"/>
        <v>951112.89999999991</v>
      </c>
      <c r="S271">
        <f t="shared" si="13"/>
        <v>35.357356877323419</v>
      </c>
      <c r="T271">
        <f t="shared" si="14"/>
        <v>55.286889646814544</v>
      </c>
    </row>
    <row r="272" spans="1:20" x14ac:dyDescent="0.25">
      <c r="A272" t="s">
        <v>13</v>
      </c>
      <c r="B272">
        <v>27000</v>
      </c>
      <c r="C272">
        <v>2850</v>
      </c>
      <c r="D272">
        <v>9150</v>
      </c>
      <c r="E272">
        <v>9150</v>
      </c>
      <c r="F272">
        <v>2850</v>
      </c>
      <c r="G272">
        <v>3000</v>
      </c>
      <c r="H272">
        <f>+IF(C272=0,0,VLOOKUP(C272,'LH OUTER TANK'!A:C,2,0))</f>
        <v>38.436999999999998</v>
      </c>
      <c r="I272">
        <f>+IF(C272=0,0,VLOOKUP(C272,'LH OUTER TANK'!A:C,3,0))</f>
        <v>19.808</v>
      </c>
      <c r="J272">
        <f>+IF(D272=0,0,VLOOKUP(D272,'LH INNER TANK'!A:C,2,0))</f>
        <v>30.622</v>
      </c>
      <c r="K272">
        <f>+IF(D272=0,0,VLOOKUP(D272,'LH INNER TANK'!A:C,3,0))</f>
        <v>4.09</v>
      </c>
      <c r="L272">
        <f>+IF(D272=0,0,VLOOKUP(D272,'RH INNER TANK'!A:C,2,0))</f>
        <v>30.622</v>
      </c>
      <c r="M272">
        <f>+IF(D272=0,0,VLOOKUP(D272,'RH INNER TANK'!A:C,3,0))</f>
        <v>-4.09</v>
      </c>
      <c r="N272">
        <f>+IF(F272=0,0,VLOOKUP(F272,'RH OUTER TANK'!A:C,2,0))</f>
        <v>38.436999999999998</v>
      </c>
      <c r="O272">
        <f>+IF(F272=0,0,VLOOKUP(F272,'RH OUTER TANK'!A:C,3,0))</f>
        <v>-19.808</v>
      </c>
      <c r="P272">
        <f>+IF(G272=0,0,VLOOKUP(G272,'TRIM TANK'!A:C,2,0))</f>
        <v>59.201000000000001</v>
      </c>
      <c r="Q272">
        <f t="shared" si="12"/>
        <v>957076.49999999988</v>
      </c>
      <c r="S272">
        <f t="shared" si="13"/>
        <v>35.447277777777771</v>
      </c>
      <c r="T272">
        <f t="shared" si="14"/>
        <v>56.523765856640573</v>
      </c>
    </row>
    <row r="273" spans="1:20" x14ac:dyDescent="0.25">
      <c r="A273" t="s">
        <v>13</v>
      </c>
      <c r="B273">
        <v>27100</v>
      </c>
      <c r="C273">
        <v>2850</v>
      </c>
      <c r="D273">
        <v>9150</v>
      </c>
      <c r="E273">
        <v>9150</v>
      </c>
      <c r="F273">
        <v>2850</v>
      </c>
      <c r="G273">
        <v>3100</v>
      </c>
      <c r="H273">
        <f>+IF(C273=0,0,VLOOKUP(C273,'LH OUTER TANK'!A:C,2,0))</f>
        <v>38.436999999999998</v>
      </c>
      <c r="I273">
        <f>+IF(C273=0,0,VLOOKUP(C273,'LH OUTER TANK'!A:C,3,0))</f>
        <v>19.808</v>
      </c>
      <c r="J273">
        <f>+IF(D273=0,0,VLOOKUP(D273,'LH INNER TANK'!A:C,2,0))</f>
        <v>30.622</v>
      </c>
      <c r="K273">
        <f>+IF(D273=0,0,VLOOKUP(D273,'LH INNER TANK'!A:C,3,0))</f>
        <v>4.09</v>
      </c>
      <c r="L273">
        <f>+IF(D273=0,0,VLOOKUP(D273,'RH INNER TANK'!A:C,2,0))</f>
        <v>30.622</v>
      </c>
      <c r="M273">
        <f>+IF(D273=0,0,VLOOKUP(D273,'RH INNER TANK'!A:C,3,0))</f>
        <v>-4.09</v>
      </c>
      <c r="N273">
        <f>+IF(F273=0,0,VLOOKUP(F273,'RH OUTER TANK'!A:C,2,0))</f>
        <v>38.436999999999998</v>
      </c>
      <c r="O273">
        <f>+IF(F273=0,0,VLOOKUP(F273,'RH OUTER TANK'!A:C,3,0))</f>
        <v>-19.808</v>
      </c>
      <c r="P273">
        <f>+IF(G273=0,0,VLOOKUP(G273,'TRIM TANK'!A:C,2,0))</f>
        <v>59.216000000000001</v>
      </c>
      <c r="Q273">
        <f t="shared" si="12"/>
        <v>963043.09999999986</v>
      </c>
      <c r="S273">
        <f t="shared" si="13"/>
        <v>35.53664575645756</v>
      </c>
      <c r="T273">
        <f t="shared" si="14"/>
        <v>57.753036539993928</v>
      </c>
    </row>
    <row r="274" spans="1:20" x14ac:dyDescent="0.25">
      <c r="A274" t="s">
        <v>13</v>
      </c>
      <c r="B274">
        <v>27200</v>
      </c>
      <c r="C274">
        <v>2850</v>
      </c>
      <c r="D274">
        <v>9150</v>
      </c>
      <c r="E274">
        <v>9150</v>
      </c>
      <c r="F274">
        <v>2850</v>
      </c>
      <c r="G274">
        <v>3200</v>
      </c>
      <c r="H274">
        <f>+IF(C274=0,0,VLOOKUP(C274,'LH OUTER TANK'!A:C,2,0))</f>
        <v>38.436999999999998</v>
      </c>
      <c r="I274">
        <f>+IF(C274=0,0,VLOOKUP(C274,'LH OUTER TANK'!A:C,3,0))</f>
        <v>19.808</v>
      </c>
      <c r="J274">
        <f>+IF(D274=0,0,VLOOKUP(D274,'LH INNER TANK'!A:C,2,0))</f>
        <v>30.622</v>
      </c>
      <c r="K274">
        <f>+IF(D274=0,0,VLOOKUP(D274,'LH INNER TANK'!A:C,3,0))</f>
        <v>4.09</v>
      </c>
      <c r="L274">
        <f>+IF(D274=0,0,VLOOKUP(D274,'RH INNER TANK'!A:C,2,0))</f>
        <v>30.622</v>
      </c>
      <c r="M274">
        <f>+IF(D274=0,0,VLOOKUP(D274,'RH INNER TANK'!A:C,3,0))</f>
        <v>-4.09</v>
      </c>
      <c r="N274">
        <f>+IF(F274=0,0,VLOOKUP(F274,'RH OUTER TANK'!A:C,2,0))</f>
        <v>38.436999999999998</v>
      </c>
      <c r="O274">
        <f>+IF(F274=0,0,VLOOKUP(F274,'RH OUTER TANK'!A:C,3,0))</f>
        <v>-19.808</v>
      </c>
      <c r="P274">
        <f>+IF(G274=0,0,VLOOKUP(G274,'TRIM TANK'!A:C,2,0))</f>
        <v>59.255000000000003</v>
      </c>
      <c r="Q274">
        <f t="shared" si="12"/>
        <v>969089.49999999988</v>
      </c>
      <c r="S274">
        <f t="shared" si="13"/>
        <v>35.628290441176468</v>
      </c>
      <c r="T274">
        <f t="shared" si="14"/>
        <v>59.013623675054561</v>
      </c>
    </row>
    <row r="275" spans="1:20" x14ac:dyDescent="0.25">
      <c r="A275" t="s">
        <v>13</v>
      </c>
      <c r="B275">
        <v>27300</v>
      </c>
      <c r="C275">
        <v>2850</v>
      </c>
      <c r="D275">
        <v>9150</v>
      </c>
      <c r="E275">
        <v>9150</v>
      </c>
      <c r="F275">
        <v>2850</v>
      </c>
      <c r="G275">
        <v>3300</v>
      </c>
      <c r="H275">
        <f>+IF(C275=0,0,VLOOKUP(C275,'LH OUTER TANK'!A:C,2,0))</f>
        <v>38.436999999999998</v>
      </c>
      <c r="I275">
        <f>+IF(C275=0,0,VLOOKUP(C275,'LH OUTER TANK'!A:C,3,0))</f>
        <v>19.808</v>
      </c>
      <c r="J275">
        <f>+IF(D275=0,0,VLOOKUP(D275,'LH INNER TANK'!A:C,2,0))</f>
        <v>30.622</v>
      </c>
      <c r="K275">
        <f>+IF(D275=0,0,VLOOKUP(D275,'LH INNER TANK'!A:C,3,0))</f>
        <v>4.09</v>
      </c>
      <c r="L275">
        <f>+IF(D275=0,0,VLOOKUP(D275,'RH INNER TANK'!A:C,2,0))</f>
        <v>30.622</v>
      </c>
      <c r="M275">
        <f>+IF(D275=0,0,VLOOKUP(D275,'RH INNER TANK'!A:C,3,0))</f>
        <v>-4.09</v>
      </c>
      <c r="N275">
        <f>+IF(F275=0,0,VLOOKUP(F275,'RH OUTER TANK'!A:C,2,0))</f>
        <v>38.436999999999998</v>
      </c>
      <c r="O275">
        <f>+IF(F275=0,0,VLOOKUP(F275,'RH OUTER TANK'!A:C,3,0))</f>
        <v>-19.808</v>
      </c>
      <c r="P275">
        <f>+IF(G275=0,0,VLOOKUP(G275,'TRIM TANK'!A:C,2,0))</f>
        <v>59.308999999999997</v>
      </c>
      <c r="Q275">
        <f t="shared" si="12"/>
        <v>975193.19999999984</v>
      </c>
      <c r="S275">
        <f t="shared" si="13"/>
        <v>35.721362637362631</v>
      </c>
      <c r="T275">
        <f t="shared" si="14"/>
        <v>60.293846456157226</v>
      </c>
    </row>
    <row r="276" spans="1:20" x14ac:dyDescent="0.25">
      <c r="A276" t="s">
        <v>13</v>
      </c>
      <c r="B276">
        <v>27400</v>
      </c>
      <c r="C276">
        <v>2850</v>
      </c>
      <c r="D276">
        <v>9150</v>
      </c>
      <c r="E276">
        <v>9150</v>
      </c>
      <c r="F276">
        <v>2850</v>
      </c>
      <c r="G276">
        <v>3400</v>
      </c>
      <c r="H276">
        <f>+IF(C276=0,0,VLOOKUP(C276,'LH OUTER TANK'!A:C,2,0))</f>
        <v>38.436999999999998</v>
      </c>
      <c r="I276">
        <f>+IF(C276=0,0,VLOOKUP(C276,'LH OUTER TANK'!A:C,3,0))</f>
        <v>19.808</v>
      </c>
      <c r="J276">
        <f>+IF(D276=0,0,VLOOKUP(D276,'LH INNER TANK'!A:C,2,0))</f>
        <v>30.622</v>
      </c>
      <c r="K276">
        <f>+IF(D276=0,0,VLOOKUP(D276,'LH INNER TANK'!A:C,3,0))</f>
        <v>4.09</v>
      </c>
      <c r="L276">
        <f>+IF(D276=0,0,VLOOKUP(D276,'RH INNER TANK'!A:C,2,0))</f>
        <v>30.622</v>
      </c>
      <c r="M276">
        <f>+IF(D276=0,0,VLOOKUP(D276,'RH INNER TANK'!A:C,3,0))</f>
        <v>-4.09</v>
      </c>
      <c r="N276">
        <f>+IF(F276=0,0,VLOOKUP(F276,'RH OUTER TANK'!A:C,2,0))</f>
        <v>38.436999999999998</v>
      </c>
      <c r="O276">
        <f>+IF(F276=0,0,VLOOKUP(F276,'RH OUTER TANK'!A:C,3,0))</f>
        <v>-19.808</v>
      </c>
      <c r="P276">
        <f>+IF(G276=0,0,VLOOKUP(G276,'TRIM TANK'!A:C,2,0))</f>
        <v>59.338999999999999</v>
      </c>
      <c r="Q276">
        <f t="shared" si="12"/>
        <v>981226.09999999986</v>
      </c>
      <c r="S276">
        <f t="shared" si="13"/>
        <v>35.811171532846707</v>
      </c>
      <c r="T276">
        <f t="shared" si="14"/>
        <v>61.529182019899672</v>
      </c>
    </row>
    <row r="277" spans="1:20" x14ac:dyDescent="0.25">
      <c r="A277" t="s">
        <v>13</v>
      </c>
      <c r="B277">
        <v>27500</v>
      </c>
      <c r="C277">
        <v>2850</v>
      </c>
      <c r="D277">
        <v>9150</v>
      </c>
      <c r="E277">
        <v>9150</v>
      </c>
      <c r="F277">
        <v>2850</v>
      </c>
      <c r="G277">
        <v>3500</v>
      </c>
      <c r="H277">
        <f>+IF(C277=0,0,VLOOKUP(C277,'LH OUTER TANK'!A:C,2,0))</f>
        <v>38.436999999999998</v>
      </c>
      <c r="I277">
        <f>+IF(C277=0,0,VLOOKUP(C277,'LH OUTER TANK'!A:C,3,0))</f>
        <v>19.808</v>
      </c>
      <c r="J277">
        <f>+IF(D277=0,0,VLOOKUP(D277,'LH INNER TANK'!A:C,2,0))</f>
        <v>30.622</v>
      </c>
      <c r="K277">
        <f>+IF(D277=0,0,VLOOKUP(D277,'LH INNER TANK'!A:C,3,0))</f>
        <v>4.09</v>
      </c>
      <c r="L277">
        <f>+IF(D277=0,0,VLOOKUP(D277,'RH INNER TANK'!A:C,2,0))</f>
        <v>30.622</v>
      </c>
      <c r="M277">
        <f>+IF(D277=0,0,VLOOKUP(D277,'RH INNER TANK'!A:C,3,0))</f>
        <v>-4.09</v>
      </c>
      <c r="N277">
        <f>+IF(F277=0,0,VLOOKUP(F277,'RH OUTER TANK'!A:C,2,0))</f>
        <v>38.436999999999998</v>
      </c>
      <c r="O277">
        <f>+IF(F277=0,0,VLOOKUP(F277,'RH OUTER TANK'!A:C,3,0))</f>
        <v>-19.808</v>
      </c>
      <c r="P277">
        <f>+IF(G277=0,0,VLOOKUP(G277,'TRIM TANK'!A:C,2,0))</f>
        <v>59.37</v>
      </c>
      <c r="Q277">
        <f t="shared" si="12"/>
        <v>987268.49999999988</v>
      </c>
      <c r="S277">
        <f t="shared" si="13"/>
        <v>35.90067272727272</v>
      </c>
      <c r="T277">
        <f t="shared" si="14"/>
        <v>62.760285106914985</v>
      </c>
    </row>
    <row r="278" spans="1:20" x14ac:dyDescent="0.25">
      <c r="A278" t="s">
        <v>13</v>
      </c>
      <c r="B278">
        <v>27600</v>
      </c>
      <c r="C278">
        <v>2850</v>
      </c>
      <c r="D278">
        <v>9150</v>
      </c>
      <c r="E278">
        <v>9150</v>
      </c>
      <c r="F278">
        <v>2850</v>
      </c>
      <c r="G278">
        <v>3600</v>
      </c>
      <c r="H278">
        <f>+IF(C278=0,0,VLOOKUP(C278,'LH OUTER TANK'!A:C,2,0))</f>
        <v>38.436999999999998</v>
      </c>
      <c r="I278">
        <f>+IF(C278=0,0,VLOOKUP(C278,'LH OUTER TANK'!A:C,3,0))</f>
        <v>19.808</v>
      </c>
      <c r="J278">
        <f>+IF(D278=0,0,VLOOKUP(D278,'LH INNER TANK'!A:C,2,0))</f>
        <v>30.622</v>
      </c>
      <c r="K278">
        <f>+IF(D278=0,0,VLOOKUP(D278,'LH INNER TANK'!A:C,3,0))</f>
        <v>4.09</v>
      </c>
      <c r="L278">
        <f>+IF(D278=0,0,VLOOKUP(D278,'RH INNER TANK'!A:C,2,0))</f>
        <v>30.622</v>
      </c>
      <c r="M278">
        <f>+IF(D278=0,0,VLOOKUP(D278,'RH INNER TANK'!A:C,3,0))</f>
        <v>-4.09</v>
      </c>
      <c r="N278">
        <f>+IF(F278=0,0,VLOOKUP(F278,'RH OUTER TANK'!A:C,2,0))</f>
        <v>38.436999999999998</v>
      </c>
      <c r="O278">
        <f>+IF(F278=0,0,VLOOKUP(F278,'RH OUTER TANK'!A:C,3,0))</f>
        <v>-19.808</v>
      </c>
      <c r="P278">
        <f>+IF(G278=0,0,VLOOKUP(G278,'TRIM TANK'!A:C,2,0))</f>
        <v>59.402000000000001</v>
      </c>
      <c r="Q278">
        <f t="shared" si="12"/>
        <v>993320.7</v>
      </c>
      <c r="S278">
        <f t="shared" si="13"/>
        <v>35.989880434782606</v>
      </c>
      <c r="T278">
        <f t="shared" si="14"/>
        <v>63.987351234973929</v>
      </c>
    </row>
    <row r="279" spans="1:20" x14ac:dyDescent="0.25">
      <c r="A279" t="s">
        <v>14</v>
      </c>
      <c r="B279">
        <v>27700</v>
      </c>
      <c r="C279">
        <v>2850</v>
      </c>
      <c r="D279">
        <v>9200</v>
      </c>
      <c r="E279">
        <v>9200</v>
      </c>
      <c r="F279">
        <v>2850</v>
      </c>
      <c r="G279">
        <v>3600</v>
      </c>
      <c r="H279">
        <f>+IF(C279=0,0,VLOOKUP(C279,'LH OUTER TANK'!A:C,2,0))</f>
        <v>38.436999999999998</v>
      </c>
      <c r="I279">
        <f>+IF(C279=0,0,VLOOKUP(C279,'LH OUTER TANK'!A:C,3,0))</f>
        <v>19.808</v>
      </c>
      <c r="J279">
        <f>+IF(D279=0,0,VLOOKUP(D279,'LH INNER TANK'!A:C,2,0))</f>
        <v>30.623000000000001</v>
      </c>
      <c r="K279">
        <f>+IF(D279=0,0,VLOOKUP(D279,'LH INNER TANK'!A:C,3,0))</f>
        <v>4.0940000000000003</v>
      </c>
      <c r="L279">
        <f>+IF(D279=0,0,VLOOKUP(D279,'RH INNER TANK'!A:C,2,0))</f>
        <v>30.623000000000001</v>
      </c>
      <c r="M279">
        <f>+IF(D279=0,0,VLOOKUP(D279,'RH INNER TANK'!A:C,3,0))</f>
        <v>-4.0940000000000003</v>
      </c>
      <c r="N279">
        <f>+IF(F279=0,0,VLOOKUP(F279,'RH OUTER TANK'!A:C,2,0))</f>
        <v>38.436999999999998</v>
      </c>
      <c r="O279">
        <f>+IF(F279=0,0,VLOOKUP(F279,'RH OUTER TANK'!A:C,3,0))</f>
        <v>-19.808</v>
      </c>
      <c r="P279">
        <f>+IF(G279=0,0,VLOOKUP(G279,'TRIM TANK'!A:C,2,0))</f>
        <v>59.402000000000001</v>
      </c>
      <c r="Q279">
        <f t="shared" si="12"/>
        <v>996401.3</v>
      </c>
      <c r="S279">
        <f t="shared" si="13"/>
        <v>35.971166064981951</v>
      </c>
      <c r="T279">
        <f t="shared" si="14"/>
        <v>63.729932118046072</v>
      </c>
    </row>
    <row r="280" spans="1:20" x14ac:dyDescent="0.25">
      <c r="A280" t="s">
        <v>14</v>
      </c>
      <c r="B280">
        <v>27800</v>
      </c>
      <c r="C280">
        <v>2850</v>
      </c>
      <c r="D280">
        <v>9250</v>
      </c>
      <c r="E280">
        <v>9250</v>
      </c>
      <c r="F280">
        <v>2850</v>
      </c>
      <c r="G280">
        <v>3600</v>
      </c>
      <c r="H280">
        <f>+IF(C280=0,0,VLOOKUP(C280,'LH OUTER TANK'!A:C,2,0))</f>
        <v>38.436999999999998</v>
      </c>
      <c r="I280">
        <f>+IF(C280=0,0,VLOOKUP(C280,'LH OUTER TANK'!A:C,3,0))</f>
        <v>19.808</v>
      </c>
      <c r="J280">
        <f>+IF(D280=0,0,VLOOKUP(D280,'LH INNER TANK'!A:C,2,0))</f>
        <v>30.623999999999999</v>
      </c>
      <c r="K280">
        <f>+IF(D280=0,0,VLOOKUP(D280,'LH INNER TANK'!A:C,3,0))</f>
        <v>4.0979999999999999</v>
      </c>
      <c r="L280">
        <f>+IF(D280=0,0,VLOOKUP(D280,'RH INNER TANK'!A:C,2,0))</f>
        <v>30.623999999999999</v>
      </c>
      <c r="M280">
        <f>+IF(D280=0,0,VLOOKUP(D280,'RH INNER TANK'!A:C,3,0))</f>
        <v>-4.0979999999999999</v>
      </c>
      <c r="N280">
        <f>+IF(F280=0,0,VLOOKUP(F280,'RH OUTER TANK'!A:C,2,0))</f>
        <v>38.436999999999998</v>
      </c>
      <c r="O280">
        <f>+IF(F280=0,0,VLOOKUP(F280,'RH OUTER TANK'!A:C,3,0))</f>
        <v>-19.808</v>
      </c>
      <c r="P280">
        <f>+IF(G280=0,0,VLOOKUP(G280,'TRIM TANK'!A:C,2,0))</f>
        <v>59.402000000000001</v>
      </c>
      <c r="Q280">
        <f t="shared" si="12"/>
        <v>999482.09999999986</v>
      </c>
      <c r="S280">
        <f t="shared" si="13"/>
        <v>35.95259352517985</v>
      </c>
      <c r="T280">
        <f t="shared" si="14"/>
        <v>63.474463895183618</v>
      </c>
    </row>
    <row r="281" spans="1:20" x14ac:dyDescent="0.25">
      <c r="A281" t="s">
        <v>14</v>
      </c>
      <c r="B281">
        <v>27900</v>
      </c>
      <c r="C281">
        <v>2850</v>
      </c>
      <c r="D281">
        <v>9300</v>
      </c>
      <c r="E281">
        <v>9300</v>
      </c>
      <c r="F281">
        <v>2850</v>
      </c>
      <c r="G281">
        <v>3600</v>
      </c>
      <c r="H281">
        <f>+IF(C281=0,0,VLOOKUP(C281,'LH OUTER TANK'!A:C,2,0))</f>
        <v>38.436999999999998</v>
      </c>
      <c r="I281">
        <f>+IF(C281=0,0,VLOOKUP(C281,'LH OUTER TANK'!A:C,3,0))</f>
        <v>19.808</v>
      </c>
      <c r="J281">
        <f>+IF(D281=0,0,VLOOKUP(D281,'LH INNER TANK'!A:C,2,0))</f>
        <v>30.625</v>
      </c>
      <c r="K281">
        <f>+IF(D281=0,0,VLOOKUP(D281,'LH INNER TANK'!A:C,3,0))</f>
        <v>4.1029999999999998</v>
      </c>
      <c r="L281">
        <f>+IF(D281=0,0,VLOOKUP(D281,'RH INNER TANK'!A:C,2,0))</f>
        <v>30.625</v>
      </c>
      <c r="M281">
        <f>+IF(D281=0,0,VLOOKUP(D281,'RH INNER TANK'!A:C,3,0))</f>
        <v>-4.1029999999999998</v>
      </c>
      <c r="N281">
        <f>+IF(F281=0,0,VLOOKUP(F281,'RH OUTER TANK'!A:C,2,0))</f>
        <v>38.436999999999998</v>
      </c>
      <c r="O281">
        <f>+IF(F281=0,0,VLOOKUP(F281,'RH OUTER TANK'!A:C,3,0))</f>
        <v>-19.808</v>
      </c>
      <c r="P281">
        <f>+IF(G281=0,0,VLOOKUP(G281,'TRIM TANK'!A:C,2,0))</f>
        <v>59.402000000000001</v>
      </c>
      <c r="Q281">
        <f t="shared" si="12"/>
        <v>1002563.0999999999</v>
      </c>
      <c r="S281">
        <f t="shared" si="13"/>
        <v>35.934161290322578</v>
      </c>
      <c r="T281">
        <f t="shared" si="14"/>
        <v>63.220925589031317</v>
      </c>
    </row>
    <row r="282" spans="1:20" x14ac:dyDescent="0.25">
      <c r="A282" t="s">
        <v>14</v>
      </c>
      <c r="B282">
        <v>28000</v>
      </c>
      <c r="C282">
        <v>2850</v>
      </c>
      <c r="D282">
        <v>9350</v>
      </c>
      <c r="E282">
        <v>9350</v>
      </c>
      <c r="F282">
        <v>2850</v>
      </c>
      <c r="G282">
        <v>3600</v>
      </c>
      <c r="H282">
        <f>+IF(C282=0,0,VLOOKUP(C282,'LH OUTER TANK'!A:C,2,0))</f>
        <v>38.436999999999998</v>
      </c>
      <c r="I282">
        <f>+IF(C282=0,0,VLOOKUP(C282,'LH OUTER TANK'!A:C,3,0))</f>
        <v>19.808</v>
      </c>
      <c r="J282">
        <f>+IF(D282=0,0,VLOOKUP(D282,'LH INNER TANK'!A:C,2,0))</f>
        <v>30.626000000000001</v>
      </c>
      <c r="K282">
        <f>+IF(D282=0,0,VLOOKUP(D282,'LH INNER TANK'!A:C,3,0))</f>
        <v>4.1070000000000002</v>
      </c>
      <c r="L282">
        <f>+IF(D282=0,0,VLOOKUP(D282,'RH INNER TANK'!A:C,2,0))</f>
        <v>30.626000000000001</v>
      </c>
      <c r="M282">
        <f>+IF(D282=0,0,VLOOKUP(D282,'RH INNER TANK'!A:C,3,0))</f>
        <v>-4.1070000000000002</v>
      </c>
      <c r="N282">
        <f>+IF(F282=0,0,VLOOKUP(F282,'RH OUTER TANK'!A:C,2,0))</f>
        <v>38.436999999999998</v>
      </c>
      <c r="O282">
        <f>+IF(F282=0,0,VLOOKUP(F282,'RH OUTER TANK'!A:C,3,0))</f>
        <v>-19.808</v>
      </c>
      <c r="P282">
        <f>+IF(G282=0,0,VLOOKUP(G282,'TRIM TANK'!A:C,2,0))</f>
        <v>59.402000000000001</v>
      </c>
      <c r="Q282">
        <f t="shared" si="12"/>
        <v>1005644.3</v>
      </c>
      <c r="S282">
        <f t="shared" si="13"/>
        <v>35.915867857142857</v>
      </c>
      <c r="T282">
        <f t="shared" si="14"/>
        <v>62.969296521909982</v>
      </c>
    </row>
    <row r="283" spans="1:20" x14ac:dyDescent="0.25">
      <c r="A283" t="s">
        <v>14</v>
      </c>
      <c r="B283">
        <v>28100</v>
      </c>
      <c r="C283">
        <v>2850</v>
      </c>
      <c r="D283">
        <v>9400</v>
      </c>
      <c r="E283">
        <v>9400</v>
      </c>
      <c r="F283">
        <v>2850</v>
      </c>
      <c r="G283">
        <v>3600</v>
      </c>
      <c r="H283">
        <f>+IF(C283=0,0,VLOOKUP(C283,'LH OUTER TANK'!A:C,2,0))</f>
        <v>38.436999999999998</v>
      </c>
      <c r="I283">
        <f>+IF(C283=0,0,VLOOKUP(C283,'LH OUTER TANK'!A:C,3,0))</f>
        <v>19.808</v>
      </c>
      <c r="J283">
        <f>+IF(D283=0,0,VLOOKUP(D283,'LH INNER TANK'!A:C,2,0))</f>
        <v>30.628</v>
      </c>
      <c r="K283">
        <f>+IF(D283=0,0,VLOOKUP(D283,'LH INNER TANK'!A:C,3,0))</f>
        <v>4.1109999999999998</v>
      </c>
      <c r="L283">
        <f>+IF(D283=0,0,VLOOKUP(D283,'RH INNER TANK'!A:C,2,0))</f>
        <v>30.628</v>
      </c>
      <c r="M283">
        <f>+IF(D283=0,0,VLOOKUP(D283,'RH INNER TANK'!A:C,3,0))</f>
        <v>-4.1109999999999998</v>
      </c>
      <c r="N283">
        <f>+IF(F283=0,0,VLOOKUP(F283,'RH OUTER TANK'!A:C,2,0))</f>
        <v>38.436999999999998</v>
      </c>
      <c r="O283">
        <f>+IF(F283=0,0,VLOOKUP(F283,'RH OUTER TANK'!A:C,3,0))</f>
        <v>-19.808</v>
      </c>
      <c r="P283">
        <f>+IF(G283=0,0,VLOOKUP(G283,'TRIM TANK'!A:C,2,0))</f>
        <v>59.402000000000001</v>
      </c>
      <c r="Q283">
        <f t="shared" si="12"/>
        <v>1008744.5</v>
      </c>
      <c r="S283">
        <f t="shared" si="13"/>
        <v>35.898380782918153</v>
      </c>
      <c r="T283">
        <f t="shared" si="14"/>
        <v>62.72875904976825</v>
      </c>
    </row>
    <row r="284" spans="1:20" x14ac:dyDescent="0.25">
      <c r="A284" t="s">
        <v>14</v>
      </c>
      <c r="B284">
        <v>28200</v>
      </c>
      <c r="C284">
        <v>2850</v>
      </c>
      <c r="D284">
        <v>9450</v>
      </c>
      <c r="E284">
        <v>9450</v>
      </c>
      <c r="F284">
        <v>2850</v>
      </c>
      <c r="G284">
        <v>3600</v>
      </c>
      <c r="H284">
        <f>+IF(C284=0,0,VLOOKUP(C284,'LH OUTER TANK'!A:C,2,0))</f>
        <v>38.436999999999998</v>
      </c>
      <c r="I284">
        <f>+IF(C284=0,0,VLOOKUP(C284,'LH OUTER TANK'!A:C,3,0))</f>
        <v>19.808</v>
      </c>
      <c r="J284">
        <f>+IF(D284=0,0,VLOOKUP(D284,'LH INNER TANK'!A:C,2,0))</f>
        <v>30.629000000000001</v>
      </c>
      <c r="K284">
        <f>+IF(D284=0,0,VLOOKUP(D284,'LH INNER TANK'!A:C,3,0))</f>
        <v>4.1159999999999997</v>
      </c>
      <c r="L284">
        <f>+IF(D284=0,0,VLOOKUP(D284,'RH INNER TANK'!A:C,2,0))</f>
        <v>30.629000000000001</v>
      </c>
      <c r="M284">
        <f>+IF(D284=0,0,VLOOKUP(D284,'RH INNER TANK'!A:C,3,0))</f>
        <v>-4.1159999999999997</v>
      </c>
      <c r="N284">
        <f>+IF(F284=0,0,VLOOKUP(F284,'RH OUTER TANK'!A:C,2,0))</f>
        <v>38.436999999999998</v>
      </c>
      <c r="O284">
        <f>+IF(F284=0,0,VLOOKUP(F284,'RH OUTER TANK'!A:C,3,0))</f>
        <v>-19.808</v>
      </c>
      <c r="P284">
        <f>+IF(G284=0,0,VLOOKUP(G284,'TRIM TANK'!A:C,2,0))</f>
        <v>59.402000000000001</v>
      </c>
      <c r="Q284">
        <f t="shared" si="12"/>
        <v>1011826.2</v>
      </c>
      <c r="S284">
        <f t="shared" si="13"/>
        <v>35.880361702127658</v>
      </c>
      <c r="T284">
        <f t="shared" si="14"/>
        <v>62.480903743158969</v>
      </c>
    </row>
    <row r="285" spans="1:20" x14ac:dyDescent="0.25">
      <c r="A285" t="s">
        <v>14</v>
      </c>
      <c r="B285">
        <v>28300</v>
      </c>
      <c r="C285">
        <v>2850</v>
      </c>
      <c r="D285">
        <v>9500</v>
      </c>
      <c r="E285">
        <v>9500</v>
      </c>
      <c r="F285">
        <v>2850</v>
      </c>
      <c r="G285">
        <v>3600</v>
      </c>
      <c r="H285">
        <f>+IF(C285=0,0,VLOOKUP(C285,'LH OUTER TANK'!A:C,2,0))</f>
        <v>38.436999999999998</v>
      </c>
      <c r="I285">
        <f>+IF(C285=0,0,VLOOKUP(C285,'LH OUTER TANK'!A:C,3,0))</f>
        <v>19.808</v>
      </c>
      <c r="J285">
        <f>+IF(D285=0,0,VLOOKUP(D285,'LH INNER TANK'!A:C,2,0))</f>
        <v>30.63</v>
      </c>
      <c r="K285">
        <f>+IF(D285=0,0,VLOOKUP(D285,'LH INNER TANK'!A:C,3,0))</f>
        <v>4.12</v>
      </c>
      <c r="L285">
        <f>+IF(D285=0,0,VLOOKUP(D285,'RH INNER TANK'!A:C,2,0))</f>
        <v>30.63</v>
      </c>
      <c r="M285">
        <f>+IF(D285=0,0,VLOOKUP(D285,'RH INNER TANK'!A:C,3,0))</f>
        <v>-4.12</v>
      </c>
      <c r="N285">
        <f>+IF(F285=0,0,VLOOKUP(F285,'RH OUTER TANK'!A:C,2,0))</f>
        <v>38.436999999999998</v>
      </c>
      <c r="O285">
        <f>+IF(F285=0,0,VLOOKUP(F285,'RH OUTER TANK'!A:C,3,0))</f>
        <v>-19.808</v>
      </c>
      <c r="P285">
        <f>+IF(G285=0,0,VLOOKUP(G285,'TRIM TANK'!A:C,2,0))</f>
        <v>59.402000000000001</v>
      </c>
      <c r="Q285">
        <f t="shared" si="12"/>
        <v>1014908.0999999999</v>
      </c>
      <c r="S285">
        <f t="shared" si="13"/>
        <v>35.862477031802115</v>
      </c>
      <c r="T285">
        <f t="shared" si="14"/>
        <v>62.234897273756722</v>
      </c>
    </row>
    <row r="286" spans="1:20" x14ac:dyDescent="0.25">
      <c r="A286" t="s">
        <v>14</v>
      </c>
      <c r="B286">
        <v>28400</v>
      </c>
      <c r="C286">
        <v>2850</v>
      </c>
      <c r="D286">
        <v>9550</v>
      </c>
      <c r="E286">
        <v>9550</v>
      </c>
      <c r="F286">
        <v>2850</v>
      </c>
      <c r="G286">
        <v>3600</v>
      </c>
      <c r="H286">
        <f>+IF(C286=0,0,VLOOKUP(C286,'LH OUTER TANK'!A:C,2,0))</f>
        <v>38.436999999999998</v>
      </c>
      <c r="I286">
        <f>+IF(C286=0,0,VLOOKUP(C286,'LH OUTER TANK'!A:C,3,0))</f>
        <v>19.808</v>
      </c>
      <c r="J286">
        <f>+IF(D286=0,0,VLOOKUP(D286,'LH INNER TANK'!A:C,2,0))</f>
        <v>30.631</v>
      </c>
      <c r="K286">
        <f>+IF(D286=0,0,VLOOKUP(D286,'LH INNER TANK'!A:C,3,0))</f>
        <v>4.125</v>
      </c>
      <c r="L286">
        <f>+IF(D286=0,0,VLOOKUP(D286,'RH INNER TANK'!A:C,2,0))</f>
        <v>30.631</v>
      </c>
      <c r="M286">
        <f>+IF(D286=0,0,VLOOKUP(D286,'RH INNER TANK'!A:C,3,0))</f>
        <v>-4.125</v>
      </c>
      <c r="N286">
        <f>+IF(F286=0,0,VLOOKUP(F286,'RH OUTER TANK'!A:C,2,0))</f>
        <v>38.436999999999998</v>
      </c>
      <c r="O286">
        <f>+IF(F286=0,0,VLOOKUP(F286,'RH OUTER TANK'!A:C,3,0))</f>
        <v>-19.808</v>
      </c>
      <c r="P286">
        <f>+IF(G286=0,0,VLOOKUP(G286,'TRIM TANK'!A:C,2,0))</f>
        <v>59.402000000000001</v>
      </c>
      <c r="Q286">
        <f t="shared" si="12"/>
        <v>1017990.2</v>
      </c>
      <c r="S286">
        <f t="shared" si="13"/>
        <v>35.844725352112675</v>
      </c>
      <c r="T286">
        <f t="shared" si="14"/>
        <v>61.990720111591116</v>
      </c>
    </row>
    <row r="287" spans="1:20" x14ac:dyDescent="0.25">
      <c r="A287" t="s">
        <v>14</v>
      </c>
      <c r="B287">
        <v>28500</v>
      </c>
      <c r="C287">
        <v>2850</v>
      </c>
      <c r="D287">
        <v>9600</v>
      </c>
      <c r="E287">
        <v>9600</v>
      </c>
      <c r="F287">
        <v>2850</v>
      </c>
      <c r="G287">
        <v>3600</v>
      </c>
      <c r="H287">
        <f>+IF(C287=0,0,VLOOKUP(C287,'LH OUTER TANK'!A:C,2,0))</f>
        <v>38.436999999999998</v>
      </c>
      <c r="I287">
        <f>+IF(C287=0,0,VLOOKUP(C287,'LH OUTER TANK'!A:C,3,0))</f>
        <v>19.808</v>
      </c>
      <c r="J287">
        <f>+IF(D287=0,0,VLOOKUP(D287,'LH INNER TANK'!A:C,2,0))</f>
        <v>30.632999999999999</v>
      </c>
      <c r="K287">
        <f>+IF(D287=0,0,VLOOKUP(D287,'LH INNER TANK'!A:C,3,0))</f>
        <v>4.1289999999999996</v>
      </c>
      <c r="L287">
        <f>+IF(D287=0,0,VLOOKUP(D287,'RH INNER TANK'!A:C,2,0))</f>
        <v>30.632999999999999</v>
      </c>
      <c r="M287">
        <f>+IF(D287=0,0,VLOOKUP(D287,'RH INNER TANK'!A:C,3,0))</f>
        <v>-4.1289999999999996</v>
      </c>
      <c r="N287">
        <f>+IF(F287=0,0,VLOOKUP(F287,'RH OUTER TANK'!A:C,2,0))</f>
        <v>38.436999999999998</v>
      </c>
      <c r="O287">
        <f>+IF(F287=0,0,VLOOKUP(F287,'RH OUTER TANK'!A:C,3,0))</f>
        <v>-19.808</v>
      </c>
      <c r="P287">
        <f>+IF(G287=0,0,VLOOKUP(G287,'TRIM TANK'!A:C,2,0))</f>
        <v>59.402000000000001</v>
      </c>
      <c r="Q287">
        <f t="shared" si="12"/>
        <v>1021091.7</v>
      </c>
      <c r="S287">
        <f t="shared" si="13"/>
        <v>35.827778947368422</v>
      </c>
      <c r="T287">
        <f t="shared" si="14"/>
        <v>61.757619633678424</v>
      </c>
    </row>
    <row r="288" spans="1:20" x14ac:dyDescent="0.25">
      <c r="A288" t="s">
        <v>14</v>
      </c>
      <c r="B288">
        <v>28600</v>
      </c>
      <c r="C288">
        <v>2850</v>
      </c>
      <c r="D288">
        <v>9650</v>
      </c>
      <c r="E288">
        <v>9650</v>
      </c>
      <c r="F288">
        <v>2850</v>
      </c>
      <c r="G288">
        <v>3600</v>
      </c>
      <c r="H288">
        <f>+IF(C288=0,0,VLOOKUP(C288,'LH OUTER TANK'!A:C,2,0))</f>
        <v>38.436999999999998</v>
      </c>
      <c r="I288">
        <f>+IF(C288=0,0,VLOOKUP(C288,'LH OUTER TANK'!A:C,3,0))</f>
        <v>19.808</v>
      </c>
      <c r="J288">
        <f>+IF(D288=0,0,VLOOKUP(D288,'LH INNER TANK'!A:C,2,0))</f>
        <v>30.634</v>
      </c>
      <c r="K288">
        <f>+IF(D288=0,0,VLOOKUP(D288,'LH INNER TANK'!A:C,3,0))</f>
        <v>4.1340000000000003</v>
      </c>
      <c r="L288">
        <f>+IF(D288=0,0,VLOOKUP(D288,'RH INNER TANK'!A:C,2,0))</f>
        <v>30.634</v>
      </c>
      <c r="M288">
        <f>+IF(D288=0,0,VLOOKUP(D288,'RH INNER TANK'!A:C,3,0))</f>
        <v>-4.1340000000000003</v>
      </c>
      <c r="N288">
        <f>+IF(F288=0,0,VLOOKUP(F288,'RH OUTER TANK'!A:C,2,0))</f>
        <v>38.436999999999998</v>
      </c>
      <c r="O288">
        <f>+IF(F288=0,0,VLOOKUP(F288,'RH OUTER TANK'!A:C,3,0))</f>
        <v>-19.808</v>
      </c>
      <c r="P288">
        <f>+IF(G288=0,0,VLOOKUP(G288,'TRIM TANK'!A:C,2,0))</f>
        <v>59.402000000000001</v>
      </c>
      <c r="Q288">
        <f t="shared" si="12"/>
        <v>1024174.2999999998</v>
      </c>
      <c r="S288">
        <f t="shared" si="13"/>
        <v>35.810290209790203</v>
      </c>
      <c r="T288">
        <f t="shared" si="14"/>
        <v>61.517059281845974</v>
      </c>
    </row>
    <row r="289" spans="1:20" x14ac:dyDescent="0.25">
      <c r="A289" t="s">
        <v>14</v>
      </c>
      <c r="B289">
        <v>28700</v>
      </c>
      <c r="C289">
        <v>2850</v>
      </c>
      <c r="D289">
        <v>9700</v>
      </c>
      <c r="E289">
        <v>9700</v>
      </c>
      <c r="F289">
        <v>2850</v>
      </c>
      <c r="G289">
        <v>3600</v>
      </c>
      <c r="H289">
        <f>+IF(C289=0,0,VLOOKUP(C289,'LH OUTER TANK'!A:C,2,0))</f>
        <v>38.436999999999998</v>
      </c>
      <c r="I289">
        <f>+IF(C289=0,0,VLOOKUP(C289,'LH OUTER TANK'!A:C,3,0))</f>
        <v>19.808</v>
      </c>
      <c r="J289">
        <f>+IF(D289=0,0,VLOOKUP(D289,'LH INNER TANK'!A:C,2,0))</f>
        <v>30.635000000000002</v>
      </c>
      <c r="K289">
        <f>+IF(D289=0,0,VLOOKUP(D289,'LH INNER TANK'!A:C,3,0))</f>
        <v>4.1379999999999999</v>
      </c>
      <c r="L289">
        <f>+IF(D289=0,0,VLOOKUP(D289,'RH INNER TANK'!A:C,2,0))</f>
        <v>30.635000000000002</v>
      </c>
      <c r="M289">
        <f>+IF(D289=0,0,VLOOKUP(D289,'RH INNER TANK'!A:C,3,0))</f>
        <v>-4.1379999999999999</v>
      </c>
      <c r="N289">
        <f>+IF(F289=0,0,VLOOKUP(F289,'RH OUTER TANK'!A:C,2,0))</f>
        <v>38.436999999999998</v>
      </c>
      <c r="O289">
        <f>+IF(F289=0,0,VLOOKUP(F289,'RH OUTER TANK'!A:C,3,0))</f>
        <v>-19.808</v>
      </c>
      <c r="P289">
        <f>+IF(G289=0,0,VLOOKUP(G289,'TRIM TANK'!A:C,2,0))</f>
        <v>59.402000000000001</v>
      </c>
      <c r="Q289">
        <f t="shared" si="12"/>
        <v>1027257.0999999999</v>
      </c>
      <c r="S289">
        <f t="shared" si="13"/>
        <v>35.792930313588847</v>
      </c>
      <c r="T289">
        <f t="shared" si="14"/>
        <v>61.278271163532963</v>
      </c>
    </row>
    <row r="290" spans="1:20" x14ac:dyDescent="0.25">
      <c r="A290" t="s">
        <v>14</v>
      </c>
      <c r="B290">
        <v>28800</v>
      </c>
      <c r="C290">
        <v>2850</v>
      </c>
      <c r="D290">
        <v>9750</v>
      </c>
      <c r="E290">
        <v>9750</v>
      </c>
      <c r="F290">
        <v>2850</v>
      </c>
      <c r="G290">
        <v>3600</v>
      </c>
      <c r="H290">
        <f>+IF(C290=0,0,VLOOKUP(C290,'LH OUTER TANK'!A:C,2,0))</f>
        <v>38.436999999999998</v>
      </c>
      <c r="I290">
        <f>+IF(C290=0,0,VLOOKUP(C290,'LH OUTER TANK'!A:C,3,0))</f>
        <v>19.808</v>
      </c>
      <c r="J290">
        <f>+IF(D290=0,0,VLOOKUP(D290,'LH INNER TANK'!A:C,2,0))</f>
        <v>30.635999999999999</v>
      </c>
      <c r="K290">
        <f>+IF(D290=0,0,VLOOKUP(D290,'LH INNER TANK'!A:C,3,0))</f>
        <v>4.1420000000000003</v>
      </c>
      <c r="L290">
        <f>+IF(D290=0,0,VLOOKUP(D290,'RH INNER TANK'!A:C,2,0))</f>
        <v>30.635999999999999</v>
      </c>
      <c r="M290">
        <f>+IF(D290=0,0,VLOOKUP(D290,'RH INNER TANK'!A:C,3,0))</f>
        <v>-4.1420000000000003</v>
      </c>
      <c r="N290">
        <f>+IF(F290=0,0,VLOOKUP(F290,'RH OUTER TANK'!A:C,2,0))</f>
        <v>38.436999999999998</v>
      </c>
      <c r="O290">
        <f>+IF(F290=0,0,VLOOKUP(F290,'RH OUTER TANK'!A:C,3,0))</f>
        <v>-19.808</v>
      </c>
      <c r="P290">
        <f>+IF(G290=0,0,VLOOKUP(G290,'TRIM TANK'!A:C,2,0))</f>
        <v>59.402000000000001</v>
      </c>
      <c r="Q290">
        <f t="shared" si="12"/>
        <v>1030340.0999999999</v>
      </c>
      <c r="S290">
        <f t="shared" si="13"/>
        <v>35.775697916666665</v>
      </c>
      <c r="T290">
        <f t="shared" si="14"/>
        <v>61.041236817973378</v>
      </c>
    </row>
    <row r="291" spans="1:20" x14ac:dyDescent="0.25">
      <c r="A291" t="s">
        <v>14</v>
      </c>
      <c r="B291">
        <v>28900</v>
      </c>
      <c r="C291">
        <v>2850</v>
      </c>
      <c r="D291">
        <v>9800</v>
      </c>
      <c r="E291">
        <v>9800</v>
      </c>
      <c r="F291">
        <v>2850</v>
      </c>
      <c r="G291">
        <v>3600</v>
      </c>
      <c r="H291">
        <f>+IF(C291=0,0,VLOOKUP(C291,'LH OUTER TANK'!A:C,2,0))</f>
        <v>38.436999999999998</v>
      </c>
      <c r="I291">
        <f>+IF(C291=0,0,VLOOKUP(C291,'LH OUTER TANK'!A:C,3,0))</f>
        <v>19.808</v>
      </c>
      <c r="J291">
        <f>+IF(D291=0,0,VLOOKUP(D291,'LH INNER TANK'!A:C,2,0))</f>
        <v>30.638000000000002</v>
      </c>
      <c r="K291">
        <f>+IF(D291=0,0,VLOOKUP(D291,'LH INNER TANK'!A:C,3,0))</f>
        <v>4.1470000000000002</v>
      </c>
      <c r="L291">
        <f>+IF(D291=0,0,VLOOKUP(D291,'RH INNER TANK'!A:C,2,0))</f>
        <v>30.638000000000002</v>
      </c>
      <c r="M291">
        <f>+IF(D291=0,0,VLOOKUP(D291,'RH INNER TANK'!A:C,3,0))</f>
        <v>-4.1470000000000002</v>
      </c>
      <c r="N291">
        <f>+IF(F291=0,0,VLOOKUP(F291,'RH OUTER TANK'!A:C,2,0))</f>
        <v>38.436999999999998</v>
      </c>
      <c r="O291">
        <f>+IF(F291=0,0,VLOOKUP(F291,'RH OUTER TANK'!A:C,3,0))</f>
        <v>-19.808</v>
      </c>
      <c r="P291">
        <f>+IF(G291=0,0,VLOOKUP(G291,'TRIM TANK'!A:C,2,0))</f>
        <v>59.402000000000001</v>
      </c>
      <c r="Q291">
        <f t="shared" si="12"/>
        <v>1033442.8999999999</v>
      </c>
      <c r="S291">
        <f t="shared" si="13"/>
        <v>35.759269896193771</v>
      </c>
      <c r="T291">
        <f t="shared" si="14"/>
        <v>60.815266797713484</v>
      </c>
    </row>
    <row r="292" spans="1:20" x14ac:dyDescent="0.25">
      <c r="A292" t="s">
        <v>14</v>
      </c>
      <c r="B292">
        <v>29000</v>
      </c>
      <c r="C292">
        <v>2850</v>
      </c>
      <c r="D292">
        <v>9850</v>
      </c>
      <c r="E292">
        <v>9850</v>
      </c>
      <c r="F292">
        <v>2850</v>
      </c>
      <c r="G292">
        <v>3600</v>
      </c>
      <c r="H292">
        <f>+IF(C292=0,0,VLOOKUP(C292,'LH OUTER TANK'!A:C,2,0))</f>
        <v>38.436999999999998</v>
      </c>
      <c r="I292">
        <f>+IF(C292=0,0,VLOOKUP(C292,'LH OUTER TANK'!A:C,3,0))</f>
        <v>19.808</v>
      </c>
      <c r="J292">
        <f>+IF(D292=0,0,VLOOKUP(D292,'LH INNER TANK'!A:C,2,0))</f>
        <v>30.638999999999999</v>
      </c>
      <c r="K292">
        <f>+IF(D292=0,0,VLOOKUP(D292,'LH INNER TANK'!A:C,3,0))</f>
        <v>4.1509999999999998</v>
      </c>
      <c r="L292">
        <f>+IF(D292=0,0,VLOOKUP(D292,'RH INNER TANK'!A:C,2,0))</f>
        <v>30.638999999999999</v>
      </c>
      <c r="M292">
        <f>+IF(D292=0,0,VLOOKUP(D292,'RH INNER TANK'!A:C,3,0))</f>
        <v>-4.1509999999999998</v>
      </c>
      <c r="N292">
        <f>+IF(F292=0,0,VLOOKUP(F292,'RH OUTER TANK'!A:C,2,0))</f>
        <v>38.436999999999998</v>
      </c>
      <c r="O292">
        <f>+IF(F292=0,0,VLOOKUP(F292,'RH OUTER TANK'!A:C,3,0))</f>
        <v>-19.808</v>
      </c>
      <c r="P292">
        <f>+IF(G292=0,0,VLOOKUP(G292,'TRIM TANK'!A:C,2,0))</f>
        <v>59.402000000000001</v>
      </c>
      <c r="Q292">
        <f t="shared" si="12"/>
        <v>1036526.3999999999</v>
      </c>
      <c r="S292">
        <f t="shared" si="13"/>
        <v>35.742289655172414</v>
      </c>
      <c r="T292">
        <f t="shared" si="14"/>
        <v>60.581700896456844</v>
      </c>
    </row>
    <row r="293" spans="1:20" x14ac:dyDescent="0.25">
      <c r="A293" t="s">
        <v>14</v>
      </c>
      <c r="B293">
        <v>29100</v>
      </c>
      <c r="C293">
        <v>2850</v>
      </c>
      <c r="D293">
        <v>9900</v>
      </c>
      <c r="E293">
        <v>9900</v>
      </c>
      <c r="F293">
        <v>2850</v>
      </c>
      <c r="G293">
        <v>3600</v>
      </c>
      <c r="H293">
        <f>+IF(C293=0,0,VLOOKUP(C293,'LH OUTER TANK'!A:C,2,0))</f>
        <v>38.436999999999998</v>
      </c>
      <c r="I293">
        <f>+IF(C293=0,0,VLOOKUP(C293,'LH OUTER TANK'!A:C,3,0))</f>
        <v>19.808</v>
      </c>
      <c r="J293">
        <f>+IF(D293=0,0,VLOOKUP(D293,'LH INNER TANK'!A:C,2,0))</f>
        <v>30.640999999999998</v>
      </c>
      <c r="K293">
        <f>+IF(D293=0,0,VLOOKUP(D293,'LH INNER TANK'!A:C,3,0))</f>
        <v>4.1559999999999997</v>
      </c>
      <c r="L293">
        <f>+IF(D293=0,0,VLOOKUP(D293,'RH INNER TANK'!A:C,2,0))</f>
        <v>30.640999999999998</v>
      </c>
      <c r="M293">
        <f>+IF(D293=0,0,VLOOKUP(D293,'RH INNER TANK'!A:C,3,0))</f>
        <v>-4.1559999999999997</v>
      </c>
      <c r="N293">
        <f>+IF(F293=0,0,VLOOKUP(F293,'RH OUTER TANK'!A:C,2,0))</f>
        <v>38.436999999999998</v>
      </c>
      <c r="O293">
        <f>+IF(F293=0,0,VLOOKUP(F293,'RH OUTER TANK'!A:C,3,0))</f>
        <v>-19.808</v>
      </c>
      <c r="P293">
        <f>+IF(G293=0,0,VLOOKUP(G293,'TRIM TANK'!A:C,2,0))</f>
        <v>59.402000000000001</v>
      </c>
      <c r="Q293">
        <f t="shared" si="12"/>
        <v>1039629.8999999999</v>
      </c>
      <c r="S293">
        <f t="shared" si="13"/>
        <v>35.726113402061856</v>
      </c>
      <c r="T293">
        <f t="shared" si="14"/>
        <v>60.359193976091532</v>
      </c>
    </row>
    <row r="294" spans="1:20" x14ac:dyDescent="0.25">
      <c r="A294" t="s">
        <v>14</v>
      </c>
      <c r="B294">
        <v>29200</v>
      </c>
      <c r="C294">
        <v>2850</v>
      </c>
      <c r="D294">
        <v>9950</v>
      </c>
      <c r="E294">
        <v>9950</v>
      </c>
      <c r="F294">
        <v>2850</v>
      </c>
      <c r="G294">
        <v>3600</v>
      </c>
      <c r="H294">
        <f>+IF(C294=0,0,VLOOKUP(C294,'LH OUTER TANK'!A:C,2,0))</f>
        <v>38.436999999999998</v>
      </c>
      <c r="I294">
        <f>+IF(C294=0,0,VLOOKUP(C294,'LH OUTER TANK'!A:C,3,0))</f>
        <v>19.808</v>
      </c>
      <c r="J294">
        <f>+IF(D294=0,0,VLOOKUP(D294,'LH INNER TANK'!A:C,2,0))</f>
        <v>30.641999999999999</v>
      </c>
      <c r="K294">
        <f>+IF(D294=0,0,VLOOKUP(D294,'LH INNER TANK'!A:C,3,0))</f>
        <v>4.16</v>
      </c>
      <c r="L294">
        <f>+IF(D294=0,0,VLOOKUP(D294,'RH INNER TANK'!A:C,2,0))</f>
        <v>30.641999999999999</v>
      </c>
      <c r="M294">
        <f>+IF(D294=0,0,VLOOKUP(D294,'RH INNER TANK'!A:C,3,0))</f>
        <v>-4.16</v>
      </c>
      <c r="N294">
        <f>+IF(F294=0,0,VLOOKUP(F294,'RH OUTER TANK'!A:C,2,0))</f>
        <v>38.436999999999998</v>
      </c>
      <c r="O294">
        <f>+IF(F294=0,0,VLOOKUP(F294,'RH OUTER TANK'!A:C,3,0))</f>
        <v>-19.808</v>
      </c>
      <c r="P294">
        <f>+IF(G294=0,0,VLOOKUP(G294,'TRIM TANK'!A:C,2,0))</f>
        <v>59.402000000000001</v>
      </c>
      <c r="Q294">
        <f t="shared" si="12"/>
        <v>1042713.8999999999</v>
      </c>
      <c r="S294">
        <f t="shared" si="13"/>
        <v>35.709380136986297</v>
      </c>
      <c r="T294">
        <f t="shared" si="14"/>
        <v>60.12902526803709</v>
      </c>
    </row>
    <row r="295" spans="1:20" x14ac:dyDescent="0.25">
      <c r="A295" t="s">
        <v>14</v>
      </c>
      <c r="B295">
        <v>29300</v>
      </c>
      <c r="C295">
        <v>2850</v>
      </c>
      <c r="D295">
        <v>10000</v>
      </c>
      <c r="E295">
        <v>10000</v>
      </c>
      <c r="F295">
        <v>2850</v>
      </c>
      <c r="G295">
        <v>3600</v>
      </c>
      <c r="H295">
        <f>+IF(C295=0,0,VLOOKUP(C295,'LH OUTER TANK'!A:C,2,0))</f>
        <v>38.436999999999998</v>
      </c>
      <c r="I295">
        <f>+IF(C295=0,0,VLOOKUP(C295,'LH OUTER TANK'!A:C,3,0))</f>
        <v>19.808</v>
      </c>
      <c r="J295">
        <f>+IF(D295=0,0,VLOOKUP(D295,'LH INNER TANK'!A:C,2,0))</f>
        <v>30.643999999999998</v>
      </c>
      <c r="K295">
        <f>+IF(D295=0,0,VLOOKUP(D295,'LH INNER TANK'!A:C,3,0))</f>
        <v>4.165</v>
      </c>
      <c r="L295">
        <f>+IF(D295=0,0,VLOOKUP(D295,'RH INNER TANK'!A:C,2,0))</f>
        <v>30.643999999999998</v>
      </c>
      <c r="M295">
        <f>+IF(D295=0,0,VLOOKUP(D295,'RH INNER TANK'!A:C,3,0))</f>
        <v>-4.165</v>
      </c>
      <c r="N295">
        <f>+IF(F295=0,0,VLOOKUP(F295,'RH OUTER TANK'!A:C,2,0))</f>
        <v>38.436999999999998</v>
      </c>
      <c r="O295">
        <f>+IF(F295=0,0,VLOOKUP(F295,'RH OUTER TANK'!A:C,3,0))</f>
        <v>-19.808</v>
      </c>
      <c r="P295">
        <f>+IF(G295=0,0,VLOOKUP(G295,'TRIM TANK'!A:C,2,0))</f>
        <v>59.402000000000001</v>
      </c>
      <c r="Q295">
        <f t="shared" si="12"/>
        <v>1045818.0999999999</v>
      </c>
      <c r="S295">
        <f t="shared" si="13"/>
        <v>35.693450511945386</v>
      </c>
      <c r="T295">
        <f t="shared" si="14"/>
        <v>59.909910755782462</v>
      </c>
    </row>
    <row r="296" spans="1:20" x14ac:dyDescent="0.25">
      <c r="A296" t="s">
        <v>14</v>
      </c>
      <c r="B296">
        <v>29400</v>
      </c>
      <c r="C296">
        <v>2850</v>
      </c>
      <c r="D296">
        <v>10050</v>
      </c>
      <c r="E296">
        <v>10050</v>
      </c>
      <c r="F296">
        <v>2850</v>
      </c>
      <c r="G296">
        <v>3600</v>
      </c>
      <c r="H296">
        <f>+IF(C296=0,0,VLOOKUP(C296,'LH OUTER TANK'!A:C,2,0))</f>
        <v>38.436999999999998</v>
      </c>
      <c r="I296">
        <f>+IF(C296=0,0,VLOOKUP(C296,'LH OUTER TANK'!A:C,3,0))</f>
        <v>19.808</v>
      </c>
      <c r="J296">
        <f>+IF(D296=0,0,VLOOKUP(D296,'LH INNER TANK'!A:C,2,0))</f>
        <v>30.645</v>
      </c>
      <c r="K296">
        <f>+IF(D296=0,0,VLOOKUP(D296,'LH INNER TANK'!A:C,3,0))</f>
        <v>4.1689999999999996</v>
      </c>
      <c r="L296">
        <f>+IF(D296=0,0,VLOOKUP(D296,'RH INNER TANK'!A:C,2,0))</f>
        <v>30.645</v>
      </c>
      <c r="M296">
        <f>+IF(D296=0,0,VLOOKUP(D296,'RH INNER TANK'!A:C,3,0))</f>
        <v>-4.1689999999999996</v>
      </c>
      <c r="N296">
        <f>+IF(F296=0,0,VLOOKUP(F296,'RH OUTER TANK'!A:C,2,0))</f>
        <v>38.436999999999998</v>
      </c>
      <c r="O296">
        <f>+IF(F296=0,0,VLOOKUP(F296,'RH OUTER TANK'!A:C,3,0))</f>
        <v>-19.808</v>
      </c>
      <c r="P296">
        <f>+IF(G296=0,0,VLOOKUP(G296,'TRIM TANK'!A:C,2,0))</f>
        <v>59.402000000000001</v>
      </c>
      <c r="Q296">
        <f t="shared" si="12"/>
        <v>1048902.5999999999</v>
      </c>
      <c r="S296">
        <f t="shared" si="13"/>
        <v>35.676959183673468</v>
      </c>
      <c r="T296">
        <f t="shared" si="14"/>
        <v>59.683069926732692</v>
      </c>
    </row>
    <row r="297" spans="1:20" x14ac:dyDescent="0.25">
      <c r="A297" t="s">
        <v>14</v>
      </c>
      <c r="B297">
        <v>29500</v>
      </c>
      <c r="C297">
        <v>2850</v>
      </c>
      <c r="D297">
        <v>10100</v>
      </c>
      <c r="E297">
        <v>10100</v>
      </c>
      <c r="F297">
        <v>2850</v>
      </c>
      <c r="G297">
        <v>3600</v>
      </c>
      <c r="H297">
        <f>+IF(C297=0,0,VLOOKUP(C297,'LH OUTER TANK'!A:C,2,0))</f>
        <v>38.436999999999998</v>
      </c>
      <c r="I297">
        <f>+IF(C297=0,0,VLOOKUP(C297,'LH OUTER TANK'!A:C,3,0))</f>
        <v>19.808</v>
      </c>
      <c r="J297">
        <f>+IF(D297=0,0,VLOOKUP(D297,'LH INNER TANK'!A:C,2,0))</f>
        <v>30.646000000000001</v>
      </c>
      <c r="K297">
        <f>+IF(D297=0,0,VLOOKUP(D297,'LH INNER TANK'!A:C,3,0))</f>
        <v>4.173</v>
      </c>
      <c r="L297">
        <f>+IF(D297=0,0,VLOOKUP(D297,'RH INNER TANK'!A:C,2,0))</f>
        <v>30.646000000000001</v>
      </c>
      <c r="M297">
        <f>+IF(D297=0,0,VLOOKUP(D297,'RH INNER TANK'!A:C,3,0))</f>
        <v>-4.173</v>
      </c>
      <c r="N297">
        <f>+IF(F297=0,0,VLOOKUP(F297,'RH OUTER TANK'!A:C,2,0))</f>
        <v>38.436999999999998</v>
      </c>
      <c r="O297">
        <f>+IF(F297=0,0,VLOOKUP(F297,'RH OUTER TANK'!A:C,3,0))</f>
        <v>-19.808</v>
      </c>
      <c r="P297">
        <f>+IF(G297=0,0,VLOOKUP(G297,'TRIM TANK'!A:C,2,0))</f>
        <v>59.402000000000001</v>
      </c>
      <c r="Q297">
        <f t="shared" si="12"/>
        <v>1051987.3</v>
      </c>
      <c r="S297">
        <f t="shared" si="13"/>
        <v>35.660586440677967</v>
      </c>
      <c r="T297">
        <f t="shared" si="14"/>
        <v>59.45786025691838</v>
      </c>
    </row>
    <row r="298" spans="1:20" x14ac:dyDescent="0.25">
      <c r="A298" t="s">
        <v>14</v>
      </c>
      <c r="B298">
        <v>29600</v>
      </c>
      <c r="C298">
        <v>2850</v>
      </c>
      <c r="D298">
        <v>10150</v>
      </c>
      <c r="E298">
        <v>10150</v>
      </c>
      <c r="F298">
        <v>2850</v>
      </c>
      <c r="G298">
        <v>3600</v>
      </c>
      <c r="H298">
        <f>+IF(C298=0,0,VLOOKUP(C298,'LH OUTER TANK'!A:C,2,0))</f>
        <v>38.436999999999998</v>
      </c>
      <c r="I298">
        <f>+IF(C298=0,0,VLOOKUP(C298,'LH OUTER TANK'!A:C,3,0))</f>
        <v>19.808</v>
      </c>
      <c r="J298">
        <f>+IF(D298=0,0,VLOOKUP(D298,'LH INNER TANK'!A:C,2,0))</f>
        <v>30.648</v>
      </c>
      <c r="K298">
        <f>+IF(D298=0,0,VLOOKUP(D298,'LH INNER TANK'!A:C,3,0))</f>
        <v>4.1779999999999999</v>
      </c>
      <c r="L298">
        <f>+IF(D298=0,0,VLOOKUP(D298,'RH INNER TANK'!A:C,2,0))</f>
        <v>30.648</v>
      </c>
      <c r="M298">
        <f>+IF(D298=0,0,VLOOKUP(D298,'RH INNER TANK'!A:C,3,0))</f>
        <v>-4.1779999999999999</v>
      </c>
      <c r="N298">
        <f>+IF(F298=0,0,VLOOKUP(F298,'RH OUTER TANK'!A:C,2,0))</f>
        <v>38.436999999999998</v>
      </c>
      <c r="O298">
        <f>+IF(F298=0,0,VLOOKUP(F298,'RH OUTER TANK'!A:C,3,0))</f>
        <v>-19.808</v>
      </c>
      <c r="P298">
        <f>+IF(G298=0,0,VLOOKUP(G298,'TRIM TANK'!A:C,2,0))</f>
        <v>59.402000000000001</v>
      </c>
      <c r="Q298">
        <f t="shared" si="12"/>
        <v>1055092.5</v>
      </c>
      <c r="S298">
        <f t="shared" si="13"/>
        <v>35.645016891891892</v>
      </c>
      <c r="T298">
        <f t="shared" si="14"/>
        <v>59.24369865050744</v>
      </c>
    </row>
    <row r="299" spans="1:20" x14ac:dyDescent="0.25">
      <c r="A299" t="s">
        <v>14</v>
      </c>
      <c r="B299">
        <v>29700</v>
      </c>
      <c r="C299">
        <v>2850</v>
      </c>
      <c r="D299">
        <v>10200</v>
      </c>
      <c r="E299">
        <v>10200</v>
      </c>
      <c r="F299">
        <v>2850</v>
      </c>
      <c r="G299">
        <v>3600</v>
      </c>
      <c r="H299">
        <f>+IF(C299=0,0,VLOOKUP(C299,'LH OUTER TANK'!A:C,2,0))</f>
        <v>38.436999999999998</v>
      </c>
      <c r="I299">
        <f>+IF(C299=0,0,VLOOKUP(C299,'LH OUTER TANK'!A:C,3,0))</f>
        <v>19.808</v>
      </c>
      <c r="J299">
        <f>+IF(D299=0,0,VLOOKUP(D299,'LH INNER TANK'!A:C,2,0))</f>
        <v>30.649000000000001</v>
      </c>
      <c r="K299">
        <f>+IF(D299=0,0,VLOOKUP(D299,'LH INNER TANK'!A:C,3,0))</f>
        <v>4.1820000000000004</v>
      </c>
      <c r="L299">
        <f>+IF(D299=0,0,VLOOKUP(D299,'RH INNER TANK'!A:C,2,0))</f>
        <v>30.649000000000001</v>
      </c>
      <c r="M299">
        <f>+IF(D299=0,0,VLOOKUP(D299,'RH INNER TANK'!A:C,3,0))</f>
        <v>-4.1820000000000004</v>
      </c>
      <c r="N299">
        <f>+IF(F299=0,0,VLOOKUP(F299,'RH OUTER TANK'!A:C,2,0))</f>
        <v>38.436999999999998</v>
      </c>
      <c r="O299">
        <f>+IF(F299=0,0,VLOOKUP(F299,'RH OUTER TANK'!A:C,3,0))</f>
        <v>-19.808</v>
      </c>
      <c r="P299">
        <f>+IF(G299=0,0,VLOOKUP(G299,'TRIM TANK'!A:C,2,0))</f>
        <v>59.402000000000001</v>
      </c>
      <c r="Q299">
        <f t="shared" si="12"/>
        <v>1058177.7</v>
      </c>
      <c r="S299">
        <f t="shared" si="13"/>
        <v>35.628878787878783</v>
      </c>
      <c r="T299">
        <f t="shared" si="14"/>
        <v>59.021716477012134</v>
      </c>
    </row>
    <row r="300" spans="1:20" x14ac:dyDescent="0.25">
      <c r="A300" t="s">
        <v>14</v>
      </c>
      <c r="B300">
        <v>29800</v>
      </c>
      <c r="C300">
        <v>2850</v>
      </c>
      <c r="D300">
        <v>10250</v>
      </c>
      <c r="E300">
        <v>10250</v>
      </c>
      <c r="F300">
        <v>2850</v>
      </c>
      <c r="G300">
        <v>3600</v>
      </c>
      <c r="H300">
        <f>+IF(C300=0,0,VLOOKUP(C300,'LH OUTER TANK'!A:C,2,0))</f>
        <v>38.436999999999998</v>
      </c>
      <c r="I300">
        <f>+IF(C300=0,0,VLOOKUP(C300,'LH OUTER TANK'!A:C,3,0))</f>
        <v>19.808</v>
      </c>
      <c r="J300">
        <f>+IF(D300=0,0,VLOOKUP(D300,'LH INNER TANK'!A:C,2,0))</f>
        <v>30.65</v>
      </c>
      <c r="K300">
        <f>+IF(D300=0,0,VLOOKUP(D300,'LH INNER TANK'!A:C,3,0))</f>
        <v>4.1859999999999999</v>
      </c>
      <c r="L300">
        <f>+IF(D300=0,0,VLOOKUP(D300,'RH INNER TANK'!A:C,2,0))</f>
        <v>30.65</v>
      </c>
      <c r="M300">
        <f>+IF(D300=0,0,VLOOKUP(D300,'RH INNER TANK'!A:C,3,0))</f>
        <v>-4.1859999999999999</v>
      </c>
      <c r="N300">
        <f>+IF(F300=0,0,VLOOKUP(F300,'RH OUTER TANK'!A:C,2,0))</f>
        <v>38.436999999999998</v>
      </c>
      <c r="O300">
        <f>+IF(F300=0,0,VLOOKUP(F300,'RH OUTER TANK'!A:C,3,0))</f>
        <v>-19.808</v>
      </c>
      <c r="P300">
        <f>+IF(G300=0,0,VLOOKUP(G300,'TRIM TANK'!A:C,2,0))</f>
        <v>59.402000000000001</v>
      </c>
      <c r="Q300">
        <f t="shared" si="12"/>
        <v>1061263.0999999999</v>
      </c>
      <c r="S300">
        <f t="shared" si="13"/>
        <v>35.612855704697985</v>
      </c>
      <c r="T300">
        <f t="shared" si="14"/>
        <v>58.80131643325975</v>
      </c>
    </row>
    <row r="301" spans="1:20" x14ac:dyDescent="0.25">
      <c r="A301" t="s">
        <v>14</v>
      </c>
      <c r="B301">
        <v>29900</v>
      </c>
      <c r="C301">
        <v>2850</v>
      </c>
      <c r="D301">
        <v>10300</v>
      </c>
      <c r="E301">
        <v>10300</v>
      </c>
      <c r="F301">
        <v>2850</v>
      </c>
      <c r="G301">
        <v>3600</v>
      </c>
      <c r="H301">
        <f>+IF(C301=0,0,VLOOKUP(C301,'LH OUTER TANK'!A:C,2,0))</f>
        <v>38.436999999999998</v>
      </c>
      <c r="I301">
        <f>+IF(C301=0,0,VLOOKUP(C301,'LH OUTER TANK'!A:C,3,0))</f>
        <v>19.808</v>
      </c>
      <c r="J301">
        <f>+IF(D301=0,0,VLOOKUP(D301,'LH INNER TANK'!A:C,2,0))</f>
        <v>30.651</v>
      </c>
      <c r="K301">
        <f>+IF(D301=0,0,VLOOKUP(D301,'LH INNER TANK'!A:C,3,0))</f>
        <v>4.1909999999999998</v>
      </c>
      <c r="L301">
        <f>+IF(D301=0,0,VLOOKUP(D301,'RH INNER TANK'!A:C,2,0))</f>
        <v>30.651</v>
      </c>
      <c r="M301">
        <f>+IF(D301=0,0,VLOOKUP(D301,'RH INNER TANK'!A:C,3,0))</f>
        <v>-4.1909999999999998</v>
      </c>
      <c r="N301">
        <f>+IF(F301=0,0,VLOOKUP(F301,'RH OUTER TANK'!A:C,2,0))</f>
        <v>38.436999999999998</v>
      </c>
      <c r="O301">
        <f>+IF(F301=0,0,VLOOKUP(F301,'RH OUTER TANK'!A:C,3,0))</f>
        <v>-19.808</v>
      </c>
      <c r="P301">
        <f>+IF(G301=0,0,VLOOKUP(G301,'TRIM TANK'!A:C,2,0))</f>
        <v>59.402000000000001</v>
      </c>
      <c r="Q301">
        <f t="shared" si="12"/>
        <v>1064348.7</v>
      </c>
      <c r="S301">
        <f t="shared" si="13"/>
        <v>35.596946488294314</v>
      </c>
      <c r="T301">
        <f t="shared" si="14"/>
        <v>58.582482645038695</v>
      </c>
    </row>
    <row r="302" spans="1:20" x14ac:dyDescent="0.25">
      <c r="A302" t="s">
        <v>14</v>
      </c>
      <c r="B302">
        <v>30000</v>
      </c>
      <c r="C302">
        <v>2850</v>
      </c>
      <c r="D302">
        <v>10350</v>
      </c>
      <c r="E302">
        <v>10350</v>
      </c>
      <c r="F302">
        <v>2850</v>
      </c>
      <c r="G302">
        <v>3600</v>
      </c>
      <c r="H302">
        <f>+IF(C302=0,0,VLOOKUP(C302,'LH OUTER TANK'!A:C,2,0))</f>
        <v>38.436999999999998</v>
      </c>
      <c r="I302">
        <f>+IF(C302=0,0,VLOOKUP(C302,'LH OUTER TANK'!A:C,3,0))</f>
        <v>19.808</v>
      </c>
      <c r="J302">
        <f>+IF(D302=0,0,VLOOKUP(D302,'LH INNER TANK'!A:C,2,0))</f>
        <v>30.652999999999999</v>
      </c>
      <c r="K302">
        <f>+IF(D302=0,0,VLOOKUP(D302,'LH INNER TANK'!A:C,3,0))</f>
        <v>4.1950000000000003</v>
      </c>
      <c r="L302">
        <f>+IF(D302=0,0,VLOOKUP(D302,'RH INNER TANK'!A:C,2,0))</f>
        <v>30.652999999999999</v>
      </c>
      <c r="M302">
        <f>+IF(D302=0,0,VLOOKUP(D302,'RH INNER TANK'!A:C,3,0))</f>
        <v>-4.1950000000000003</v>
      </c>
      <c r="N302">
        <f>+IF(F302=0,0,VLOOKUP(F302,'RH OUTER TANK'!A:C,2,0))</f>
        <v>38.436999999999998</v>
      </c>
      <c r="O302">
        <f>+IF(F302=0,0,VLOOKUP(F302,'RH OUTER TANK'!A:C,3,0))</f>
        <v>-19.808</v>
      </c>
      <c r="P302">
        <f>+IF(G302=0,0,VLOOKUP(G302,'TRIM TANK'!A:C,2,0))</f>
        <v>59.402000000000001</v>
      </c>
      <c r="Q302">
        <f t="shared" si="12"/>
        <v>1067455.2</v>
      </c>
      <c r="S302">
        <f t="shared" si="13"/>
        <v>35.58184</v>
      </c>
      <c r="T302">
        <f t="shared" si="14"/>
        <v>58.374690508940837</v>
      </c>
    </row>
    <row r="303" spans="1:20" x14ac:dyDescent="0.25">
      <c r="A303" t="s">
        <v>14</v>
      </c>
      <c r="B303">
        <v>30100</v>
      </c>
      <c r="C303">
        <v>2850</v>
      </c>
      <c r="D303">
        <v>10400</v>
      </c>
      <c r="E303">
        <v>10400</v>
      </c>
      <c r="F303">
        <v>2850</v>
      </c>
      <c r="G303">
        <v>3600</v>
      </c>
      <c r="H303">
        <f>+IF(C303=0,0,VLOOKUP(C303,'LH OUTER TANK'!A:C,2,0))</f>
        <v>38.436999999999998</v>
      </c>
      <c r="I303">
        <f>+IF(C303=0,0,VLOOKUP(C303,'LH OUTER TANK'!A:C,3,0))</f>
        <v>19.808</v>
      </c>
      <c r="J303">
        <f>+IF(D303=0,0,VLOOKUP(D303,'LH INNER TANK'!A:C,2,0))</f>
        <v>30.654</v>
      </c>
      <c r="K303">
        <f>+IF(D303=0,0,VLOOKUP(D303,'LH INNER TANK'!A:C,3,0))</f>
        <v>4.1989999999999998</v>
      </c>
      <c r="L303">
        <f>+IF(D303=0,0,VLOOKUP(D303,'RH INNER TANK'!A:C,2,0))</f>
        <v>30.654</v>
      </c>
      <c r="M303">
        <f>+IF(D303=0,0,VLOOKUP(D303,'RH INNER TANK'!A:C,3,0))</f>
        <v>-4.1989999999999998</v>
      </c>
      <c r="N303">
        <f>+IF(F303=0,0,VLOOKUP(F303,'RH OUTER TANK'!A:C,2,0))</f>
        <v>38.436999999999998</v>
      </c>
      <c r="O303">
        <f>+IF(F303=0,0,VLOOKUP(F303,'RH OUTER TANK'!A:C,3,0))</f>
        <v>-19.808</v>
      </c>
      <c r="P303">
        <f>+IF(G303=0,0,VLOOKUP(G303,'TRIM TANK'!A:C,2,0))</f>
        <v>59.402000000000001</v>
      </c>
      <c r="Q303">
        <f t="shared" si="12"/>
        <v>1070541.2999999998</v>
      </c>
      <c r="S303">
        <f t="shared" si="13"/>
        <v>35.566156146179395</v>
      </c>
      <c r="T303">
        <f t="shared" si="14"/>
        <v>58.158956618698681</v>
      </c>
    </row>
    <row r="304" spans="1:20" x14ac:dyDescent="0.25">
      <c r="A304" t="s">
        <v>14</v>
      </c>
      <c r="B304">
        <v>30200</v>
      </c>
      <c r="C304">
        <v>2850</v>
      </c>
      <c r="D304">
        <v>10450</v>
      </c>
      <c r="E304">
        <v>10450</v>
      </c>
      <c r="F304">
        <v>2850</v>
      </c>
      <c r="G304">
        <v>3600</v>
      </c>
      <c r="H304">
        <f>+IF(C304=0,0,VLOOKUP(C304,'LH OUTER TANK'!A:C,2,0))</f>
        <v>38.436999999999998</v>
      </c>
      <c r="I304">
        <f>+IF(C304=0,0,VLOOKUP(C304,'LH OUTER TANK'!A:C,3,0))</f>
        <v>19.808</v>
      </c>
      <c r="J304">
        <f>+IF(D304=0,0,VLOOKUP(D304,'LH INNER TANK'!A:C,2,0))</f>
        <v>30.655999999999999</v>
      </c>
      <c r="K304">
        <f>+IF(D304=0,0,VLOOKUP(D304,'LH INNER TANK'!A:C,3,0))</f>
        <v>4.2039999999999997</v>
      </c>
      <c r="L304">
        <f>+IF(D304=0,0,VLOOKUP(D304,'RH INNER TANK'!A:C,2,0))</f>
        <v>30.655999999999999</v>
      </c>
      <c r="M304">
        <f>+IF(D304=0,0,VLOOKUP(D304,'RH INNER TANK'!A:C,3,0))</f>
        <v>-4.2039999999999997</v>
      </c>
      <c r="N304">
        <f>+IF(F304=0,0,VLOOKUP(F304,'RH OUTER TANK'!A:C,2,0))</f>
        <v>38.436999999999998</v>
      </c>
      <c r="O304">
        <f>+IF(F304=0,0,VLOOKUP(F304,'RH OUTER TANK'!A:C,3,0))</f>
        <v>-19.808</v>
      </c>
      <c r="P304">
        <f>+IF(G304=0,0,VLOOKUP(G304,'TRIM TANK'!A:C,2,0))</f>
        <v>59.402000000000001</v>
      </c>
      <c r="Q304">
        <f t="shared" si="12"/>
        <v>1073648.5</v>
      </c>
      <c r="S304">
        <f t="shared" si="13"/>
        <v>35.551274834437088</v>
      </c>
      <c r="T304">
        <f t="shared" si="14"/>
        <v>57.954261821693073</v>
      </c>
    </row>
    <row r="305" spans="1:20" x14ac:dyDescent="0.25">
      <c r="A305" t="s">
        <v>14</v>
      </c>
      <c r="B305">
        <v>30300</v>
      </c>
      <c r="C305">
        <v>2850</v>
      </c>
      <c r="D305">
        <v>10500</v>
      </c>
      <c r="E305">
        <v>10500</v>
      </c>
      <c r="F305">
        <v>2850</v>
      </c>
      <c r="G305">
        <v>3600</v>
      </c>
      <c r="H305">
        <f>+IF(C305=0,0,VLOOKUP(C305,'LH OUTER TANK'!A:C,2,0))</f>
        <v>38.436999999999998</v>
      </c>
      <c r="I305">
        <f>+IF(C305=0,0,VLOOKUP(C305,'LH OUTER TANK'!A:C,3,0))</f>
        <v>19.808</v>
      </c>
      <c r="J305">
        <f>+IF(D305=0,0,VLOOKUP(D305,'LH INNER TANK'!A:C,2,0))</f>
        <v>30.657</v>
      </c>
      <c r="K305">
        <f>+IF(D305=0,0,VLOOKUP(D305,'LH INNER TANK'!A:C,3,0))</f>
        <v>4.2080000000000002</v>
      </c>
      <c r="L305">
        <f>+IF(D305=0,0,VLOOKUP(D305,'RH INNER TANK'!A:C,2,0))</f>
        <v>30.657</v>
      </c>
      <c r="M305">
        <f>+IF(D305=0,0,VLOOKUP(D305,'RH INNER TANK'!A:C,3,0))</f>
        <v>-4.2080000000000002</v>
      </c>
      <c r="N305">
        <f>+IF(F305=0,0,VLOOKUP(F305,'RH OUTER TANK'!A:C,2,0))</f>
        <v>38.436999999999998</v>
      </c>
      <c r="O305">
        <f>+IF(F305=0,0,VLOOKUP(F305,'RH OUTER TANK'!A:C,3,0))</f>
        <v>-19.808</v>
      </c>
      <c r="P305">
        <f>+IF(G305=0,0,VLOOKUP(G305,'TRIM TANK'!A:C,2,0))</f>
        <v>59.402000000000001</v>
      </c>
      <c r="Q305">
        <f t="shared" si="12"/>
        <v>1076735.0999999999</v>
      </c>
      <c r="S305">
        <f t="shared" si="13"/>
        <v>35.535811881188117</v>
      </c>
      <c r="T305">
        <f t="shared" si="14"/>
        <v>57.741566453756754</v>
      </c>
    </row>
    <row r="306" spans="1:20" x14ac:dyDescent="0.25">
      <c r="A306" t="s">
        <v>14</v>
      </c>
      <c r="B306">
        <v>30400</v>
      </c>
      <c r="C306">
        <v>2850</v>
      </c>
      <c r="D306">
        <v>10550</v>
      </c>
      <c r="E306">
        <v>10550</v>
      </c>
      <c r="F306">
        <v>2850</v>
      </c>
      <c r="G306">
        <v>3600</v>
      </c>
      <c r="H306">
        <f>+IF(C306=0,0,VLOOKUP(C306,'LH OUTER TANK'!A:C,2,0))</f>
        <v>38.436999999999998</v>
      </c>
      <c r="I306">
        <f>+IF(C306=0,0,VLOOKUP(C306,'LH OUTER TANK'!A:C,3,0))</f>
        <v>19.808</v>
      </c>
      <c r="J306">
        <f>+IF(D306=0,0,VLOOKUP(D306,'LH INNER TANK'!A:C,2,0))</f>
        <v>30.658000000000001</v>
      </c>
      <c r="K306">
        <f>+IF(D306=0,0,VLOOKUP(D306,'LH INNER TANK'!A:C,3,0))</f>
        <v>4.2130000000000001</v>
      </c>
      <c r="L306">
        <f>+IF(D306=0,0,VLOOKUP(D306,'RH INNER TANK'!A:C,2,0))</f>
        <v>30.658000000000001</v>
      </c>
      <c r="M306">
        <f>+IF(D306=0,0,VLOOKUP(D306,'RH INNER TANK'!A:C,3,0))</f>
        <v>-4.2130000000000001</v>
      </c>
      <c r="N306">
        <f>+IF(F306=0,0,VLOOKUP(F306,'RH OUTER TANK'!A:C,2,0))</f>
        <v>38.436999999999998</v>
      </c>
      <c r="O306">
        <f>+IF(F306=0,0,VLOOKUP(F306,'RH OUTER TANK'!A:C,3,0))</f>
        <v>-19.808</v>
      </c>
      <c r="P306">
        <f>+IF(G306=0,0,VLOOKUP(G306,'TRIM TANK'!A:C,2,0))</f>
        <v>59.402000000000001</v>
      </c>
      <c r="Q306">
        <f t="shared" si="12"/>
        <v>1079821.8999999999</v>
      </c>
      <c r="S306">
        <f t="shared" si="13"/>
        <v>35.520457236842105</v>
      </c>
      <c r="T306">
        <f t="shared" si="14"/>
        <v>57.530360891913404</v>
      </c>
    </row>
    <row r="307" spans="1:20" x14ac:dyDescent="0.25">
      <c r="A307" t="s">
        <v>14</v>
      </c>
      <c r="B307">
        <v>30500</v>
      </c>
      <c r="C307">
        <v>2850</v>
      </c>
      <c r="D307">
        <v>10600</v>
      </c>
      <c r="E307">
        <v>10600</v>
      </c>
      <c r="F307">
        <v>2850</v>
      </c>
      <c r="G307">
        <v>3600</v>
      </c>
      <c r="H307">
        <f>+IF(C307=0,0,VLOOKUP(C307,'LH OUTER TANK'!A:C,2,0))</f>
        <v>38.436999999999998</v>
      </c>
      <c r="I307">
        <f>+IF(C307=0,0,VLOOKUP(C307,'LH OUTER TANK'!A:C,3,0))</f>
        <v>19.808</v>
      </c>
      <c r="J307">
        <f>+IF(D307=0,0,VLOOKUP(D307,'LH INNER TANK'!A:C,2,0))</f>
        <v>30.66</v>
      </c>
      <c r="K307">
        <f>+IF(D307=0,0,VLOOKUP(D307,'LH INNER TANK'!A:C,3,0))</f>
        <v>4.2169999999999996</v>
      </c>
      <c r="L307">
        <f>+IF(D307=0,0,VLOOKUP(D307,'RH INNER TANK'!A:C,2,0))</f>
        <v>30.66</v>
      </c>
      <c r="M307">
        <f>+IF(D307=0,0,VLOOKUP(D307,'RH INNER TANK'!A:C,3,0))</f>
        <v>-4.2169999999999996</v>
      </c>
      <c r="N307">
        <f>+IF(F307=0,0,VLOOKUP(F307,'RH OUTER TANK'!A:C,2,0))</f>
        <v>38.436999999999998</v>
      </c>
      <c r="O307">
        <f>+IF(F307=0,0,VLOOKUP(F307,'RH OUTER TANK'!A:C,3,0))</f>
        <v>-19.808</v>
      </c>
      <c r="P307">
        <f>+IF(G307=0,0,VLOOKUP(G307,'TRIM TANK'!A:C,2,0))</f>
        <v>59.402000000000001</v>
      </c>
      <c r="Q307">
        <f t="shared" si="12"/>
        <v>1082930.0999999999</v>
      </c>
      <c r="S307">
        <f t="shared" si="13"/>
        <v>35.505904918032783</v>
      </c>
      <c r="T307">
        <f t="shared" si="14"/>
        <v>57.330191444742532</v>
      </c>
    </row>
    <row r="308" spans="1:20" x14ac:dyDescent="0.25">
      <c r="A308" t="s">
        <v>14</v>
      </c>
      <c r="B308">
        <v>30600</v>
      </c>
      <c r="C308">
        <v>2850</v>
      </c>
      <c r="D308">
        <v>10650</v>
      </c>
      <c r="E308">
        <v>10650</v>
      </c>
      <c r="F308">
        <v>2850</v>
      </c>
      <c r="G308">
        <v>3600</v>
      </c>
      <c r="H308">
        <f>+IF(C308=0,0,VLOOKUP(C308,'LH OUTER TANK'!A:C,2,0))</f>
        <v>38.436999999999998</v>
      </c>
      <c r="I308">
        <f>+IF(C308=0,0,VLOOKUP(C308,'LH OUTER TANK'!A:C,3,0))</f>
        <v>19.808</v>
      </c>
      <c r="J308">
        <f>+IF(D308=0,0,VLOOKUP(D308,'LH INNER TANK'!A:C,2,0))</f>
        <v>30.661000000000001</v>
      </c>
      <c r="K308">
        <f>+IF(D308=0,0,VLOOKUP(D308,'LH INNER TANK'!A:C,3,0))</f>
        <v>4.2220000000000004</v>
      </c>
      <c r="L308">
        <f>+IF(D308=0,0,VLOOKUP(D308,'RH INNER TANK'!A:C,2,0))</f>
        <v>30.661000000000001</v>
      </c>
      <c r="M308">
        <f>+IF(D308=0,0,VLOOKUP(D308,'RH INNER TANK'!A:C,3,0))</f>
        <v>-4.2220000000000004</v>
      </c>
      <c r="N308">
        <f>+IF(F308=0,0,VLOOKUP(F308,'RH OUTER TANK'!A:C,2,0))</f>
        <v>38.436999999999998</v>
      </c>
      <c r="O308">
        <f>+IF(F308=0,0,VLOOKUP(F308,'RH OUTER TANK'!A:C,3,0))</f>
        <v>-19.808</v>
      </c>
      <c r="P308">
        <f>+IF(G308=0,0,VLOOKUP(G308,'TRIM TANK'!A:C,2,0))</f>
        <v>59.402000000000001</v>
      </c>
      <c r="Q308">
        <f t="shared" si="12"/>
        <v>1086017.3999999999</v>
      </c>
      <c r="S308">
        <f t="shared" si="13"/>
        <v>35.490764705882349</v>
      </c>
      <c r="T308">
        <f t="shared" si="14"/>
        <v>57.121935431669158</v>
      </c>
    </row>
    <row r="309" spans="1:20" x14ac:dyDescent="0.25">
      <c r="A309" t="s">
        <v>14</v>
      </c>
      <c r="B309">
        <v>30700</v>
      </c>
      <c r="C309">
        <v>2850</v>
      </c>
      <c r="D309">
        <v>10700</v>
      </c>
      <c r="E309">
        <v>10700</v>
      </c>
      <c r="F309">
        <v>2850</v>
      </c>
      <c r="G309">
        <v>3600</v>
      </c>
      <c r="H309">
        <f>+IF(C309=0,0,VLOOKUP(C309,'LH OUTER TANK'!A:C,2,0))</f>
        <v>38.436999999999998</v>
      </c>
      <c r="I309">
        <f>+IF(C309=0,0,VLOOKUP(C309,'LH OUTER TANK'!A:C,3,0))</f>
        <v>19.808</v>
      </c>
      <c r="J309">
        <f>+IF(D309=0,0,VLOOKUP(D309,'LH INNER TANK'!A:C,2,0))</f>
        <v>30.663</v>
      </c>
      <c r="K309">
        <f>+IF(D309=0,0,VLOOKUP(D309,'LH INNER TANK'!A:C,3,0))</f>
        <v>4.226</v>
      </c>
      <c r="L309">
        <f>+IF(D309=0,0,VLOOKUP(D309,'RH INNER TANK'!A:C,2,0))</f>
        <v>30.663</v>
      </c>
      <c r="M309">
        <f>+IF(D309=0,0,VLOOKUP(D309,'RH INNER TANK'!A:C,3,0))</f>
        <v>-4.226</v>
      </c>
      <c r="N309">
        <f>+IF(F309=0,0,VLOOKUP(F309,'RH OUTER TANK'!A:C,2,0))</f>
        <v>38.436999999999998</v>
      </c>
      <c r="O309">
        <f>+IF(F309=0,0,VLOOKUP(F309,'RH OUTER TANK'!A:C,3,0))</f>
        <v>-19.808</v>
      </c>
      <c r="P309">
        <f>+IF(G309=0,0,VLOOKUP(G309,'TRIM TANK'!A:C,2,0))</f>
        <v>59.402000000000001</v>
      </c>
      <c r="Q309">
        <f t="shared" si="12"/>
        <v>1089126.2999999998</v>
      </c>
      <c r="S309">
        <f t="shared" si="13"/>
        <v>35.476426710097712</v>
      </c>
      <c r="T309">
        <f t="shared" si="14"/>
        <v>56.924714031605383</v>
      </c>
    </row>
    <row r="310" spans="1:20" x14ac:dyDescent="0.25">
      <c r="A310" t="s">
        <v>14</v>
      </c>
      <c r="B310">
        <v>30800</v>
      </c>
      <c r="C310">
        <v>2850</v>
      </c>
      <c r="D310">
        <v>10750</v>
      </c>
      <c r="E310">
        <v>10750</v>
      </c>
      <c r="F310">
        <v>2850</v>
      </c>
      <c r="G310">
        <v>3600</v>
      </c>
      <c r="H310">
        <f>+IF(C310=0,0,VLOOKUP(C310,'LH OUTER TANK'!A:C,2,0))</f>
        <v>38.436999999999998</v>
      </c>
      <c r="I310">
        <f>+IF(C310=0,0,VLOOKUP(C310,'LH OUTER TANK'!A:C,3,0))</f>
        <v>19.808</v>
      </c>
      <c r="J310">
        <f>+IF(D310=0,0,VLOOKUP(D310,'LH INNER TANK'!A:C,2,0))</f>
        <v>30.664999999999999</v>
      </c>
      <c r="K310">
        <f>+IF(D310=0,0,VLOOKUP(D310,'LH INNER TANK'!A:C,3,0))</f>
        <v>4.2290000000000001</v>
      </c>
      <c r="L310">
        <f>+IF(D310=0,0,VLOOKUP(D310,'RH INNER TANK'!A:C,2,0))</f>
        <v>30.664999999999999</v>
      </c>
      <c r="M310">
        <f>+IF(D310=0,0,VLOOKUP(D310,'RH INNER TANK'!A:C,3,0))</f>
        <v>-4.2290000000000001</v>
      </c>
      <c r="N310">
        <f>+IF(F310=0,0,VLOOKUP(F310,'RH OUTER TANK'!A:C,2,0))</f>
        <v>38.436999999999998</v>
      </c>
      <c r="O310">
        <f>+IF(F310=0,0,VLOOKUP(F310,'RH OUTER TANK'!A:C,3,0))</f>
        <v>-19.808</v>
      </c>
      <c r="P310">
        <f>+IF(G310=0,0,VLOOKUP(G310,'TRIM TANK'!A:C,2,0))</f>
        <v>59.402000000000001</v>
      </c>
      <c r="Q310">
        <f t="shared" si="12"/>
        <v>1092235.5999999999</v>
      </c>
      <c r="S310">
        <f t="shared" si="13"/>
        <v>35.462194805194798</v>
      </c>
      <c r="T310">
        <f t="shared" si="14"/>
        <v>56.728951928401614</v>
      </c>
    </row>
    <row r="311" spans="1:20" x14ac:dyDescent="0.25">
      <c r="A311" t="s">
        <v>14</v>
      </c>
      <c r="B311">
        <v>30900</v>
      </c>
      <c r="C311">
        <v>2850</v>
      </c>
      <c r="D311">
        <v>10800</v>
      </c>
      <c r="E311">
        <v>10800</v>
      </c>
      <c r="F311">
        <v>2850</v>
      </c>
      <c r="G311">
        <v>3600</v>
      </c>
      <c r="H311">
        <f>+IF(C311=0,0,VLOOKUP(C311,'LH OUTER TANK'!A:C,2,0))</f>
        <v>38.436999999999998</v>
      </c>
      <c r="I311">
        <f>+IF(C311=0,0,VLOOKUP(C311,'LH OUTER TANK'!A:C,3,0))</f>
        <v>19.808</v>
      </c>
      <c r="J311">
        <f>+IF(D311=0,0,VLOOKUP(D311,'LH INNER TANK'!A:C,2,0))</f>
        <v>30.667000000000002</v>
      </c>
      <c r="K311">
        <f>+IF(D311=0,0,VLOOKUP(D311,'LH INNER TANK'!A:C,3,0))</f>
        <v>4.2329999999999997</v>
      </c>
      <c r="L311">
        <f>+IF(D311=0,0,VLOOKUP(D311,'RH INNER TANK'!A:C,2,0))</f>
        <v>30.667000000000002</v>
      </c>
      <c r="M311">
        <f>+IF(D311=0,0,VLOOKUP(D311,'RH INNER TANK'!A:C,3,0))</f>
        <v>-4.2329999999999997</v>
      </c>
      <c r="N311">
        <f>+IF(F311=0,0,VLOOKUP(F311,'RH OUTER TANK'!A:C,2,0))</f>
        <v>38.436999999999998</v>
      </c>
      <c r="O311">
        <f>+IF(F311=0,0,VLOOKUP(F311,'RH OUTER TANK'!A:C,3,0))</f>
        <v>-19.808</v>
      </c>
      <c r="P311">
        <f>+IF(G311=0,0,VLOOKUP(G311,'TRIM TANK'!A:C,2,0))</f>
        <v>59.402000000000001</v>
      </c>
      <c r="Q311">
        <f t="shared" si="12"/>
        <v>1095345.3</v>
      </c>
      <c r="S311">
        <f t="shared" si="13"/>
        <v>35.448067961165052</v>
      </c>
      <c r="T311">
        <f t="shared" si="14"/>
        <v>56.534634954127242</v>
      </c>
    </row>
    <row r="312" spans="1:20" x14ac:dyDescent="0.25">
      <c r="A312" t="s">
        <v>14</v>
      </c>
      <c r="B312">
        <v>31000</v>
      </c>
      <c r="C312">
        <v>2850</v>
      </c>
      <c r="D312">
        <v>10850</v>
      </c>
      <c r="E312">
        <v>10850</v>
      </c>
      <c r="F312">
        <v>2850</v>
      </c>
      <c r="G312">
        <v>3600</v>
      </c>
      <c r="H312">
        <f>+IF(C312=0,0,VLOOKUP(C312,'LH OUTER TANK'!A:C,2,0))</f>
        <v>38.436999999999998</v>
      </c>
      <c r="I312">
        <f>+IF(C312=0,0,VLOOKUP(C312,'LH OUTER TANK'!A:C,3,0))</f>
        <v>19.808</v>
      </c>
      <c r="J312">
        <f>+IF(D312=0,0,VLOOKUP(D312,'LH INNER TANK'!A:C,2,0))</f>
        <v>30.669</v>
      </c>
      <c r="K312">
        <f>+IF(D312=0,0,VLOOKUP(D312,'LH INNER TANK'!A:C,3,0))</f>
        <v>4.2359999999999998</v>
      </c>
      <c r="L312">
        <f>+IF(D312=0,0,VLOOKUP(D312,'RH INNER TANK'!A:C,2,0))</f>
        <v>30.669</v>
      </c>
      <c r="M312">
        <f>+IF(D312=0,0,VLOOKUP(D312,'RH INNER TANK'!A:C,3,0))</f>
        <v>-4.2359999999999998</v>
      </c>
      <c r="N312">
        <f>+IF(F312=0,0,VLOOKUP(F312,'RH OUTER TANK'!A:C,2,0))</f>
        <v>38.436999999999998</v>
      </c>
      <c r="O312">
        <f>+IF(F312=0,0,VLOOKUP(F312,'RH OUTER TANK'!A:C,3,0))</f>
        <v>-19.808</v>
      </c>
      <c r="P312">
        <f>+IF(G312=0,0,VLOOKUP(G312,'TRIM TANK'!A:C,2,0))</f>
        <v>59.402000000000001</v>
      </c>
      <c r="Q312">
        <f t="shared" si="12"/>
        <v>1098455.3999999999</v>
      </c>
      <c r="S312">
        <f t="shared" si="13"/>
        <v>35.434045161290321</v>
      </c>
      <c r="T312">
        <f t="shared" si="14"/>
        <v>56.34174912366327</v>
      </c>
    </row>
    <row r="313" spans="1:20" x14ac:dyDescent="0.25">
      <c r="A313" t="s">
        <v>14</v>
      </c>
      <c r="B313">
        <v>31100</v>
      </c>
      <c r="C313">
        <v>2850</v>
      </c>
      <c r="D313">
        <v>10900</v>
      </c>
      <c r="E313">
        <v>10900</v>
      </c>
      <c r="F313">
        <v>2850</v>
      </c>
      <c r="G313">
        <v>3600</v>
      </c>
      <c r="H313">
        <f>+IF(C313=0,0,VLOOKUP(C313,'LH OUTER TANK'!A:C,2,0))</f>
        <v>38.436999999999998</v>
      </c>
      <c r="I313">
        <f>+IF(C313=0,0,VLOOKUP(C313,'LH OUTER TANK'!A:C,3,0))</f>
        <v>19.808</v>
      </c>
      <c r="J313">
        <f>+IF(D313=0,0,VLOOKUP(D313,'LH INNER TANK'!A:C,2,0))</f>
        <v>30.670999999999999</v>
      </c>
      <c r="K313">
        <f>+IF(D313=0,0,VLOOKUP(D313,'LH INNER TANK'!A:C,3,0))</f>
        <v>4.24</v>
      </c>
      <c r="L313">
        <f>+IF(D313=0,0,VLOOKUP(D313,'RH INNER TANK'!A:C,2,0))</f>
        <v>30.670999999999999</v>
      </c>
      <c r="M313">
        <f>+IF(D313=0,0,VLOOKUP(D313,'RH INNER TANK'!A:C,3,0))</f>
        <v>-4.24</v>
      </c>
      <c r="N313">
        <f>+IF(F313=0,0,VLOOKUP(F313,'RH OUTER TANK'!A:C,2,0))</f>
        <v>38.436999999999998</v>
      </c>
      <c r="O313">
        <f>+IF(F313=0,0,VLOOKUP(F313,'RH OUTER TANK'!A:C,3,0))</f>
        <v>-19.808</v>
      </c>
      <c r="P313">
        <f>+IF(G313=0,0,VLOOKUP(G313,'TRIM TANK'!A:C,2,0))</f>
        <v>59.402000000000001</v>
      </c>
      <c r="Q313">
        <f t="shared" si="12"/>
        <v>1101565.8999999999</v>
      </c>
      <c r="S313">
        <f t="shared" si="13"/>
        <v>35.420125401929255</v>
      </c>
      <c r="T313">
        <f t="shared" si="14"/>
        <v>56.150280631764154</v>
      </c>
    </row>
    <row r="314" spans="1:20" x14ac:dyDescent="0.25">
      <c r="A314" t="s">
        <v>14</v>
      </c>
      <c r="B314">
        <v>31200</v>
      </c>
      <c r="C314">
        <v>2850</v>
      </c>
      <c r="D314">
        <v>10950</v>
      </c>
      <c r="E314">
        <v>10950</v>
      </c>
      <c r="F314">
        <v>2850</v>
      </c>
      <c r="G314">
        <v>3600</v>
      </c>
      <c r="H314">
        <f>+IF(C314=0,0,VLOOKUP(C314,'LH OUTER TANK'!A:C,2,0))</f>
        <v>38.436999999999998</v>
      </c>
      <c r="I314">
        <f>+IF(C314=0,0,VLOOKUP(C314,'LH OUTER TANK'!A:C,3,0))</f>
        <v>19.808</v>
      </c>
      <c r="J314">
        <f>+IF(D314=0,0,VLOOKUP(D314,'LH INNER TANK'!A:C,2,0))</f>
        <v>30.672000000000001</v>
      </c>
      <c r="K314">
        <f>+IF(D314=0,0,VLOOKUP(D314,'LH INNER TANK'!A:C,3,0))</f>
        <v>4.2430000000000003</v>
      </c>
      <c r="L314">
        <f>+IF(D314=0,0,VLOOKUP(D314,'RH INNER TANK'!A:C,2,0))</f>
        <v>30.672000000000001</v>
      </c>
      <c r="M314">
        <f>+IF(D314=0,0,VLOOKUP(D314,'RH INNER TANK'!A:C,3,0))</f>
        <v>-4.2430000000000003</v>
      </c>
      <c r="N314">
        <f>+IF(F314=0,0,VLOOKUP(F314,'RH OUTER TANK'!A:C,2,0))</f>
        <v>38.436999999999998</v>
      </c>
      <c r="O314">
        <f>+IF(F314=0,0,VLOOKUP(F314,'RH OUTER TANK'!A:C,3,0))</f>
        <v>-19.808</v>
      </c>
      <c r="P314">
        <f>+IF(G314=0,0,VLOOKUP(G314,'TRIM TANK'!A:C,2,0))</f>
        <v>59.402000000000001</v>
      </c>
      <c r="Q314">
        <f t="shared" si="12"/>
        <v>1104654.8999999999</v>
      </c>
      <c r="S314">
        <f t="shared" si="13"/>
        <v>35.405605769230768</v>
      </c>
      <c r="T314">
        <f t="shared" si="14"/>
        <v>55.950560787218244</v>
      </c>
    </row>
    <row r="315" spans="1:20" x14ac:dyDescent="0.25">
      <c r="A315" t="s">
        <v>14</v>
      </c>
      <c r="B315">
        <v>31300</v>
      </c>
      <c r="C315">
        <v>2850</v>
      </c>
      <c r="D315">
        <v>11000</v>
      </c>
      <c r="E315">
        <v>11000</v>
      </c>
      <c r="F315">
        <v>2850</v>
      </c>
      <c r="G315">
        <v>3600</v>
      </c>
      <c r="H315">
        <f>+IF(C315=0,0,VLOOKUP(C315,'LH OUTER TANK'!A:C,2,0))</f>
        <v>38.436999999999998</v>
      </c>
      <c r="I315">
        <f>+IF(C315=0,0,VLOOKUP(C315,'LH OUTER TANK'!A:C,3,0))</f>
        <v>19.808</v>
      </c>
      <c r="J315">
        <f>+IF(D315=0,0,VLOOKUP(D315,'LH INNER TANK'!A:C,2,0))</f>
        <v>30.673999999999999</v>
      </c>
      <c r="K315">
        <f>+IF(D315=0,0,VLOOKUP(D315,'LH INNER TANK'!A:C,3,0))</f>
        <v>4.2469999999999999</v>
      </c>
      <c r="L315">
        <f>+IF(D315=0,0,VLOOKUP(D315,'RH INNER TANK'!A:C,2,0))</f>
        <v>30.673999999999999</v>
      </c>
      <c r="M315">
        <f>+IF(D315=0,0,VLOOKUP(D315,'RH INNER TANK'!A:C,3,0))</f>
        <v>-4.2469999999999999</v>
      </c>
      <c r="N315">
        <f>+IF(F315=0,0,VLOOKUP(F315,'RH OUTER TANK'!A:C,2,0))</f>
        <v>38.436999999999998</v>
      </c>
      <c r="O315">
        <f>+IF(F315=0,0,VLOOKUP(F315,'RH OUTER TANK'!A:C,3,0))</f>
        <v>-19.808</v>
      </c>
      <c r="P315">
        <f>+IF(G315=0,0,VLOOKUP(G315,'TRIM TANK'!A:C,2,0))</f>
        <v>59.402000000000001</v>
      </c>
      <c r="Q315">
        <f t="shared" si="12"/>
        <v>1107766.0999999999</v>
      </c>
      <c r="S315">
        <f t="shared" si="13"/>
        <v>35.391888178913732</v>
      </c>
      <c r="T315">
        <f t="shared" si="14"/>
        <v>55.761873162499732</v>
      </c>
    </row>
    <row r="316" spans="1:20" x14ac:dyDescent="0.25">
      <c r="A316" t="s">
        <v>14</v>
      </c>
      <c r="B316">
        <v>31400</v>
      </c>
      <c r="C316">
        <v>2850</v>
      </c>
      <c r="D316">
        <v>11050</v>
      </c>
      <c r="E316">
        <v>11050</v>
      </c>
      <c r="F316">
        <v>2850</v>
      </c>
      <c r="G316">
        <v>3600</v>
      </c>
      <c r="H316">
        <f>+IF(C316=0,0,VLOOKUP(C316,'LH OUTER TANK'!A:C,2,0))</f>
        <v>38.436999999999998</v>
      </c>
      <c r="I316">
        <f>+IF(C316=0,0,VLOOKUP(C316,'LH OUTER TANK'!A:C,3,0))</f>
        <v>19.808</v>
      </c>
      <c r="J316">
        <f>+IF(D316=0,0,VLOOKUP(D316,'LH INNER TANK'!A:C,2,0))</f>
        <v>30.675999999999998</v>
      </c>
      <c r="K316">
        <f>+IF(D316=0,0,VLOOKUP(D316,'LH INNER TANK'!A:C,3,0))</f>
        <v>4.25</v>
      </c>
      <c r="L316">
        <f>+IF(D316=0,0,VLOOKUP(D316,'RH INNER TANK'!A:C,2,0))</f>
        <v>30.675999999999998</v>
      </c>
      <c r="M316">
        <f>+IF(D316=0,0,VLOOKUP(D316,'RH INNER TANK'!A:C,3,0))</f>
        <v>-4.25</v>
      </c>
      <c r="N316">
        <f>+IF(F316=0,0,VLOOKUP(F316,'RH OUTER TANK'!A:C,2,0))</f>
        <v>38.436999999999998</v>
      </c>
      <c r="O316">
        <f>+IF(F316=0,0,VLOOKUP(F316,'RH OUTER TANK'!A:C,3,0))</f>
        <v>-19.808</v>
      </c>
      <c r="P316">
        <f>+IF(G316=0,0,VLOOKUP(G316,'TRIM TANK'!A:C,2,0))</f>
        <v>59.402000000000001</v>
      </c>
      <c r="Q316">
        <f t="shared" si="12"/>
        <v>1110877.7</v>
      </c>
      <c r="S316">
        <f t="shared" si="13"/>
        <v>35.378270700636939</v>
      </c>
      <c r="T316">
        <f t="shared" si="14"/>
        <v>55.574562594730928</v>
      </c>
    </row>
    <row r="317" spans="1:20" x14ac:dyDescent="0.25">
      <c r="A317" t="s">
        <v>14</v>
      </c>
      <c r="B317">
        <v>31500</v>
      </c>
      <c r="C317">
        <v>2850</v>
      </c>
      <c r="D317">
        <v>11100</v>
      </c>
      <c r="E317">
        <v>11100</v>
      </c>
      <c r="F317">
        <v>2850</v>
      </c>
      <c r="G317">
        <v>3600</v>
      </c>
      <c r="H317">
        <f>+IF(C317=0,0,VLOOKUP(C317,'LH OUTER TANK'!A:C,2,0))</f>
        <v>38.436999999999998</v>
      </c>
      <c r="I317">
        <f>+IF(C317=0,0,VLOOKUP(C317,'LH OUTER TANK'!A:C,3,0))</f>
        <v>19.808</v>
      </c>
      <c r="J317">
        <f>+IF(D317=0,0,VLOOKUP(D317,'LH INNER TANK'!A:C,2,0))</f>
        <v>30.677</v>
      </c>
      <c r="K317">
        <f>+IF(D317=0,0,VLOOKUP(D317,'LH INNER TANK'!A:C,3,0))</f>
        <v>4.2530000000000001</v>
      </c>
      <c r="L317">
        <f>+IF(D317=0,0,VLOOKUP(D317,'RH INNER TANK'!A:C,2,0))</f>
        <v>30.677</v>
      </c>
      <c r="M317">
        <f>+IF(D317=0,0,VLOOKUP(D317,'RH INNER TANK'!A:C,3,0))</f>
        <v>-4.2530000000000001</v>
      </c>
      <c r="N317">
        <f>+IF(F317=0,0,VLOOKUP(F317,'RH OUTER TANK'!A:C,2,0))</f>
        <v>38.436999999999998</v>
      </c>
      <c r="O317">
        <f>+IF(F317=0,0,VLOOKUP(F317,'RH OUTER TANK'!A:C,3,0))</f>
        <v>-19.808</v>
      </c>
      <c r="P317">
        <f>+IF(G317=0,0,VLOOKUP(G317,'TRIM TANK'!A:C,2,0))</f>
        <v>59.402000000000001</v>
      </c>
      <c r="Q317">
        <f t="shared" si="12"/>
        <v>1113967.5</v>
      </c>
      <c r="S317">
        <f t="shared" si="13"/>
        <v>35.364047619047618</v>
      </c>
      <c r="T317">
        <f t="shared" si="14"/>
        <v>55.378921857601334</v>
      </c>
    </row>
    <row r="318" spans="1:20" x14ac:dyDescent="0.25">
      <c r="A318" t="s">
        <v>14</v>
      </c>
      <c r="B318">
        <v>31600</v>
      </c>
      <c r="C318">
        <v>2850</v>
      </c>
      <c r="D318">
        <v>11150</v>
      </c>
      <c r="E318">
        <v>11150</v>
      </c>
      <c r="F318">
        <v>2850</v>
      </c>
      <c r="G318">
        <v>3600</v>
      </c>
      <c r="H318">
        <f>+IF(C318=0,0,VLOOKUP(C318,'LH OUTER TANK'!A:C,2,0))</f>
        <v>38.436999999999998</v>
      </c>
      <c r="I318">
        <f>+IF(C318=0,0,VLOOKUP(C318,'LH OUTER TANK'!A:C,3,0))</f>
        <v>19.808</v>
      </c>
      <c r="J318">
        <f>+IF(D318=0,0,VLOOKUP(D318,'LH INNER TANK'!A:C,2,0))</f>
        <v>30.678000000000001</v>
      </c>
      <c r="K318">
        <f>+IF(D318=0,0,VLOOKUP(D318,'LH INNER TANK'!A:C,3,0))</f>
        <v>4.2560000000000002</v>
      </c>
      <c r="L318">
        <f>+IF(D318=0,0,VLOOKUP(D318,'RH INNER TANK'!A:C,2,0))</f>
        <v>30.678000000000001</v>
      </c>
      <c r="M318">
        <f>+IF(D318=0,0,VLOOKUP(D318,'RH INNER TANK'!A:C,3,0))</f>
        <v>-4.2560000000000002</v>
      </c>
      <c r="N318">
        <f>+IF(F318=0,0,VLOOKUP(F318,'RH OUTER TANK'!A:C,2,0))</f>
        <v>38.436999999999998</v>
      </c>
      <c r="O318">
        <f>+IF(F318=0,0,VLOOKUP(F318,'RH OUTER TANK'!A:C,3,0))</f>
        <v>-19.808</v>
      </c>
      <c r="P318">
        <f>+IF(G318=0,0,VLOOKUP(G318,'TRIM TANK'!A:C,2,0))</f>
        <v>59.402000000000001</v>
      </c>
      <c r="Q318">
        <f t="shared" si="12"/>
        <v>1117057.5</v>
      </c>
      <c r="S318">
        <f t="shared" si="13"/>
        <v>35.34992088607595</v>
      </c>
      <c r="T318">
        <f t="shared" si="14"/>
        <v>55.184606410948398</v>
      </c>
    </row>
    <row r="319" spans="1:20" x14ac:dyDescent="0.25">
      <c r="A319" t="s">
        <v>14</v>
      </c>
      <c r="B319">
        <v>31700</v>
      </c>
      <c r="C319">
        <v>2850</v>
      </c>
      <c r="D319">
        <v>11200</v>
      </c>
      <c r="E319">
        <v>11200</v>
      </c>
      <c r="F319">
        <v>2850</v>
      </c>
      <c r="G319">
        <v>3600</v>
      </c>
      <c r="H319">
        <f>+IF(C319=0,0,VLOOKUP(C319,'LH OUTER TANK'!A:C,2,0))</f>
        <v>38.436999999999998</v>
      </c>
      <c r="I319">
        <f>+IF(C319=0,0,VLOOKUP(C319,'LH OUTER TANK'!A:C,3,0))</f>
        <v>19.808</v>
      </c>
      <c r="J319">
        <f>+IF(D319=0,0,VLOOKUP(D319,'LH INNER TANK'!A:C,2,0))</f>
        <v>30.678999999999998</v>
      </c>
      <c r="K319">
        <f>+IF(D319=0,0,VLOOKUP(D319,'LH INNER TANK'!A:C,3,0))</f>
        <v>4.2590000000000003</v>
      </c>
      <c r="L319">
        <f>+IF(D319=0,0,VLOOKUP(D319,'RH INNER TANK'!A:C,2,0))</f>
        <v>30.678999999999998</v>
      </c>
      <c r="M319">
        <f>+IF(D319=0,0,VLOOKUP(D319,'RH INNER TANK'!A:C,3,0))</f>
        <v>-4.2590000000000003</v>
      </c>
      <c r="N319">
        <f>+IF(F319=0,0,VLOOKUP(F319,'RH OUTER TANK'!A:C,2,0))</f>
        <v>38.436999999999998</v>
      </c>
      <c r="O319">
        <f>+IF(F319=0,0,VLOOKUP(F319,'RH OUTER TANK'!A:C,3,0))</f>
        <v>-19.808</v>
      </c>
      <c r="P319">
        <f>+IF(G319=0,0,VLOOKUP(G319,'TRIM TANK'!A:C,2,0))</f>
        <v>59.402000000000001</v>
      </c>
      <c r="Q319">
        <f t="shared" si="12"/>
        <v>1120147.7</v>
      </c>
      <c r="S319">
        <f t="shared" si="13"/>
        <v>35.335889589905364</v>
      </c>
      <c r="T319">
        <f t="shared" si="14"/>
        <v>54.991603712590958</v>
      </c>
    </row>
    <row r="320" spans="1:20" x14ac:dyDescent="0.25">
      <c r="A320" t="s">
        <v>14</v>
      </c>
      <c r="B320">
        <v>31800</v>
      </c>
      <c r="C320">
        <v>2850</v>
      </c>
      <c r="D320">
        <v>11250</v>
      </c>
      <c r="E320">
        <v>11250</v>
      </c>
      <c r="F320">
        <v>2850</v>
      </c>
      <c r="G320">
        <v>3600</v>
      </c>
      <c r="H320">
        <f>+IF(C320=0,0,VLOOKUP(C320,'LH OUTER TANK'!A:C,2,0))</f>
        <v>38.436999999999998</v>
      </c>
      <c r="I320">
        <f>+IF(C320=0,0,VLOOKUP(C320,'LH OUTER TANK'!A:C,3,0))</f>
        <v>19.808</v>
      </c>
      <c r="J320">
        <f>+IF(D320=0,0,VLOOKUP(D320,'LH INNER TANK'!A:C,2,0))</f>
        <v>30.681000000000001</v>
      </c>
      <c r="K320">
        <f>+IF(D320=0,0,VLOOKUP(D320,'LH INNER TANK'!A:C,3,0))</f>
        <v>4.2629999999999999</v>
      </c>
      <c r="L320">
        <f>+IF(D320=0,0,VLOOKUP(D320,'RH INNER TANK'!A:C,2,0))</f>
        <v>30.681000000000001</v>
      </c>
      <c r="M320">
        <f>+IF(D320=0,0,VLOOKUP(D320,'RH INNER TANK'!A:C,3,0))</f>
        <v>-4.2629999999999999</v>
      </c>
      <c r="N320">
        <f>+IF(F320=0,0,VLOOKUP(F320,'RH OUTER TANK'!A:C,2,0))</f>
        <v>38.436999999999998</v>
      </c>
      <c r="O320">
        <f>+IF(F320=0,0,VLOOKUP(F320,'RH OUTER TANK'!A:C,3,0))</f>
        <v>-19.808</v>
      </c>
      <c r="P320">
        <f>+IF(G320=0,0,VLOOKUP(G320,'TRIM TANK'!A:C,2,0))</f>
        <v>59.402000000000001</v>
      </c>
      <c r="Q320">
        <f t="shared" si="12"/>
        <v>1123260.5999999999</v>
      </c>
      <c r="S320">
        <f t="shared" si="13"/>
        <v>35.322660377358488</v>
      </c>
      <c r="T320">
        <f t="shared" si="14"/>
        <v>54.809633801354707</v>
      </c>
    </row>
    <row r="321" spans="1:20" x14ac:dyDescent="0.25">
      <c r="A321" t="s">
        <v>14</v>
      </c>
      <c r="B321">
        <v>31900</v>
      </c>
      <c r="C321">
        <v>2850</v>
      </c>
      <c r="D321">
        <v>11300</v>
      </c>
      <c r="E321">
        <v>11300</v>
      </c>
      <c r="F321">
        <v>2850</v>
      </c>
      <c r="G321">
        <v>3600</v>
      </c>
      <c r="H321">
        <f>+IF(C321=0,0,VLOOKUP(C321,'LH OUTER TANK'!A:C,2,0))</f>
        <v>38.436999999999998</v>
      </c>
      <c r="I321">
        <f>+IF(C321=0,0,VLOOKUP(C321,'LH OUTER TANK'!A:C,3,0))</f>
        <v>19.808</v>
      </c>
      <c r="J321">
        <f>+IF(D321=0,0,VLOOKUP(D321,'LH INNER TANK'!A:C,2,0))</f>
        <v>30.681999999999999</v>
      </c>
      <c r="K321">
        <f>+IF(D321=0,0,VLOOKUP(D321,'LH INNER TANK'!A:C,3,0))</f>
        <v>4.266</v>
      </c>
      <c r="L321">
        <f>+IF(D321=0,0,VLOOKUP(D321,'RH INNER TANK'!A:C,2,0))</f>
        <v>30.681999999999999</v>
      </c>
      <c r="M321">
        <f>+IF(D321=0,0,VLOOKUP(D321,'RH INNER TANK'!A:C,3,0))</f>
        <v>-4.266</v>
      </c>
      <c r="N321">
        <f>+IF(F321=0,0,VLOOKUP(F321,'RH OUTER TANK'!A:C,2,0))</f>
        <v>38.436999999999998</v>
      </c>
      <c r="O321">
        <f>+IF(F321=0,0,VLOOKUP(F321,'RH OUTER TANK'!A:C,3,0))</f>
        <v>-19.808</v>
      </c>
      <c r="P321">
        <f>+IF(G321=0,0,VLOOKUP(G321,'TRIM TANK'!A:C,2,0))</f>
        <v>59.402000000000001</v>
      </c>
      <c r="Q321">
        <f t="shared" si="12"/>
        <v>1126351.2999999998</v>
      </c>
      <c r="S321">
        <f t="shared" si="13"/>
        <v>35.308818181818175</v>
      </c>
      <c r="T321">
        <f t="shared" si="14"/>
        <v>54.619232212079424</v>
      </c>
    </row>
    <row r="322" spans="1:20" x14ac:dyDescent="0.25">
      <c r="A322" t="s">
        <v>14</v>
      </c>
      <c r="B322">
        <v>32000</v>
      </c>
      <c r="C322">
        <v>2850</v>
      </c>
      <c r="D322">
        <v>11350</v>
      </c>
      <c r="E322">
        <v>11350</v>
      </c>
      <c r="F322">
        <v>2850</v>
      </c>
      <c r="G322">
        <v>3600</v>
      </c>
      <c r="H322">
        <f>+IF(C322=0,0,VLOOKUP(C322,'LH OUTER TANK'!A:C,2,0))</f>
        <v>38.436999999999998</v>
      </c>
      <c r="I322">
        <f>+IF(C322=0,0,VLOOKUP(C322,'LH OUTER TANK'!A:C,3,0))</f>
        <v>19.808</v>
      </c>
      <c r="J322">
        <f>+IF(D322=0,0,VLOOKUP(D322,'LH INNER TANK'!A:C,2,0))</f>
        <v>30.683</v>
      </c>
      <c r="K322">
        <f>+IF(D322=0,0,VLOOKUP(D322,'LH INNER TANK'!A:C,3,0))</f>
        <v>4.2699999999999996</v>
      </c>
      <c r="L322">
        <f>+IF(D322=0,0,VLOOKUP(D322,'RH INNER TANK'!A:C,2,0))</f>
        <v>30.683</v>
      </c>
      <c r="M322">
        <f>+IF(D322=0,0,VLOOKUP(D322,'RH INNER TANK'!A:C,3,0))</f>
        <v>-4.2699999999999996</v>
      </c>
      <c r="N322">
        <f>+IF(F322=0,0,VLOOKUP(F322,'RH OUTER TANK'!A:C,2,0))</f>
        <v>38.436999999999998</v>
      </c>
      <c r="O322">
        <f>+IF(F322=0,0,VLOOKUP(F322,'RH OUTER TANK'!A:C,3,0))</f>
        <v>-19.808</v>
      </c>
      <c r="P322">
        <f>+IF(G322=0,0,VLOOKUP(G322,'TRIM TANK'!A:C,2,0))</f>
        <v>59.402000000000001</v>
      </c>
      <c r="Q322">
        <f t="shared" si="12"/>
        <v>1129442.2</v>
      </c>
      <c r="S322">
        <f t="shared" si="13"/>
        <v>35.295068749999999</v>
      </c>
      <c r="T322">
        <f t="shared" si="14"/>
        <v>54.430106602475895</v>
      </c>
    </row>
    <row r="323" spans="1:20" x14ac:dyDescent="0.25">
      <c r="A323" t="s">
        <v>14</v>
      </c>
      <c r="B323">
        <v>32100</v>
      </c>
      <c r="C323">
        <v>2850</v>
      </c>
      <c r="D323">
        <v>11400</v>
      </c>
      <c r="E323">
        <v>11400</v>
      </c>
      <c r="F323">
        <v>2850</v>
      </c>
      <c r="G323">
        <v>3600</v>
      </c>
      <c r="H323">
        <f>+IF(C323=0,0,VLOOKUP(C323,'LH OUTER TANK'!A:C,2,0))</f>
        <v>38.436999999999998</v>
      </c>
      <c r="I323">
        <f>+IF(C323=0,0,VLOOKUP(C323,'LH OUTER TANK'!A:C,3,0))</f>
        <v>19.808</v>
      </c>
      <c r="J323">
        <f>+IF(D323=0,0,VLOOKUP(D323,'LH INNER TANK'!A:C,2,0))</f>
        <v>30.684999999999999</v>
      </c>
      <c r="K323">
        <f>+IF(D323=0,0,VLOOKUP(D323,'LH INNER TANK'!A:C,3,0))</f>
        <v>4.274</v>
      </c>
      <c r="L323">
        <f>+IF(D323=0,0,VLOOKUP(D323,'RH INNER TANK'!A:C,2,0))</f>
        <v>30.684999999999999</v>
      </c>
      <c r="M323">
        <f>+IF(D323=0,0,VLOOKUP(D323,'RH INNER TANK'!A:C,3,0))</f>
        <v>-4.274</v>
      </c>
      <c r="N323">
        <f>+IF(F323=0,0,VLOOKUP(F323,'RH OUTER TANK'!A:C,2,0))</f>
        <v>38.436999999999998</v>
      </c>
      <c r="O323">
        <f>+IF(F323=0,0,VLOOKUP(F323,'RH OUTER TANK'!A:C,3,0))</f>
        <v>-19.808</v>
      </c>
      <c r="P323">
        <f>+IF(G323=0,0,VLOOKUP(G323,'TRIM TANK'!A:C,2,0))</f>
        <v>59.402000000000001</v>
      </c>
      <c r="Q323">
        <f t="shared" ref="Q323:Q386" si="15">+(D323*J323)+(E323*L323)+(C323*H323)+(F323*N323)+(G323*P323)</f>
        <v>1132556.0999999999</v>
      </c>
      <c r="S323">
        <f t="shared" si="13"/>
        <v>35.282121495327097</v>
      </c>
      <c r="T323">
        <f t="shared" si="14"/>
        <v>54.252015066397462</v>
      </c>
    </row>
    <row r="324" spans="1:20" x14ac:dyDescent="0.25">
      <c r="A324" t="s">
        <v>14</v>
      </c>
      <c r="B324">
        <v>32200</v>
      </c>
      <c r="C324">
        <v>2850</v>
      </c>
      <c r="D324">
        <v>11450</v>
      </c>
      <c r="E324">
        <v>11450</v>
      </c>
      <c r="F324">
        <v>2850</v>
      </c>
      <c r="G324">
        <v>3600</v>
      </c>
      <c r="H324">
        <f>+IF(C324=0,0,VLOOKUP(C324,'LH OUTER TANK'!A:C,2,0))</f>
        <v>38.436999999999998</v>
      </c>
      <c r="I324">
        <f>+IF(C324=0,0,VLOOKUP(C324,'LH OUTER TANK'!A:C,3,0))</f>
        <v>19.808</v>
      </c>
      <c r="J324">
        <f>+IF(D324=0,0,VLOOKUP(D324,'LH INNER TANK'!A:C,2,0))</f>
        <v>30.687000000000001</v>
      </c>
      <c r="K324">
        <f>+IF(D324=0,0,VLOOKUP(D324,'LH INNER TANK'!A:C,3,0))</f>
        <v>4.2779999999999996</v>
      </c>
      <c r="L324">
        <f>+IF(D324=0,0,VLOOKUP(D324,'RH INNER TANK'!A:C,2,0))</f>
        <v>30.687000000000001</v>
      </c>
      <c r="M324">
        <f>+IF(D324=0,0,VLOOKUP(D324,'RH INNER TANK'!A:C,3,0))</f>
        <v>-4.2779999999999996</v>
      </c>
      <c r="N324">
        <f>+IF(F324=0,0,VLOOKUP(F324,'RH OUTER TANK'!A:C,2,0))</f>
        <v>38.436999999999998</v>
      </c>
      <c r="O324">
        <f>+IF(F324=0,0,VLOOKUP(F324,'RH OUTER TANK'!A:C,3,0))</f>
        <v>-19.808</v>
      </c>
      <c r="P324">
        <f>+IF(G324=0,0,VLOOKUP(G324,'TRIM TANK'!A:C,2,0))</f>
        <v>59.402000000000001</v>
      </c>
      <c r="Q324">
        <f t="shared" si="15"/>
        <v>1135670.3999999999</v>
      </c>
      <c r="S324">
        <f t="shared" ref="S324:S387" si="16">+Q324/B324</f>
        <v>35.269267080745337</v>
      </c>
      <c r="T324">
        <f t="shared" ref="T324:T387" si="17">+(S324-31.338)/0.0727</f>
        <v>54.075200560458541</v>
      </c>
    </row>
    <row r="325" spans="1:20" x14ac:dyDescent="0.25">
      <c r="A325" t="s">
        <v>14</v>
      </c>
      <c r="B325">
        <v>32300</v>
      </c>
      <c r="C325">
        <v>2850</v>
      </c>
      <c r="D325">
        <v>11500</v>
      </c>
      <c r="E325">
        <v>11500</v>
      </c>
      <c r="F325">
        <v>2850</v>
      </c>
      <c r="G325">
        <v>3600</v>
      </c>
      <c r="H325">
        <f>+IF(C325=0,0,VLOOKUP(C325,'LH OUTER TANK'!A:C,2,0))</f>
        <v>38.436999999999998</v>
      </c>
      <c r="I325">
        <f>+IF(C325=0,0,VLOOKUP(C325,'LH OUTER TANK'!A:C,3,0))</f>
        <v>19.808</v>
      </c>
      <c r="J325">
        <f>+IF(D325=0,0,VLOOKUP(D325,'LH INNER TANK'!A:C,2,0))</f>
        <v>30.687999999999999</v>
      </c>
      <c r="K325">
        <f>+IF(D325=0,0,VLOOKUP(D325,'LH INNER TANK'!A:C,3,0))</f>
        <v>4.282</v>
      </c>
      <c r="L325">
        <f>+IF(D325=0,0,VLOOKUP(D325,'RH INNER TANK'!A:C,2,0))</f>
        <v>30.687999999999999</v>
      </c>
      <c r="M325">
        <f>+IF(D325=0,0,VLOOKUP(D325,'RH INNER TANK'!A:C,3,0))</f>
        <v>-4.282</v>
      </c>
      <c r="N325">
        <f>+IF(F325=0,0,VLOOKUP(F325,'RH OUTER TANK'!A:C,2,0))</f>
        <v>38.436999999999998</v>
      </c>
      <c r="O325">
        <f>+IF(F325=0,0,VLOOKUP(F325,'RH OUTER TANK'!A:C,3,0))</f>
        <v>-19.808</v>
      </c>
      <c r="P325">
        <f>+IF(G325=0,0,VLOOKUP(G325,'TRIM TANK'!A:C,2,0))</f>
        <v>59.402000000000001</v>
      </c>
      <c r="Q325">
        <f t="shared" si="15"/>
        <v>1138762.0999999999</v>
      </c>
      <c r="S325">
        <f t="shared" si="16"/>
        <v>35.255792569659441</v>
      </c>
      <c r="T325">
        <f t="shared" si="17"/>
        <v>53.889856529015681</v>
      </c>
    </row>
    <row r="326" spans="1:20" x14ac:dyDescent="0.25">
      <c r="A326" t="s">
        <v>14</v>
      </c>
      <c r="B326">
        <v>32400</v>
      </c>
      <c r="C326">
        <v>2850</v>
      </c>
      <c r="D326">
        <v>11550</v>
      </c>
      <c r="E326">
        <v>11550</v>
      </c>
      <c r="F326">
        <v>2850</v>
      </c>
      <c r="G326">
        <v>3600</v>
      </c>
      <c r="H326">
        <f>+IF(C326=0,0,VLOOKUP(C326,'LH OUTER TANK'!A:C,2,0))</f>
        <v>38.436999999999998</v>
      </c>
      <c r="I326">
        <f>+IF(C326=0,0,VLOOKUP(C326,'LH OUTER TANK'!A:C,3,0))</f>
        <v>19.808</v>
      </c>
      <c r="J326">
        <f>+IF(D326=0,0,VLOOKUP(D326,'LH INNER TANK'!A:C,2,0))</f>
        <v>30.69</v>
      </c>
      <c r="K326">
        <f>+IF(D326=0,0,VLOOKUP(D326,'LH INNER TANK'!A:C,3,0))</f>
        <v>4.2859999999999996</v>
      </c>
      <c r="L326">
        <f>+IF(D326=0,0,VLOOKUP(D326,'RH INNER TANK'!A:C,2,0))</f>
        <v>30.69</v>
      </c>
      <c r="M326">
        <f>+IF(D326=0,0,VLOOKUP(D326,'RH INNER TANK'!A:C,3,0))</f>
        <v>-4.2859999999999996</v>
      </c>
      <c r="N326">
        <f>+IF(F326=0,0,VLOOKUP(F326,'RH OUTER TANK'!A:C,2,0))</f>
        <v>38.436999999999998</v>
      </c>
      <c r="O326">
        <f>+IF(F326=0,0,VLOOKUP(F326,'RH OUTER TANK'!A:C,3,0))</f>
        <v>-19.808</v>
      </c>
      <c r="P326">
        <f>+IF(G326=0,0,VLOOKUP(G326,'TRIM TANK'!A:C,2,0))</f>
        <v>59.402000000000001</v>
      </c>
      <c r="Q326">
        <f t="shared" si="15"/>
        <v>1141877.0999999999</v>
      </c>
      <c r="S326">
        <f t="shared" si="16"/>
        <v>35.243120370370363</v>
      </c>
      <c r="T326">
        <f t="shared" si="17"/>
        <v>53.715548423251199</v>
      </c>
    </row>
    <row r="327" spans="1:20" x14ac:dyDescent="0.25">
      <c r="A327" t="s">
        <v>14</v>
      </c>
      <c r="B327">
        <v>32500</v>
      </c>
      <c r="C327">
        <v>2850</v>
      </c>
      <c r="D327">
        <v>11600</v>
      </c>
      <c r="E327">
        <v>11600</v>
      </c>
      <c r="F327">
        <v>2850</v>
      </c>
      <c r="G327">
        <v>3600</v>
      </c>
      <c r="H327">
        <f>+IF(C327=0,0,VLOOKUP(C327,'LH OUTER TANK'!A:C,2,0))</f>
        <v>38.436999999999998</v>
      </c>
      <c r="I327">
        <f>+IF(C327=0,0,VLOOKUP(C327,'LH OUTER TANK'!A:C,3,0))</f>
        <v>19.808</v>
      </c>
      <c r="J327">
        <f>+IF(D327=0,0,VLOOKUP(D327,'LH INNER TANK'!A:C,2,0))</f>
        <v>30.690999999999999</v>
      </c>
      <c r="K327">
        <f>+IF(D327=0,0,VLOOKUP(D327,'LH INNER TANK'!A:C,3,0))</f>
        <v>4.29</v>
      </c>
      <c r="L327">
        <f>+IF(D327=0,0,VLOOKUP(D327,'RH INNER TANK'!A:C,2,0))</f>
        <v>30.690999999999999</v>
      </c>
      <c r="M327">
        <f>+IF(D327=0,0,VLOOKUP(D327,'RH INNER TANK'!A:C,3,0))</f>
        <v>-4.29</v>
      </c>
      <c r="N327">
        <f>+IF(F327=0,0,VLOOKUP(F327,'RH OUTER TANK'!A:C,2,0))</f>
        <v>38.436999999999998</v>
      </c>
      <c r="O327">
        <f>+IF(F327=0,0,VLOOKUP(F327,'RH OUTER TANK'!A:C,3,0))</f>
        <v>-19.808</v>
      </c>
      <c r="P327">
        <f>+IF(G327=0,0,VLOOKUP(G327,'TRIM TANK'!A:C,2,0))</f>
        <v>59.402000000000001</v>
      </c>
      <c r="Q327">
        <f t="shared" si="15"/>
        <v>1144969.2999999998</v>
      </c>
      <c r="S327">
        <f t="shared" si="16"/>
        <v>35.229824615384608</v>
      </c>
      <c r="T327">
        <f t="shared" si="17"/>
        <v>53.532663210242184</v>
      </c>
    </row>
    <row r="328" spans="1:20" x14ac:dyDescent="0.25">
      <c r="A328" t="s">
        <v>14</v>
      </c>
      <c r="B328">
        <v>32600</v>
      </c>
      <c r="C328">
        <v>2850</v>
      </c>
      <c r="D328">
        <v>11650</v>
      </c>
      <c r="E328">
        <v>11650</v>
      </c>
      <c r="F328">
        <v>2850</v>
      </c>
      <c r="G328">
        <v>3600</v>
      </c>
      <c r="H328">
        <f>+IF(C328=0,0,VLOOKUP(C328,'LH OUTER TANK'!A:C,2,0))</f>
        <v>38.436999999999998</v>
      </c>
      <c r="I328">
        <f>+IF(C328=0,0,VLOOKUP(C328,'LH OUTER TANK'!A:C,3,0))</f>
        <v>19.808</v>
      </c>
      <c r="J328">
        <f>+IF(D328=0,0,VLOOKUP(D328,'LH INNER TANK'!A:C,2,0))</f>
        <v>30.693000000000001</v>
      </c>
      <c r="K328">
        <f>+IF(D328=0,0,VLOOKUP(D328,'LH INNER TANK'!A:C,3,0))</f>
        <v>4.2939999999999996</v>
      </c>
      <c r="L328">
        <f>+IF(D328=0,0,VLOOKUP(D328,'RH INNER TANK'!A:C,2,0))</f>
        <v>30.693000000000001</v>
      </c>
      <c r="M328">
        <f>+IF(D328=0,0,VLOOKUP(D328,'RH INNER TANK'!A:C,3,0))</f>
        <v>-4.2939999999999996</v>
      </c>
      <c r="N328">
        <f>+IF(F328=0,0,VLOOKUP(F328,'RH OUTER TANK'!A:C,2,0))</f>
        <v>38.436999999999998</v>
      </c>
      <c r="O328">
        <f>+IF(F328=0,0,VLOOKUP(F328,'RH OUTER TANK'!A:C,3,0))</f>
        <v>-19.808</v>
      </c>
      <c r="P328">
        <f>+IF(G328=0,0,VLOOKUP(G328,'TRIM TANK'!A:C,2,0))</f>
        <v>59.402000000000001</v>
      </c>
      <c r="Q328">
        <f t="shared" si="15"/>
        <v>1148085</v>
      </c>
      <c r="S328">
        <f t="shared" si="16"/>
        <v>35.217331288343559</v>
      </c>
      <c r="T328">
        <f t="shared" si="17"/>
        <v>53.360815520544122</v>
      </c>
    </row>
    <row r="329" spans="1:20" x14ac:dyDescent="0.25">
      <c r="A329" t="s">
        <v>14</v>
      </c>
      <c r="B329">
        <v>32700</v>
      </c>
      <c r="C329">
        <v>2850</v>
      </c>
      <c r="D329">
        <v>11700</v>
      </c>
      <c r="E329">
        <v>11700</v>
      </c>
      <c r="F329">
        <v>2850</v>
      </c>
      <c r="G329">
        <v>3600</v>
      </c>
      <c r="H329">
        <f>+IF(C329=0,0,VLOOKUP(C329,'LH OUTER TANK'!A:C,2,0))</f>
        <v>38.436999999999998</v>
      </c>
      <c r="I329">
        <f>+IF(C329=0,0,VLOOKUP(C329,'LH OUTER TANK'!A:C,3,0))</f>
        <v>19.808</v>
      </c>
      <c r="J329">
        <f>+IF(D329=0,0,VLOOKUP(D329,'LH INNER TANK'!A:C,2,0))</f>
        <v>30.695</v>
      </c>
      <c r="K329">
        <f>+IF(D329=0,0,VLOOKUP(D329,'LH INNER TANK'!A:C,3,0))</f>
        <v>4.298</v>
      </c>
      <c r="L329">
        <f>+IF(D329=0,0,VLOOKUP(D329,'RH INNER TANK'!A:C,2,0))</f>
        <v>30.695</v>
      </c>
      <c r="M329">
        <f>+IF(D329=0,0,VLOOKUP(D329,'RH INNER TANK'!A:C,3,0))</f>
        <v>-4.298</v>
      </c>
      <c r="N329">
        <f>+IF(F329=0,0,VLOOKUP(F329,'RH OUTER TANK'!A:C,2,0))</f>
        <v>38.436999999999998</v>
      </c>
      <c r="O329">
        <f>+IF(F329=0,0,VLOOKUP(F329,'RH OUTER TANK'!A:C,3,0))</f>
        <v>-19.808</v>
      </c>
      <c r="P329">
        <f>+IF(G329=0,0,VLOOKUP(G329,'TRIM TANK'!A:C,2,0))</f>
        <v>59.402000000000001</v>
      </c>
      <c r="Q329">
        <f t="shared" si="15"/>
        <v>1151201.0999999999</v>
      </c>
      <c r="S329">
        <f t="shared" si="16"/>
        <v>35.204926605504582</v>
      </c>
      <c r="T329">
        <f t="shared" si="17"/>
        <v>53.190187145867689</v>
      </c>
    </row>
    <row r="330" spans="1:20" x14ac:dyDescent="0.25">
      <c r="A330" t="s">
        <v>14</v>
      </c>
      <c r="B330">
        <v>32800</v>
      </c>
      <c r="C330">
        <v>2850</v>
      </c>
      <c r="D330">
        <v>11750</v>
      </c>
      <c r="E330">
        <v>11750</v>
      </c>
      <c r="F330">
        <v>2850</v>
      </c>
      <c r="G330">
        <v>3600</v>
      </c>
      <c r="H330">
        <f>+IF(C330=0,0,VLOOKUP(C330,'LH OUTER TANK'!A:C,2,0))</f>
        <v>38.436999999999998</v>
      </c>
      <c r="I330">
        <f>+IF(C330=0,0,VLOOKUP(C330,'LH OUTER TANK'!A:C,3,0))</f>
        <v>19.808</v>
      </c>
      <c r="J330">
        <f>+IF(D330=0,0,VLOOKUP(D330,'LH INNER TANK'!A:C,2,0))</f>
        <v>30.696999999999999</v>
      </c>
      <c r="K330">
        <f>+IF(D330=0,0,VLOOKUP(D330,'LH INNER TANK'!A:C,3,0))</f>
        <v>4.3019999999999996</v>
      </c>
      <c r="L330">
        <f>+IF(D330=0,0,VLOOKUP(D330,'RH INNER TANK'!A:C,2,0))</f>
        <v>30.696999999999999</v>
      </c>
      <c r="M330">
        <f>+IF(D330=0,0,VLOOKUP(D330,'RH INNER TANK'!A:C,3,0))</f>
        <v>-4.3019999999999996</v>
      </c>
      <c r="N330">
        <f>+IF(F330=0,0,VLOOKUP(F330,'RH OUTER TANK'!A:C,2,0))</f>
        <v>38.436999999999998</v>
      </c>
      <c r="O330">
        <f>+IF(F330=0,0,VLOOKUP(F330,'RH OUTER TANK'!A:C,3,0))</f>
        <v>-19.808</v>
      </c>
      <c r="P330">
        <f>+IF(G330=0,0,VLOOKUP(G330,'TRIM TANK'!A:C,2,0))</f>
        <v>59.402000000000001</v>
      </c>
      <c r="Q330">
        <f t="shared" si="15"/>
        <v>1154317.5999999999</v>
      </c>
      <c r="S330">
        <f t="shared" si="16"/>
        <v>35.192609756097553</v>
      </c>
      <c r="T330">
        <f t="shared" si="17"/>
        <v>53.020766933941573</v>
      </c>
    </row>
    <row r="331" spans="1:20" x14ac:dyDescent="0.25">
      <c r="A331" t="s">
        <v>14</v>
      </c>
      <c r="B331">
        <v>32900</v>
      </c>
      <c r="C331">
        <v>2850</v>
      </c>
      <c r="D331">
        <v>11800</v>
      </c>
      <c r="E331">
        <v>11800</v>
      </c>
      <c r="F331">
        <v>2850</v>
      </c>
      <c r="G331">
        <v>3600</v>
      </c>
      <c r="H331">
        <f>+IF(C331=0,0,VLOOKUP(C331,'LH OUTER TANK'!A:C,2,0))</f>
        <v>38.436999999999998</v>
      </c>
      <c r="I331">
        <f>+IF(C331=0,0,VLOOKUP(C331,'LH OUTER TANK'!A:C,3,0))</f>
        <v>19.808</v>
      </c>
      <c r="J331">
        <f>+IF(D331=0,0,VLOOKUP(D331,'LH INNER TANK'!A:C,2,0))</f>
        <v>30.7</v>
      </c>
      <c r="K331">
        <f>+IF(D331=0,0,VLOOKUP(D331,'LH INNER TANK'!A:C,3,0))</f>
        <v>4.306</v>
      </c>
      <c r="L331">
        <f>+IF(D331=0,0,VLOOKUP(D331,'RH INNER TANK'!A:C,2,0))</f>
        <v>30.7</v>
      </c>
      <c r="M331">
        <f>+IF(D331=0,0,VLOOKUP(D331,'RH INNER TANK'!A:C,3,0))</f>
        <v>-4.306</v>
      </c>
      <c r="N331">
        <f>+IF(F331=0,0,VLOOKUP(F331,'RH OUTER TANK'!A:C,2,0))</f>
        <v>38.436999999999998</v>
      </c>
      <c r="O331">
        <f>+IF(F331=0,0,VLOOKUP(F331,'RH OUTER TANK'!A:C,3,0))</f>
        <v>-19.808</v>
      </c>
      <c r="P331">
        <f>+IF(G331=0,0,VLOOKUP(G331,'TRIM TANK'!A:C,2,0))</f>
        <v>59.402000000000001</v>
      </c>
      <c r="Q331">
        <f t="shared" si="15"/>
        <v>1157458.0999999999</v>
      </c>
      <c r="S331">
        <f t="shared" si="16"/>
        <v>35.181097264437689</v>
      </c>
      <c r="T331">
        <f t="shared" si="17"/>
        <v>52.86241079006448</v>
      </c>
    </row>
    <row r="332" spans="1:20" x14ac:dyDescent="0.25">
      <c r="A332" t="s">
        <v>14</v>
      </c>
      <c r="B332">
        <v>33000</v>
      </c>
      <c r="C332">
        <v>2850</v>
      </c>
      <c r="D332">
        <v>11850</v>
      </c>
      <c r="E332">
        <v>11850</v>
      </c>
      <c r="F332">
        <v>2850</v>
      </c>
      <c r="G332">
        <v>3600</v>
      </c>
      <c r="H332">
        <f>+IF(C332=0,0,VLOOKUP(C332,'LH OUTER TANK'!A:C,2,0))</f>
        <v>38.436999999999998</v>
      </c>
      <c r="I332">
        <f>+IF(C332=0,0,VLOOKUP(C332,'LH OUTER TANK'!A:C,3,0))</f>
        <v>19.808</v>
      </c>
      <c r="J332">
        <f>+IF(D332=0,0,VLOOKUP(D332,'LH INNER TANK'!A:C,2,0))</f>
        <v>30.702000000000002</v>
      </c>
      <c r="K332">
        <f>+IF(D332=0,0,VLOOKUP(D332,'LH INNER TANK'!A:C,3,0))</f>
        <v>4.3099999999999996</v>
      </c>
      <c r="L332">
        <f>+IF(D332=0,0,VLOOKUP(D332,'RH INNER TANK'!A:C,2,0))</f>
        <v>30.702000000000002</v>
      </c>
      <c r="M332">
        <f>+IF(D332=0,0,VLOOKUP(D332,'RH INNER TANK'!A:C,3,0))</f>
        <v>-4.3099999999999996</v>
      </c>
      <c r="N332">
        <f>+IF(F332=0,0,VLOOKUP(F332,'RH OUTER TANK'!A:C,2,0))</f>
        <v>38.436999999999998</v>
      </c>
      <c r="O332">
        <f>+IF(F332=0,0,VLOOKUP(F332,'RH OUTER TANK'!A:C,3,0))</f>
        <v>-19.808</v>
      </c>
      <c r="P332">
        <f>+IF(G332=0,0,VLOOKUP(G332,'TRIM TANK'!A:C,2,0))</f>
        <v>59.402000000000001</v>
      </c>
      <c r="Q332">
        <f t="shared" si="15"/>
        <v>1160575.5</v>
      </c>
      <c r="S332">
        <f t="shared" si="16"/>
        <v>35.168954545454547</v>
      </c>
      <c r="T332">
        <f t="shared" si="17"/>
        <v>52.695385769663631</v>
      </c>
    </row>
    <row r="333" spans="1:20" x14ac:dyDescent="0.25">
      <c r="A333" t="s">
        <v>14</v>
      </c>
      <c r="B333">
        <v>33100</v>
      </c>
      <c r="C333">
        <v>2850</v>
      </c>
      <c r="D333">
        <v>11900</v>
      </c>
      <c r="E333">
        <v>11900</v>
      </c>
      <c r="F333">
        <v>2850</v>
      </c>
      <c r="G333">
        <v>3600</v>
      </c>
      <c r="H333">
        <f>+IF(C333=0,0,VLOOKUP(C333,'LH OUTER TANK'!A:C,2,0))</f>
        <v>38.436999999999998</v>
      </c>
      <c r="I333">
        <f>+IF(C333=0,0,VLOOKUP(C333,'LH OUTER TANK'!A:C,3,0))</f>
        <v>19.808</v>
      </c>
      <c r="J333">
        <f>+IF(D333=0,0,VLOOKUP(D333,'LH INNER TANK'!A:C,2,0))</f>
        <v>30.704000000000001</v>
      </c>
      <c r="K333">
        <f>+IF(D333=0,0,VLOOKUP(D333,'LH INNER TANK'!A:C,3,0))</f>
        <v>4.3140000000000001</v>
      </c>
      <c r="L333">
        <f>+IF(D333=0,0,VLOOKUP(D333,'RH INNER TANK'!A:C,2,0))</f>
        <v>30.704000000000001</v>
      </c>
      <c r="M333">
        <f>+IF(D333=0,0,VLOOKUP(D333,'RH INNER TANK'!A:C,3,0))</f>
        <v>-4.3140000000000001</v>
      </c>
      <c r="N333">
        <f>+IF(F333=0,0,VLOOKUP(F333,'RH OUTER TANK'!A:C,2,0))</f>
        <v>38.436999999999998</v>
      </c>
      <c r="O333">
        <f>+IF(F333=0,0,VLOOKUP(F333,'RH OUTER TANK'!A:C,3,0))</f>
        <v>-19.808</v>
      </c>
      <c r="P333">
        <f>+IF(G333=0,0,VLOOKUP(G333,'TRIM TANK'!A:C,2,0))</f>
        <v>59.402000000000001</v>
      </c>
      <c r="Q333">
        <f t="shared" si="15"/>
        <v>1163693.3</v>
      </c>
      <c r="S333">
        <f t="shared" si="16"/>
        <v>35.156897280966767</v>
      </c>
      <c r="T333">
        <f t="shared" si="17"/>
        <v>52.529536189364045</v>
      </c>
    </row>
    <row r="334" spans="1:20" x14ac:dyDescent="0.25">
      <c r="A334" t="s">
        <v>14</v>
      </c>
      <c r="B334">
        <v>33200</v>
      </c>
      <c r="C334">
        <v>2850</v>
      </c>
      <c r="D334">
        <v>11950</v>
      </c>
      <c r="E334">
        <v>11950</v>
      </c>
      <c r="F334">
        <v>2850</v>
      </c>
      <c r="G334">
        <v>3600</v>
      </c>
      <c r="H334">
        <f>+IF(C334=0,0,VLOOKUP(C334,'LH OUTER TANK'!A:C,2,0))</f>
        <v>38.436999999999998</v>
      </c>
      <c r="I334">
        <f>+IF(C334=0,0,VLOOKUP(C334,'LH OUTER TANK'!A:C,3,0))</f>
        <v>19.808</v>
      </c>
      <c r="J334">
        <f>+IF(D334=0,0,VLOOKUP(D334,'LH INNER TANK'!A:C,2,0))</f>
        <v>30.704999999999998</v>
      </c>
      <c r="K334">
        <f>+IF(D334=0,0,VLOOKUP(D334,'LH INNER TANK'!A:C,3,0))</f>
        <v>4.3209999999999997</v>
      </c>
      <c r="L334">
        <f>+IF(D334=0,0,VLOOKUP(D334,'RH INNER TANK'!A:C,2,0))</f>
        <v>30.704999999999998</v>
      </c>
      <c r="M334">
        <f>+IF(D334=0,0,VLOOKUP(D334,'RH INNER TANK'!A:C,3,0))</f>
        <v>-4.3209999999999997</v>
      </c>
      <c r="N334">
        <f>+IF(F334=0,0,VLOOKUP(F334,'RH OUTER TANK'!A:C,2,0))</f>
        <v>38.436999999999998</v>
      </c>
      <c r="O334">
        <f>+IF(F334=0,0,VLOOKUP(F334,'RH OUTER TANK'!A:C,3,0))</f>
        <v>-19.808</v>
      </c>
      <c r="P334">
        <f>+IF(G334=0,0,VLOOKUP(G334,'TRIM TANK'!A:C,2,0))</f>
        <v>59.402000000000001</v>
      </c>
      <c r="Q334">
        <f t="shared" si="15"/>
        <v>1166787.5999999999</v>
      </c>
      <c r="S334">
        <f t="shared" si="16"/>
        <v>35.144204819277107</v>
      </c>
      <c r="T334">
        <f t="shared" si="17"/>
        <v>52.354949371074355</v>
      </c>
    </row>
    <row r="335" spans="1:20" x14ac:dyDescent="0.25">
      <c r="A335" t="s">
        <v>14</v>
      </c>
      <c r="B335">
        <v>33300</v>
      </c>
      <c r="C335">
        <v>2850</v>
      </c>
      <c r="D335">
        <v>12000</v>
      </c>
      <c r="E335">
        <v>12000</v>
      </c>
      <c r="F335">
        <v>2850</v>
      </c>
      <c r="G335">
        <v>3600</v>
      </c>
      <c r="H335">
        <f>+IF(C335=0,0,VLOOKUP(C335,'LH OUTER TANK'!A:C,2,0))</f>
        <v>38.436999999999998</v>
      </c>
      <c r="I335">
        <f>+IF(C335=0,0,VLOOKUP(C335,'LH OUTER TANK'!A:C,3,0))</f>
        <v>19.808</v>
      </c>
      <c r="J335">
        <f>+IF(D335=0,0,VLOOKUP(D335,'LH INNER TANK'!A:C,2,0))</f>
        <v>30.707000000000001</v>
      </c>
      <c r="K335">
        <f>+IF(D335=0,0,VLOOKUP(D335,'LH INNER TANK'!A:C,3,0))</f>
        <v>4.3319999999999999</v>
      </c>
      <c r="L335">
        <f>+IF(D335=0,0,VLOOKUP(D335,'RH INNER TANK'!A:C,2,0))</f>
        <v>30.707000000000001</v>
      </c>
      <c r="M335">
        <f>+IF(D335=0,0,VLOOKUP(D335,'RH INNER TANK'!A:C,3,0))</f>
        <v>-4.3319999999999999</v>
      </c>
      <c r="N335">
        <f>+IF(F335=0,0,VLOOKUP(F335,'RH OUTER TANK'!A:C,2,0))</f>
        <v>38.436999999999998</v>
      </c>
      <c r="O335">
        <f>+IF(F335=0,0,VLOOKUP(F335,'RH OUTER TANK'!A:C,3,0))</f>
        <v>-19.808</v>
      </c>
      <c r="P335">
        <f>+IF(G335=0,0,VLOOKUP(G335,'TRIM TANK'!A:C,2,0))</f>
        <v>59.402000000000001</v>
      </c>
      <c r="Q335">
        <f t="shared" si="15"/>
        <v>1169906.0999999999</v>
      </c>
      <c r="S335">
        <f t="shared" si="16"/>
        <v>35.13231531531531</v>
      </c>
      <c r="T335">
        <f t="shared" si="17"/>
        <v>52.191407363346755</v>
      </c>
    </row>
    <row r="336" spans="1:20" x14ac:dyDescent="0.25">
      <c r="A336" t="s">
        <v>14</v>
      </c>
      <c r="B336">
        <v>33400</v>
      </c>
      <c r="C336">
        <v>2850</v>
      </c>
      <c r="D336">
        <v>12050</v>
      </c>
      <c r="E336">
        <v>12050</v>
      </c>
      <c r="F336">
        <v>2850</v>
      </c>
      <c r="G336">
        <v>3600</v>
      </c>
      <c r="H336">
        <f>+IF(C336=0,0,VLOOKUP(C336,'LH OUTER TANK'!A:C,2,0))</f>
        <v>38.436999999999998</v>
      </c>
      <c r="I336">
        <f>+IF(C336=0,0,VLOOKUP(C336,'LH OUTER TANK'!A:C,3,0))</f>
        <v>19.808</v>
      </c>
      <c r="J336">
        <f>+IF(D336=0,0,VLOOKUP(D336,'LH INNER TANK'!A:C,2,0))</f>
        <v>30.707999999999998</v>
      </c>
      <c r="K336">
        <f>+IF(D336=0,0,VLOOKUP(D336,'LH INNER TANK'!A:C,3,0))</f>
        <v>4.3440000000000003</v>
      </c>
      <c r="L336">
        <f>+IF(D336=0,0,VLOOKUP(D336,'RH INNER TANK'!A:C,2,0))</f>
        <v>30.707999999999998</v>
      </c>
      <c r="M336">
        <f>+IF(D336=0,0,VLOOKUP(D336,'RH INNER TANK'!A:C,3,0))</f>
        <v>-4.3440000000000003</v>
      </c>
      <c r="N336">
        <f>+IF(F336=0,0,VLOOKUP(F336,'RH OUTER TANK'!A:C,2,0))</f>
        <v>38.436999999999998</v>
      </c>
      <c r="O336">
        <f>+IF(F336=0,0,VLOOKUP(F336,'RH OUTER TANK'!A:C,3,0))</f>
        <v>-19.808</v>
      </c>
      <c r="P336">
        <f>+IF(G336=0,0,VLOOKUP(G336,'TRIM TANK'!A:C,2,0))</f>
        <v>59.402000000000001</v>
      </c>
      <c r="Q336">
        <f t="shared" si="15"/>
        <v>1173000.8999999999</v>
      </c>
      <c r="S336">
        <f t="shared" si="16"/>
        <v>35.119787425149696</v>
      </c>
      <c r="T336">
        <f t="shared" si="17"/>
        <v>52.019084252402948</v>
      </c>
    </row>
    <row r="337" spans="1:20" x14ac:dyDescent="0.25">
      <c r="A337" t="s">
        <v>14</v>
      </c>
      <c r="B337">
        <v>33500</v>
      </c>
      <c r="C337">
        <v>2850</v>
      </c>
      <c r="D337">
        <v>12100</v>
      </c>
      <c r="E337">
        <v>12100</v>
      </c>
      <c r="F337">
        <v>2850</v>
      </c>
      <c r="G337">
        <v>3600</v>
      </c>
      <c r="H337">
        <f>+IF(C337=0,0,VLOOKUP(C337,'LH OUTER TANK'!A:C,2,0))</f>
        <v>38.436999999999998</v>
      </c>
      <c r="I337">
        <f>+IF(C337=0,0,VLOOKUP(C337,'LH OUTER TANK'!A:C,3,0))</f>
        <v>19.808</v>
      </c>
      <c r="J337">
        <f>+IF(D337=0,0,VLOOKUP(D337,'LH INNER TANK'!A:C,2,0))</f>
        <v>30.709</v>
      </c>
      <c r="K337">
        <f>+IF(D337=0,0,VLOOKUP(D337,'LH INNER TANK'!A:C,3,0))</f>
        <v>4.3550000000000004</v>
      </c>
      <c r="L337">
        <f>+IF(D337=0,0,VLOOKUP(D337,'RH INNER TANK'!A:C,2,0))</f>
        <v>30.709</v>
      </c>
      <c r="M337">
        <f>+IF(D337=0,0,VLOOKUP(D337,'RH INNER TANK'!A:C,3,0))</f>
        <v>-4.3550000000000004</v>
      </c>
      <c r="N337">
        <f>+IF(F337=0,0,VLOOKUP(F337,'RH OUTER TANK'!A:C,2,0))</f>
        <v>38.436999999999998</v>
      </c>
      <c r="O337">
        <f>+IF(F337=0,0,VLOOKUP(F337,'RH OUTER TANK'!A:C,3,0))</f>
        <v>-19.808</v>
      </c>
      <c r="P337">
        <f>+IF(G337=0,0,VLOOKUP(G337,'TRIM TANK'!A:C,2,0))</f>
        <v>59.402000000000001</v>
      </c>
      <c r="Q337">
        <f t="shared" si="15"/>
        <v>1176095.8999999999</v>
      </c>
      <c r="S337">
        <f t="shared" si="16"/>
        <v>35.107340298507459</v>
      </c>
      <c r="T337">
        <f t="shared" si="17"/>
        <v>51.847872056498737</v>
      </c>
    </row>
    <row r="338" spans="1:20" x14ac:dyDescent="0.25">
      <c r="A338" t="s">
        <v>14</v>
      </c>
      <c r="B338">
        <v>33600</v>
      </c>
      <c r="C338">
        <v>2850</v>
      </c>
      <c r="D338">
        <v>12150</v>
      </c>
      <c r="E338">
        <v>12150</v>
      </c>
      <c r="F338">
        <v>2850</v>
      </c>
      <c r="G338">
        <v>3600</v>
      </c>
      <c r="H338">
        <f>+IF(C338=0,0,VLOOKUP(C338,'LH OUTER TANK'!A:C,2,0))</f>
        <v>38.436999999999998</v>
      </c>
      <c r="I338">
        <f>+IF(C338=0,0,VLOOKUP(C338,'LH OUTER TANK'!A:C,3,0))</f>
        <v>19.808</v>
      </c>
      <c r="J338">
        <f>+IF(D338=0,0,VLOOKUP(D338,'LH INNER TANK'!A:C,2,0))</f>
        <v>30.71</v>
      </c>
      <c r="K338">
        <f>+IF(D338=0,0,VLOOKUP(D338,'LH INNER TANK'!A:C,3,0))</f>
        <v>4.3659999999999997</v>
      </c>
      <c r="L338">
        <f>+IF(D338=0,0,VLOOKUP(D338,'RH INNER TANK'!A:C,2,0))</f>
        <v>30.71</v>
      </c>
      <c r="M338">
        <f>+IF(D338=0,0,VLOOKUP(D338,'RH INNER TANK'!A:C,3,0))</f>
        <v>-4.3659999999999997</v>
      </c>
      <c r="N338">
        <f>+IF(F338=0,0,VLOOKUP(F338,'RH OUTER TANK'!A:C,2,0))</f>
        <v>38.436999999999998</v>
      </c>
      <c r="O338">
        <f>+IF(F338=0,0,VLOOKUP(F338,'RH OUTER TANK'!A:C,3,0))</f>
        <v>-19.808</v>
      </c>
      <c r="P338">
        <f>+IF(G338=0,0,VLOOKUP(G338,'TRIM TANK'!A:C,2,0))</f>
        <v>59.402000000000001</v>
      </c>
      <c r="Q338">
        <f t="shared" si="15"/>
        <v>1179191.0999999999</v>
      </c>
      <c r="S338">
        <f t="shared" si="16"/>
        <v>35.094973214285709</v>
      </c>
      <c r="T338">
        <f t="shared" si="17"/>
        <v>51.677760856749764</v>
      </c>
    </row>
    <row r="339" spans="1:20" x14ac:dyDescent="0.25">
      <c r="A339" t="s">
        <v>14</v>
      </c>
      <c r="B339">
        <v>33700</v>
      </c>
      <c r="C339">
        <v>2850</v>
      </c>
      <c r="D339">
        <v>12200</v>
      </c>
      <c r="E339">
        <v>12200</v>
      </c>
      <c r="F339">
        <v>2850</v>
      </c>
      <c r="G339">
        <v>3600</v>
      </c>
      <c r="H339">
        <f>+IF(C339=0,0,VLOOKUP(C339,'LH OUTER TANK'!A:C,2,0))</f>
        <v>38.436999999999998</v>
      </c>
      <c r="I339">
        <f>+IF(C339=0,0,VLOOKUP(C339,'LH OUTER TANK'!A:C,3,0))</f>
        <v>19.808</v>
      </c>
      <c r="J339">
        <f>+IF(D339=0,0,VLOOKUP(D339,'LH INNER TANK'!A:C,2,0))</f>
        <v>30.710999999999999</v>
      </c>
      <c r="K339">
        <f>+IF(D339=0,0,VLOOKUP(D339,'LH INNER TANK'!A:C,3,0))</f>
        <v>4.3780000000000001</v>
      </c>
      <c r="L339">
        <f>+IF(D339=0,0,VLOOKUP(D339,'RH INNER TANK'!A:C,2,0))</f>
        <v>30.710999999999999</v>
      </c>
      <c r="M339">
        <f>+IF(D339=0,0,VLOOKUP(D339,'RH INNER TANK'!A:C,3,0))</f>
        <v>-4.3780000000000001</v>
      </c>
      <c r="N339">
        <f>+IF(F339=0,0,VLOOKUP(F339,'RH OUTER TANK'!A:C,2,0))</f>
        <v>38.436999999999998</v>
      </c>
      <c r="O339">
        <f>+IF(F339=0,0,VLOOKUP(F339,'RH OUTER TANK'!A:C,3,0))</f>
        <v>-19.808</v>
      </c>
      <c r="P339">
        <f>+IF(G339=0,0,VLOOKUP(G339,'TRIM TANK'!A:C,2,0))</f>
        <v>59.402000000000001</v>
      </c>
      <c r="Q339">
        <f t="shared" si="15"/>
        <v>1182286.4999999998</v>
      </c>
      <c r="S339">
        <f t="shared" si="16"/>
        <v>35.082685459940649</v>
      </c>
      <c r="T339">
        <f t="shared" si="17"/>
        <v>51.508740852003406</v>
      </c>
    </row>
    <row r="340" spans="1:20" x14ac:dyDescent="0.25">
      <c r="A340" t="s">
        <v>14</v>
      </c>
      <c r="B340">
        <v>33800</v>
      </c>
      <c r="C340">
        <v>2850</v>
      </c>
      <c r="D340">
        <v>12250</v>
      </c>
      <c r="E340">
        <v>12250</v>
      </c>
      <c r="F340">
        <v>2850</v>
      </c>
      <c r="G340">
        <v>3600</v>
      </c>
      <c r="H340">
        <f>+IF(C340=0,0,VLOOKUP(C340,'LH OUTER TANK'!A:C,2,0))</f>
        <v>38.436999999999998</v>
      </c>
      <c r="I340">
        <f>+IF(C340=0,0,VLOOKUP(C340,'LH OUTER TANK'!A:C,3,0))</f>
        <v>19.808</v>
      </c>
      <c r="J340">
        <f>+IF(D340=0,0,VLOOKUP(D340,'LH INNER TANK'!A:C,2,0))</f>
        <v>30.712</v>
      </c>
      <c r="K340">
        <f>+IF(D340=0,0,VLOOKUP(D340,'LH INNER TANK'!A:C,3,0))</f>
        <v>4.3879999999999999</v>
      </c>
      <c r="L340">
        <f>+IF(D340=0,0,VLOOKUP(D340,'RH INNER TANK'!A:C,2,0))</f>
        <v>30.712</v>
      </c>
      <c r="M340">
        <f>+IF(D340=0,0,VLOOKUP(D340,'RH INNER TANK'!A:C,3,0))</f>
        <v>-4.3879999999999999</v>
      </c>
      <c r="N340">
        <f>+IF(F340=0,0,VLOOKUP(F340,'RH OUTER TANK'!A:C,2,0))</f>
        <v>38.436999999999998</v>
      </c>
      <c r="O340">
        <f>+IF(F340=0,0,VLOOKUP(F340,'RH OUTER TANK'!A:C,3,0))</f>
        <v>-19.808</v>
      </c>
      <c r="P340">
        <f>+IF(G340=0,0,VLOOKUP(G340,'TRIM TANK'!A:C,2,0))</f>
        <v>59.402000000000001</v>
      </c>
      <c r="Q340">
        <f t="shared" si="15"/>
        <v>1185382.0999999999</v>
      </c>
      <c r="S340">
        <f t="shared" si="16"/>
        <v>35.070476331360943</v>
      </c>
      <c r="T340">
        <f t="shared" si="17"/>
        <v>51.340802357096869</v>
      </c>
    </row>
    <row r="341" spans="1:20" x14ac:dyDescent="0.25">
      <c r="A341" t="s">
        <v>14</v>
      </c>
      <c r="B341">
        <v>33900</v>
      </c>
      <c r="C341">
        <v>2850</v>
      </c>
      <c r="D341">
        <v>12300</v>
      </c>
      <c r="E341">
        <v>12300</v>
      </c>
      <c r="F341">
        <v>2850</v>
      </c>
      <c r="G341">
        <v>3600</v>
      </c>
      <c r="H341">
        <f>+IF(C341=0,0,VLOOKUP(C341,'LH OUTER TANK'!A:C,2,0))</f>
        <v>38.436999999999998</v>
      </c>
      <c r="I341">
        <f>+IF(C341=0,0,VLOOKUP(C341,'LH OUTER TANK'!A:C,3,0))</f>
        <v>19.808</v>
      </c>
      <c r="J341">
        <f>+IF(D341=0,0,VLOOKUP(D341,'LH INNER TANK'!A:C,2,0))</f>
        <v>30.713000000000001</v>
      </c>
      <c r="K341">
        <f>+IF(D341=0,0,VLOOKUP(D341,'LH INNER TANK'!A:C,3,0))</f>
        <v>4.3920000000000003</v>
      </c>
      <c r="L341">
        <f>+IF(D341=0,0,VLOOKUP(D341,'RH INNER TANK'!A:C,2,0))</f>
        <v>30.713000000000001</v>
      </c>
      <c r="M341">
        <f>+IF(D341=0,0,VLOOKUP(D341,'RH INNER TANK'!A:C,3,0))</f>
        <v>-4.3920000000000003</v>
      </c>
      <c r="N341">
        <f>+IF(F341=0,0,VLOOKUP(F341,'RH OUTER TANK'!A:C,2,0))</f>
        <v>38.436999999999998</v>
      </c>
      <c r="O341">
        <f>+IF(F341=0,0,VLOOKUP(F341,'RH OUTER TANK'!A:C,3,0))</f>
        <v>-19.808</v>
      </c>
      <c r="P341">
        <f>+IF(G341=0,0,VLOOKUP(G341,'TRIM TANK'!A:C,2,0))</f>
        <v>59.402000000000001</v>
      </c>
      <c r="Q341">
        <f t="shared" si="15"/>
        <v>1188477.8999999999</v>
      </c>
      <c r="S341">
        <f t="shared" si="16"/>
        <v>35.058345132743362</v>
      </c>
      <c r="T341">
        <f t="shared" si="17"/>
        <v>51.173935801146648</v>
      </c>
    </row>
    <row r="342" spans="1:20" x14ac:dyDescent="0.25">
      <c r="A342" t="s">
        <v>14</v>
      </c>
      <c r="B342">
        <v>34000</v>
      </c>
      <c r="C342">
        <v>2850</v>
      </c>
      <c r="D342">
        <v>12350</v>
      </c>
      <c r="E342">
        <v>12350</v>
      </c>
      <c r="F342">
        <v>2850</v>
      </c>
      <c r="G342">
        <v>3600</v>
      </c>
      <c r="H342">
        <f>+IF(C342=0,0,VLOOKUP(C342,'LH OUTER TANK'!A:C,2,0))</f>
        <v>38.436999999999998</v>
      </c>
      <c r="I342">
        <f>+IF(C342=0,0,VLOOKUP(C342,'LH OUTER TANK'!A:C,3,0))</f>
        <v>19.808</v>
      </c>
      <c r="J342">
        <f>+IF(D342=0,0,VLOOKUP(D342,'LH INNER TANK'!A:C,2,0))</f>
        <v>30.713999999999999</v>
      </c>
      <c r="K342">
        <f>+IF(D342=0,0,VLOOKUP(D342,'LH INNER TANK'!A:C,3,0))</f>
        <v>4.3949999999999996</v>
      </c>
      <c r="L342">
        <f>+IF(D342=0,0,VLOOKUP(D342,'RH INNER TANK'!A:C,2,0))</f>
        <v>30.713999999999999</v>
      </c>
      <c r="M342">
        <f>+IF(D342=0,0,VLOOKUP(D342,'RH INNER TANK'!A:C,3,0))</f>
        <v>-4.3949999999999996</v>
      </c>
      <c r="N342">
        <f>+IF(F342=0,0,VLOOKUP(F342,'RH OUTER TANK'!A:C,2,0))</f>
        <v>38.436999999999998</v>
      </c>
      <c r="O342">
        <f>+IF(F342=0,0,VLOOKUP(F342,'RH OUTER TANK'!A:C,3,0))</f>
        <v>-19.808</v>
      </c>
      <c r="P342">
        <f>+IF(G342=0,0,VLOOKUP(G342,'TRIM TANK'!A:C,2,0))</f>
        <v>59.402000000000001</v>
      </c>
      <c r="Q342">
        <f t="shared" si="15"/>
        <v>1191573.8999999999</v>
      </c>
      <c r="S342">
        <f t="shared" si="16"/>
        <v>35.046291176470582</v>
      </c>
      <c r="T342">
        <f t="shared" si="17"/>
        <v>51.008131725867692</v>
      </c>
    </row>
    <row r="343" spans="1:20" x14ac:dyDescent="0.25">
      <c r="A343" t="s">
        <v>14</v>
      </c>
      <c r="B343">
        <v>34100</v>
      </c>
      <c r="C343">
        <v>2850</v>
      </c>
      <c r="D343">
        <v>12400</v>
      </c>
      <c r="E343">
        <v>12400</v>
      </c>
      <c r="F343">
        <v>2850</v>
      </c>
      <c r="G343">
        <v>3600</v>
      </c>
      <c r="H343">
        <f>+IF(C343=0,0,VLOOKUP(C343,'LH OUTER TANK'!A:C,2,0))</f>
        <v>38.436999999999998</v>
      </c>
      <c r="I343">
        <f>+IF(C343=0,0,VLOOKUP(C343,'LH OUTER TANK'!A:C,3,0))</f>
        <v>19.808</v>
      </c>
      <c r="J343">
        <f>+IF(D343=0,0,VLOOKUP(D343,'LH INNER TANK'!A:C,2,0))</f>
        <v>30.715</v>
      </c>
      <c r="K343">
        <f>+IF(D343=0,0,VLOOKUP(D343,'LH INNER TANK'!A:C,3,0))</f>
        <v>4.3979999999999997</v>
      </c>
      <c r="L343">
        <f>+IF(D343=0,0,VLOOKUP(D343,'RH INNER TANK'!A:C,2,0))</f>
        <v>30.715</v>
      </c>
      <c r="M343">
        <f>+IF(D343=0,0,VLOOKUP(D343,'RH INNER TANK'!A:C,3,0))</f>
        <v>-4.3979999999999997</v>
      </c>
      <c r="N343">
        <f>+IF(F343=0,0,VLOOKUP(F343,'RH OUTER TANK'!A:C,2,0))</f>
        <v>38.436999999999998</v>
      </c>
      <c r="O343">
        <f>+IF(F343=0,0,VLOOKUP(F343,'RH OUTER TANK'!A:C,3,0))</f>
        <v>-19.808</v>
      </c>
      <c r="P343">
        <f>+IF(G343=0,0,VLOOKUP(G343,'TRIM TANK'!A:C,2,0))</f>
        <v>59.402000000000001</v>
      </c>
      <c r="Q343">
        <f t="shared" si="15"/>
        <v>1194670.0999999999</v>
      </c>
      <c r="S343">
        <f t="shared" si="16"/>
        <v>35.034313782991198</v>
      </c>
      <c r="T343">
        <f t="shared" si="17"/>
        <v>50.843380783922932</v>
      </c>
    </row>
    <row r="344" spans="1:20" x14ac:dyDescent="0.25">
      <c r="A344" t="s">
        <v>14</v>
      </c>
      <c r="B344">
        <v>34200</v>
      </c>
      <c r="C344">
        <v>2850</v>
      </c>
      <c r="D344">
        <v>12450</v>
      </c>
      <c r="E344">
        <v>12450</v>
      </c>
      <c r="F344">
        <v>2850</v>
      </c>
      <c r="G344">
        <v>3600</v>
      </c>
      <c r="H344">
        <f>+IF(C344=0,0,VLOOKUP(C344,'LH OUTER TANK'!A:C,2,0))</f>
        <v>38.436999999999998</v>
      </c>
      <c r="I344">
        <f>+IF(C344=0,0,VLOOKUP(C344,'LH OUTER TANK'!A:C,3,0))</f>
        <v>19.808</v>
      </c>
      <c r="J344">
        <f>+IF(D344=0,0,VLOOKUP(D344,'LH INNER TANK'!A:C,2,0))</f>
        <v>30.716000000000001</v>
      </c>
      <c r="K344">
        <f>+IF(D344=0,0,VLOOKUP(D344,'LH INNER TANK'!A:C,3,0))</f>
        <v>4.4020000000000001</v>
      </c>
      <c r="L344">
        <f>+IF(D344=0,0,VLOOKUP(D344,'RH INNER TANK'!A:C,2,0))</f>
        <v>30.716000000000001</v>
      </c>
      <c r="M344">
        <f>+IF(D344=0,0,VLOOKUP(D344,'RH INNER TANK'!A:C,3,0))</f>
        <v>-4.4020000000000001</v>
      </c>
      <c r="N344">
        <f>+IF(F344=0,0,VLOOKUP(F344,'RH OUTER TANK'!A:C,2,0))</f>
        <v>38.436999999999998</v>
      </c>
      <c r="O344">
        <f>+IF(F344=0,0,VLOOKUP(F344,'RH OUTER TANK'!A:C,3,0))</f>
        <v>-19.808</v>
      </c>
      <c r="P344">
        <f>+IF(G344=0,0,VLOOKUP(G344,'TRIM TANK'!A:C,2,0))</f>
        <v>59.402000000000001</v>
      </c>
      <c r="Q344">
        <f t="shared" si="15"/>
        <v>1197766.5</v>
      </c>
      <c r="S344">
        <f t="shared" si="16"/>
        <v>35.022412280701758</v>
      </c>
      <c r="T344">
        <f t="shared" si="17"/>
        <v>50.679673737300647</v>
      </c>
    </row>
    <row r="345" spans="1:20" x14ac:dyDescent="0.25">
      <c r="A345" t="s">
        <v>14</v>
      </c>
      <c r="B345">
        <v>34300</v>
      </c>
      <c r="C345">
        <v>2850</v>
      </c>
      <c r="D345">
        <v>12500</v>
      </c>
      <c r="E345">
        <v>12500</v>
      </c>
      <c r="F345">
        <v>2850</v>
      </c>
      <c r="G345">
        <v>3600</v>
      </c>
      <c r="H345">
        <f>+IF(C345=0,0,VLOOKUP(C345,'LH OUTER TANK'!A:C,2,0))</f>
        <v>38.436999999999998</v>
      </c>
      <c r="I345">
        <f>+IF(C345=0,0,VLOOKUP(C345,'LH OUTER TANK'!A:C,3,0))</f>
        <v>19.808</v>
      </c>
      <c r="J345">
        <f>+IF(D345=0,0,VLOOKUP(D345,'LH INNER TANK'!A:C,2,0))</f>
        <v>30.716999999999999</v>
      </c>
      <c r="K345">
        <f>+IF(D345=0,0,VLOOKUP(D345,'LH INNER TANK'!A:C,3,0))</f>
        <v>4.4050000000000002</v>
      </c>
      <c r="L345">
        <f>+IF(D345=0,0,VLOOKUP(D345,'RH INNER TANK'!A:C,2,0))</f>
        <v>30.716999999999999</v>
      </c>
      <c r="M345">
        <f>+IF(D345=0,0,VLOOKUP(D345,'RH INNER TANK'!A:C,3,0))</f>
        <v>-4.4050000000000002</v>
      </c>
      <c r="N345">
        <f>+IF(F345=0,0,VLOOKUP(F345,'RH OUTER TANK'!A:C,2,0))</f>
        <v>38.436999999999998</v>
      </c>
      <c r="O345">
        <f>+IF(F345=0,0,VLOOKUP(F345,'RH OUTER TANK'!A:C,3,0))</f>
        <v>-19.808</v>
      </c>
      <c r="P345">
        <f>+IF(G345=0,0,VLOOKUP(G345,'TRIM TANK'!A:C,2,0))</f>
        <v>59.402000000000001</v>
      </c>
      <c r="Q345">
        <f t="shared" si="15"/>
        <v>1200863.0999999999</v>
      </c>
      <c r="S345">
        <f t="shared" si="16"/>
        <v>35.010586005830902</v>
      </c>
      <c r="T345">
        <f t="shared" si="17"/>
        <v>50.517001455720781</v>
      </c>
    </row>
    <row r="346" spans="1:20" x14ac:dyDescent="0.25">
      <c r="A346" t="s">
        <v>14</v>
      </c>
      <c r="B346">
        <v>34400</v>
      </c>
      <c r="C346">
        <v>2850</v>
      </c>
      <c r="D346">
        <v>12550</v>
      </c>
      <c r="E346">
        <v>12550</v>
      </c>
      <c r="F346">
        <v>2850</v>
      </c>
      <c r="G346">
        <v>3600</v>
      </c>
      <c r="H346">
        <f>+IF(C346=0,0,VLOOKUP(C346,'LH OUTER TANK'!A:C,2,0))</f>
        <v>38.436999999999998</v>
      </c>
      <c r="I346">
        <f>+IF(C346=0,0,VLOOKUP(C346,'LH OUTER TANK'!A:C,3,0))</f>
        <v>19.808</v>
      </c>
      <c r="J346">
        <f>+IF(D346=0,0,VLOOKUP(D346,'LH INNER TANK'!A:C,2,0))</f>
        <v>30.718</v>
      </c>
      <c r="K346">
        <f>+IF(D346=0,0,VLOOKUP(D346,'LH INNER TANK'!A:C,3,0))</f>
        <v>4.4080000000000004</v>
      </c>
      <c r="L346">
        <f>+IF(D346=0,0,VLOOKUP(D346,'RH INNER TANK'!A:C,2,0))</f>
        <v>30.718</v>
      </c>
      <c r="M346">
        <f>+IF(D346=0,0,VLOOKUP(D346,'RH INNER TANK'!A:C,3,0))</f>
        <v>-4.4080000000000004</v>
      </c>
      <c r="N346">
        <f>+IF(F346=0,0,VLOOKUP(F346,'RH OUTER TANK'!A:C,2,0))</f>
        <v>38.436999999999998</v>
      </c>
      <c r="O346">
        <f>+IF(F346=0,0,VLOOKUP(F346,'RH OUTER TANK'!A:C,3,0))</f>
        <v>-19.808</v>
      </c>
      <c r="P346">
        <f>+IF(G346=0,0,VLOOKUP(G346,'TRIM TANK'!A:C,2,0))</f>
        <v>59.402000000000001</v>
      </c>
      <c r="Q346">
        <f t="shared" si="15"/>
        <v>1203959.8999999999</v>
      </c>
      <c r="S346">
        <f t="shared" si="16"/>
        <v>34.998834302325577</v>
      </c>
      <c r="T346">
        <f t="shared" si="17"/>
        <v>50.355354915069817</v>
      </c>
    </row>
    <row r="347" spans="1:20" x14ac:dyDescent="0.25">
      <c r="A347" t="s">
        <v>14</v>
      </c>
      <c r="B347">
        <v>34500</v>
      </c>
      <c r="C347">
        <v>2850</v>
      </c>
      <c r="D347">
        <v>12600</v>
      </c>
      <c r="E347">
        <v>12600</v>
      </c>
      <c r="F347">
        <v>2850</v>
      </c>
      <c r="G347">
        <v>3600</v>
      </c>
      <c r="H347">
        <f>+IF(C347=0,0,VLOOKUP(C347,'LH OUTER TANK'!A:C,2,0))</f>
        <v>38.436999999999998</v>
      </c>
      <c r="I347">
        <f>+IF(C347=0,0,VLOOKUP(C347,'LH OUTER TANK'!A:C,3,0))</f>
        <v>19.808</v>
      </c>
      <c r="J347">
        <f>+IF(D347=0,0,VLOOKUP(D347,'LH INNER TANK'!A:C,2,0))</f>
        <v>30.719000000000001</v>
      </c>
      <c r="K347">
        <f>+IF(D347=0,0,VLOOKUP(D347,'LH INNER TANK'!A:C,3,0))</f>
        <v>4.4119999999999999</v>
      </c>
      <c r="L347">
        <f>+IF(D347=0,0,VLOOKUP(D347,'RH INNER TANK'!A:C,2,0))</f>
        <v>30.719000000000001</v>
      </c>
      <c r="M347">
        <f>+IF(D347=0,0,VLOOKUP(D347,'RH INNER TANK'!A:C,3,0))</f>
        <v>-4.4119999999999999</v>
      </c>
      <c r="N347">
        <f>+IF(F347=0,0,VLOOKUP(F347,'RH OUTER TANK'!A:C,2,0))</f>
        <v>38.436999999999998</v>
      </c>
      <c r="O347">
        <f>+IF(F347=0,0,VLOOKUP(F347,'RH OUTER TANK'!A:C,3,0))</f>
        <v>-19.808</v>
      </c>
      <c r="P347">
        <f>+IF(G347=0,0,VLOOKUP(G347,'TRIM TANK'!A:C,2,0))</f>
        <v>59.402000000000001</v>
      </c>
      <c r="Q347">
        <f t="shared" si="15"/>
        <v>1207056.8999999999</v>
      </c>
      <c r="S347">
        <f t="shared" si="16"/>
        <v>34.987156521739131</v>
      </c>
      <c r="T347">
        <f t="shared" si="17"/>
        <v>50.19472519586148</v>
      </c>
    </row>
    <row r="348" spans="1:20" x14ac:dyDescent="0.25">
      <c r="A348" t="s">
        <v>14</v>
      </c>
      <c r="B348">
        <v>34600</v>
      </c>
      <c r="C348">
        <v>2850</v>
      </c>
      <c r="D348">
        <v>12650</v>
      </c>
      <c r="E348">
        <v>12650</v>
      </c>
      <c r="F348">
        <v>2850</v>
      </c>
      <c r="G348">
        <v>3600</v>
      </c>
      <c r="H348">
        <f>+IF(C348=0,0,VLOOKUP(C348,'LH OUTER TANK'!A:C,2,0))</f>
        <v>38.436999999999998</v>
      </c>
      <c r="I348">
        <f>+IF(C348=0,0,VLOOKUP(C348,'LH OUTER TANK'!A:C,3,0))</f>
        <v>19.808</v>
      </c>
      <c r="J348">
        <f>+IF(D348=0,0,VLOOKUP(D348,'LH INNER TANK'!A:C,2,0))</f>
        <v>30.72</v>
      </c>
      <c r="K348">
        <f>+IF(D348=0,0,VLOOKUP(D348,'LH INNER TANK'!A:C,3,0))</f>
        <v>4.4160000000000004</v>
      </c>
      <c r="L348">
        <f>+IF(D348=0,0,VLOOKUP(D348,'RH INNER TANK'!A:C,2,0))</f>
        <v>30.72</v>
      </c>
      <c r="M348">
        <f>+IF(D348=0,0,VLOOKUP(D348,'RH INNER TANK'!A:C,3,0))</f>
        <v>-4.4160000000000004</v>
      </c>
      <c r="N348">
        <f>+IF(F348=0,0,VLOOKUP(F348,'RH OUTER TANK'!A:C,2,0))</f>
        <v>38.436999999999998</v>
      </c>
      <c r="O348">
        <f>+IF(F348=0,0,VLOOKUP(F348,'RH OUTER TANK'!A:C,3,0))</f>
        <v>-19.808</v>
      </c>
      <c r="P348">
        <f>+IF(G348=0,0,VLOOKUP(G348,'TRIM TANK'!A:C,2,0))</f>
        <v>59.402000000000001</v>
      </c>
      <c r="Q348">
        <f t="shared" si="15"/>
        <v>1210154.0999999999</v>
      </c>
      <c r="S348">
        <f t="shared" si="16"/>
        <v>34.975552023121381</v>
      </c>
      <c r="T348">
        <f t="shared" si="17"/>
        <v>50.035103481724619</v>
      </c>
    </row>
    <row r="349" spans="1:20" x14ac:dyDescent="0.25">
      <c r="A349" t="s">
        <v>14</v>
      </c>
      <c r="B349">
        <v>34700</v>
      </c>
      <c r="C349">
        <v>2850</v>
      </c>
      <c r="D349">
        <v>12700</v>
      </c>
      <c r="E349">
        <v>12700</v>
      </c>
      <c r="F349">
        <v>2850</v>
      </c>
      <c r="G349">
        <v>3600</v>
      </c>
      <c r="H349">
        <f>+IF(C349=0,0,VLOOKUP(C349,'LH OUTER TANK'!A:C,2,0))</f>
        <v>38.436999999999998</v>
      </c>
      <c r="I349">
        <f>+IF(C349=0,0,VLOOKUP(C349,'LH OUTER TANK'!A:C,3,0))</f>
        <v>19.808</v>
      </c>
      <c r="J349">
        <f>+IF(D349=0,0,VLOOKUP(D349,'LH INNER TANK'!A:C,2,0))</f>
        <v>30.722000000000001</v>
      </c>
      <c r="K349">
        <f>+IF(D349=0,0,VLOOKUP(D349,'LH INNER TANK'!A:C,3,0))</f>
        <v>4.4210000000000003</v>
      </c>
      <c r="L349">
        <f>+IF(D349=0,0,VLOOKUP(D349,'RH INNER TANK'!A:C,2,0))</f>
        <v>30.722000000000001</v>
      </c>
      <c r="M349">
        <f>+IF(D349=0,0,VLOOKUP(D349,'RH INNER TANK'!A:C,3,0))</f>
        <v>-4.4210000000000003</v>
      </c>
      <c r="N349">
        <f>+IF(F349=0,0,VLOOKUP(F349,'RH OUTER TANK'!A:C,2,0))</f>
        <v>38.436999999999998</v>
      </c>
      <c r="O349">
        <f>+IF(F349=0,0,VLOOKUP(F349,'RH OUTER TANK'!A:C,3,0))</f>
        <v>-19.808</v>
      </c>
      <c r="P349">
        <f>+IF(G349=0,0,VLOOKUP(G349,'TRIM TANK'!A:C,2,0))</f>
        <v>59.402000000000001</v>
      </c>
      <c r="Q349">
        <f t="shared" si="15"/>
        <v>1213276.8999999999</v>
      </c>
      <c r="S349">
        <f t="shared" si="16"/>
        <v>34.964752161383281</v>
      </c>
      <c r="T349">
        <f t="shared" si="17"/>
        <v>49.886549675148281</v>
      </c>
    </row>
    <row r="350" spans="1:20" x14ac:dyDescent="0.25">
      <c r="A350" t="s">
        <v>14</v>
      </c>
      <c r="B350">
        <v>34800</v>
      </c>
      <c r="C350">
        <v>2850</v>
      </c>
      <c r="D350">
        <v>12750</v>
      </c>
      <c r="E350">
        <v>12750</v>
      </c>
      <c r="F350">
        <v>2850</v>
      </c>
      <c r="G350">
        <v>3600</v>
      </c>
      <c r="H350">
        <f>+IF(C350=0,0,VLOOKUP(C350,'LH OUTER TANK'!A:C,2,0))</f>
        <v>38.436999999999998</v>
      </c>
      <c r="I350">
        <f>+IF(C350=0,0,VLOOKUP(C350,'LH OUTER TANK'!A:C,3,0))</f>
        <v>19.808</v>
      </c>
      <c r="J350">
        <f>+IF(D350=0,0,VLOOKUP(D350,'LH INNER TANK'!A:C,2,0))</f>
        <v>30.722999999999999</v>
      </c>
      <c r="K350">
        <f>+IF(D350=0,0,VLOOKUP(D350,'LH INNER TANK'!A:C,3,0))</f>
        <v>4.4249999999999998</v>
      </c>
      <c r="L350">
        <f>+IF(D350=0,0,VLOOKUP(D350,'RH INNER TANK'!A:C,2,0))</f>
        <v>30.722999999999999</v>
      </c>
      <c r="M350">
        <f>+IF(D350=0,0,VLOOKUP(D350,'RH INNER TANK'!A:C,3,0))</f>
        <v>-4.4249999999999998</v>
      </c>
      <c r="N350">
        <f>+IF(F350=0,0,VLOOKUP(F350,'RH OUTER TANK'!A:C,2,0))</f>
        <v>38.436999999999998</v>
      </c>
      <c r="O350">
        <f>+IF(F350=0,0,VLOOKUP(F350,'RH OUTER TANK'!A:C,3,0))</f>
        <v>-19.808</v>
      </c>
      <c r="P350">
        <f>+IF(G350=0,0,VLOOKUP(G350,'TRIM TANK'!A:C,2,0))</f>
        <v>59.402000000000001</v>
      </c>
      <c r="Q350">
        <f t="shared" si="15"/>
        <v>1216374.5999999999</v>
      </c>
      <c r="S350">
        <f t="shared" si="16"/>
        <v>34.953293103448274</v>
      </c>
      <c r="T350">
        <f t="shared" si="17"/>
        <v>49.728928520608989</v>
      </c>
    </row>
    <row r="351" spans="1:20" x14ac:dyDescent="0.25">
      <c r="A351" t="s">
        <v>14</v>
      </c>
      <c r="B351">
        <v>34900</v>
      </c>
      <c r="C351">
        <v>2850</v>
      </c>
      <c r="D351">
        <v>12800</v>
      </c>
      <c r="E351">
        <v>12800</v>
      </c>
      <c r="F351">
        <v>2850</v>
      </c>
      <c r="G351">
        <v>3600</v>
      </c>
      <c r="H351">
        <f>+IF(C351=0,0,VLOOKUP(C351,'LH OUTER TANK'!A:C,2,0))</f>
        <v>38.436999999999998</v>
      </c>
      <c r="I351">
        <f>+IF(C351=0,0,VLOOKUP(C351,'LH OUTER TANK'!A:C,3,0))</f>
        <v>19.808</v>
      </c>
      <c r="J351">
        <f>+IF(D351=0,0,VLOOKUP(D351,'LH INNER TANK'!A:C,2,0))</f>
        <v>30.724</v>
      </c>
      <c r="K351">
        <f>+IF(D351=0,0,VLOOKUP(D351,'LH INNER TANK'!A:C,3,0))</f>
        <v>4.4290000000000003</v>
      </c>
      <c r="L351">
        <f>+IF(D351=0,0,VLOOKUP(D351,'RH INNER TANK'!A:C,2,0))</f>
        <v>30.724</v>
      </c>
      <c r="M351">
        <f>+IF(D351=0,0,VLOOKUP(D351,'RH INNER TANK'!A:C,3,0))</f>
        <v>-4.4290000000000003</v>
      </c>
      <c r="N351">
        <f>+IF(F351=0,0,VLOOKUP(F351,'RH OUTER TANK'!A:C,2,0))</f>
        <v>38.436999999999998</v>
      </c>
      <c r="O351">
        <f>+IF(F351=0,0,VLOOKUP(F351,'RH OUTER TANK'!A:C,3,0))</f>
        <v>-19.808</v>
      </c>
      <c r="P351">
        <f>+IF(G351=0,0,VLOOKUP(G351,'TRIM TANK'!A:C,2,0))</f>
        <v>59.402000000000001</v>
      </c>
      <c r="Q351">
        <f t="shared" si="15"/>
        <v>1219472.5</v>
      </c>
      <c r="S351">
        <f t="shared" si="16"/>
        <v>34.941905444126071</v>
      </c>
      <c r="T351">
        <f t="shared" si="17"/>
        <v>49.57228946528295</v>
      </c>
    </row>
    <row r="352" spans="1:20" x14ac:dyDescent="0.25">
      <c r="A352" t="s">
        <v>14</v>
      </c>
      <c r="B352">
        <v>35000</v>
      </c>
      <c r="C352">
        <v>2850</v>
      </c>
      <c r="D352">
        <v>12850</v>
      </c>
      <c r="E352">
        <v>12850</v>
      </c>
      <c r="F352">
        <v>2850</v>
      </c>
      <c r="G352">
        <v>3600</v>
      </c>
      <c r="H352">
        <f>+IF(C352=0,0,VLOOKUP(C352,'LH OUTER TANK'!A:C,2,0))</f>
        <v>38.436999999999998</v>
      </c>
      <c r="I352">
        <f>+IF(C352=0,0,VLOOKUP(C352,'LH OUTER TANK'!A:C,3,0))</f>
        <v>19.808</v>
      </c>
      <c r="J352">
        <f>+IF(D352=0,0,VLOOKUP(D352,'LH INNER TANK'!A:C,2,0))</f>
        <v>30.725000000000001</v>
      </c>
      <c r="K352">
        <f>+IF(D352=0,0,VLOOKUP(D352,'LH INNER TANK'!A:C,3,0))</f>
        <v>4.4329999999999998</v>
      </c>
      <c r="L352">
        <f>+IF(D352=0,0,VLOOKUP(D352,'RH INNER TANK'!A:C,2,0))</f>
        <v>30.725000000000001</v>
      </c>
      <c r="M352">
        <f>+IF(D352=0,0,VLOOKUP(D352,'RH INNER TANK'!A:C,3,0))</f>
        <v>-4.4329999999999998</v>
      </c>
      <c r="N352">
        <f>+IF(F352=0,0,VLOOKUP(F352,'RH OUTER TANK'!A:C,2,0))</f>
        <v>38.436999999999998</v>
      </c>
      <c r="O352">
        <f>+IF(F352=0,0,VLOOKUP(F352,'RH OUTER TANK'!A:C,3,0))</f>
        <v>-19.808</v>
      </c>
      <c r="P352">
        <f>+IF(G352=0,0,VLOOKUP(G352,'TRIM TANK'!A:C,2,0))</f>
        <v>59.402000000000001</v>
      </c>
      <c r="Q352">
        <f t="shared" si="15"/>
        <v>1222570.5999999999</v>
      </c>
      <c r="S352">
        <f t="shared" si="16"/>
        <v>34.930588571428565</v>
      </c>
      <c r="T352">
        <f t="shared" si="17"/>
        <v>49.416624091176949</v>
      </c>
    </row>
    <row r="353" spans="1:20" x14ac:dyDescent="0.25">
      <c r="A353" t="s">
        <v>14</v>
      </c>
      <c r="B353">
        <v>35100</v>
      </c>
      <c r="C353">
        <v>2850</v>
      </c>
      <c r="D353">
        <v>12900</v>
      </c>
      <c r="E353">
        <v>12900</v>
      </c>
      <c r="F353">
        <v>2850</v>
      </c>
      <c r="G353">
        <v>3600</v>
      </c>
      <c r="H353">
        <f>+IF(C353=0,0,VLOOKUP(C353,'LH OUTER TANK'!A:C,2,0))</f>
        <v>38.436999999999998</v>
      </c>
      <c r="I353">
        <f>+IF(C353=0,0,VLOOKUP(C353,'LH OUTER TANK'!A:C,3,0))</f>
        <v>19.808</v>
      </c>
      <c r="J353">
        <f>+IF(D353=0,0,VLOOKUP(D353,'LH INNER TANK'!A:C,2,0))</f>
        <v>30.727</v>
      </c>
      <c r="K353">
        <f>+IF(D353=0,0,VLOOKUP(D353,'LH INNER TANK'!A:C,3,0))</f>
        <v>4.4370000000000003</v>
      </c>
      <c r="L353">
        <f>+IF(D353=0,0,VLOOKUP(D353,'RH INNER TANK'!A:C,2,0))</f>
        <v>30.727</v>
      </c>
      <c r="M353">
        <f>+IF(D353=0,0,VLOOKUP(D353,'RH INNER TANK'!A:C,3,0))</f>
        <v>-4.4370000000000003</v>
      </c>
      <c r="N353">
        <f>+IF(F353=0,0,VLOOKUP(F353,'RH OUTER TANK'!A:C,2,0))</f>
        <v>38.436999999999998</v>
      </c>
      <c r="O353">
        <f>+IF(F353=0,0,VLOOKUP(F353,'RH OUTER TANK'!A:C,3,0))</f>
        <v>-19.808</v>
      </c>
      <c r="P353">
        <f>+IF(G353=0,0,VLOOKUP(G353,'TRIM TANK'!A:C,2,0))</f>
        <v>59.402000000000001</v>
      </c>
      <c r="Q353">
        <f t="shared" si="15"/>
        <v>1225694.7</v>
      </c>
      <c r="S353">
        <f t="shared" si="16"/>
        <v>34.92007692307692</v>
      </c>
      <c r="T353">
        <f t="shared" si="17"/>
        <v>49.272034705322127</v>
      </c>
    </row>
    <row r="354" spans="1:20" x14ac:dyDescent="0.25">
      <c r="A354" t="s">
        <v>14</v>
      </c>
      <c r="B354">
        <v>35200</v>
      </c>
      <c r="C354">
        <v>2850</v>
      </c>
      <c r="D354">
        <v>12950</v>
      </c>
      <c r="E354">
        <v>12950</v>
      </c>
      <c r="F354">
        <v>2850</v>
      </c>
      <c r="G354">
        <v>3600</v>
      </c>
      <c r="H354">
        <f>+IF(C354=0,0,VLOOKUP(C354,'LH OUTER TANK'!A:C,2,0))</f>
        <v>38.436999999999998</v>
      </c>
      <c r="I354">
        <f>+IF(C354=0,0,VLOOKUP(C354,'LH OUTER TANK'!A:C,3,0))</f>
        <v>19.808</v>
      </c>
      <c r="J354">
        <f>+IF(D354=0,0,VLOOKUP(D354,'LH INNER TANK'!A:C,2,0))</f>
        <v>30.728000000000002</v>
      </c>
      <c r="K354">
        <f>+IF(D354=0,0,VLOOKUP(D354,'LH INNER TANK'!A:C,3,0))</f>
        <v>4.4420000000000002</v>
      </c>
      <c r="L354">
        <f>+IF(D354=0,0,VLOOKUP(D354,'RH INNER TANK'!A:C,2,0))</f>
        <v>30.728000000000002</v>
      </c>
      <c r="M354">
        <f>+IF(D354=0,0,VLOOKUP(D354,'RH INNER TANK'!A:C,3,0))</f>
        <v>-4.4420000000000002</v>
      </c>
      <c r="N354">
        <f>+IF(F354=0,0,VLOOKUP(F354,'RH OUTER TANK'!A:C,2,0))</f>
        <v>38.436999999999998</v>
      </c>
      <c r="O354">
        <f>+IF(F354=0,0,VLOOKUP(F354,'RH OUTER TANK'!A:C,3,0))</f>
        <v>-19.808</v>
      </c>
      <c r="P354">
        <f>+IF(G354=0,0,VLOOKUP(G354,'TRIM TANK'!A:C,2,0))</f>
        <v>59.402000000000001</v>
      </c>
      <c r="Q354">
        <f t="shared" si="15"/>
        <v>1228793.3</v>
      </c>
      <c r="S354">
        <f t="shared" si="16"/>
        <v>34.908900568181821</v>
      </c>
      <c r="T354">
        <f t="shared" si="17"/>
        <v>49.118302175815955</v>
      </c>
    </row>
    <row r="355" spans="1:20" x14ac:dyDescent="0.25">
      <c r="A355" t="s">
        <v>14</v>
      </c>
      <c r="B355">
        <v>35300</v>
      </c>
      <c r="C355">
        <v>2850</v>
      </c>
      <c r="D355">
        <v>13000</v>
      </c>
      <c r="E355">
        <v>13000</v>
      </c>
      <c r="F355">
        <v>2850</v>
      </c>
      <c r="G355">
        <v>3600</v>
      </c>
      <c r="H355">
        <f>+IF(C355=0,0,VLOOKUP(C355,'LH OUTER TANK'!A:C,2,0))</f>
        <v>38.436999999999998</v>
      </c>
      <c r="I355">
        <f>+IF(C355=0,0,VLOOKUP(C355,'LH OUTER TANK'!A:C,3,0))</f>
        <v>19.808</v>
      </c>
      <c r="J355">
        <f>+IF(D355=0,0,VLOOKUP(D355,'LH INNER TANK'!A:C,2,0))</f>
        <v>30.728999999999999</v>
      </c>
      <c r="K355">
        <f>+IF(D355=0,0,VLOOKUP(D355,'LH INNER TANK'!A:C,3,0))</f>
        <v>4.4459999999999997</v>
      </c>
      <c r="L355">
        <f>+IF(D355=0,0,VLOOKUP(D355,'RH INNER TANK'!A:C,2,0))</f>
        <v>30.728999999999999</v>
      </c>
      <c r="M355">
        <f>+IF(D355=0,0,VLOOKUP(D355,'RH INNER TANK'!A:C,3,0))</f>
        <v>-4.4459999999999997</v>
      </c>
      <c r="N355">
        <f>+IF(F355=0,0,VLOOKUP(F355,'RH OUTER TANK'!A:C,2,0))</f>
        <v>38.436999999999998</v>
      </c>
      <c r="O355">
        <f>+IF(F355=0,0,VLOOKUP(F355,'RH OUTER TANK'!A:C,3,0))</f>
        <v>-19.808</v>
      </c>
      <c r="P355">
        <f>+IF(G355=0,0,VLOOKUP(G355,'TRIM TANK'!A:C,2,0))</f>
        <v>59.402000000000001</v>
      </c>
      <c r="Q355">
        <f t="shared" si="15"/>
        <v>1231892.0999999999</v>
      </c>
      <c r="S355">
        <f t="shared" si="16"/>
        <v>34.89779320113314</v>
      </c>
      <c r="T355">
        <f t="shared" si="17"/>
        <v>48.965518585050063</v>
      </c>
    </row>
    <row r="356" spans="1:20" x14ac:dyDescent="0.25">
      <c r="A356" t="s">
        <v>14</v>
      </c>
      <c r="B356">
        <v>35400</v>
      </c>
      <c r="C356">
        <v>2850</v>
      </c>
      <c r="D356">
        <v>13050</v>
      </c>
      <c r="E356">
        <v>13050</v>
      </c>
      <c r="F356">
        <v>2850</v>
      </c>
      <c r="G356">
        <v>3600</v>
      </c>
      <c r="H356">
        <f>+IF(C356=0,0,VLOOKUP(C356,'LH OUTER TANK'!A:C,2,0))</f>
        <v>38.436999999999998</v>
      </c>
      <c r="I356">
        <f>+IF(C356=0,0,VLOOKUP(C356,'LH OUTER TANK'!A:C,3,0))</f>
        <v>19.808</v>
      </c>
      <c r="J356">
        <f>+IF(D356=0,0,VLOOKUP(D356,'LH INNER TANK'!A:C,2,0))</f>
        <v>30.73</v>
      </c>
      <c r="K356">
        <f>+IF(D356=0,0,VLOOKUP(D356,'LH INNER TANK'!A:C,3,0))</f>
        <v>4.45</v>
      </c>
      <c r="L356">
        <f>+IF(D356=0,0,VLOOKUP(D356,'RH INNER TANK'!A:C,2,0))</f>
        <v>30.73</v>
      </c>
      <c r="M356">
        <f>+IF(D356=0,0,VLOOKUP(D356,'RH INNER TANK'!A:C,3,0))</f>
        <v>-4.45</v>
      </c>
      <c r="N356">
        <f>+IF(F356=0,0,VLOOKUP(F356,'RH OUTER TANK'!A:C,2,0))</f>
        <v>38.436999999999998</v>
      </c>
      <c r="O356">
        <f>+IF(F356=0,0,VLOOKUP(F356,'RH OUTER TANK'!A:C,3,0))</f>
        <v>-19.808</v>
      </c>
      <c r="P356">
        <f>+IF(G356=0,0,VLOOKUP(G356,'TRIM TANK'!A:C,2,0))</f>
        <v>59.402000000000001</v>
      </c>
      <c r="Q356">
        <f t="shared" si="15"/>
        <v>1234991.0999999999</v>
      </c>
      <c r="S356">
        <f t="shared" si="16"/>
        <v>34.88675423728813</v>
      </c>
      <c r="T356">
        <f t="shared" si="17"/>
        <v>48.813675891170966</v>
      </c>
    </row>
    <row r="357" spans="1:20" x14ac:dyDescent="0.25">
      <c r="A357" t="s">
        <v>14</v>
      </c>
      <c r="B357">
        <v>35500</v>
      </c>
      <c r="C357">
        <v>2850</v>
      </c>
      <c r="D357">
        <v>13100</v>
      </c>
      <c r="E357">
        <v>13100</v>
      </c>
      <c r="F357">
        <v>2850</v>
      </c>
      <c r="G357">
        <v>3600</v>
      </c>
      <c r="H357">
        <f>+IF(C357=0,0,VLOOKUP(C357,'LH OUTER TANK'!A:C,2,0))</f>
        <v>38.436999999999998</v>
      </c>
      <c r="I357">
        <f>+IF(C357=0,0,VLOOKUP(C357,'LH OUTER TANK'!A:C,3,0))</f>
        <v>19.808</v>
      </c>
      <c r="J357">
        <f>+IF(D357=0,0,VLOOKUP(D357,'LH INNER TANK'!A:C,2,0))</f>
        <v>30.731999999999999</v>
      </c>
      <c r="K357">
        <f>+IF(D357=0,0,VLOOKUP(D357,'LH INNER TANK'!A:C,3,0))</f>
        <v>4.4539999999999997</v>
      </c>
      <c r="L357">
        <f>+IF(D357=0,0,VLOOKUP(D357,'RH INNER TANK'!A:C,2,0))</f>
        <v>30.731999999999999</v>
      </c>
      <c r="M357">
        <f>+IF(D357=0,0,VLOOKUP(D357,'RH INNER TANK'!A:C,3,0))</f>
        <v>-4.4539999999999997</v>
      </c>
      <c r="N357">
        <f>+IF(F357=0,0,VLOOKUP(F357,'RH OUTER TANK'!A:C,2,0))</f>
        <v>38.436999999999998</v>
      </c>
      <c r="O357">
        <f>+IF(F357=0,0,VLOOKUP(F357,'RH OUTER TANK'!A:C,3,0))</f>
        <v>-19.808</v>
      </c>
      <c r="P357">
        <f>+IF(G357=0,0,VLOOKUP(G357,'TRIM TANK'!A:C,2,0))</f>
        <v>59.402000000000001</v>
      </c>
      <c r="Q357">
        <f t="shared" si="15"/>
        <v>1238116.5</v>
      </c>
      <c r="S357">
        <f t="shared" si="16"/>
        <v>34.876521126760565</v>
      </c>
      <c r="T357">
        <f t="shared" si="17"/>
        <v>48.672917837146684</v>
      </c>
    </row>
    <row r="358" spans="1:20" x14ac:dyDescent="0.25">
      <c r="A358" t="s">
        <v>14</v>
      </c>
      <c r="B358">
        <v>35600</v>
      </c>
      <c r="C358">
        <v>2850</v>
      </c>
      <c r="D358">
        <v>13150</v>
      </c>
      <c r="E358">
        <v>13150</v>
      </c>
      <c r="F358">
        <v>2850</v>
      </c>
      <c r="G358">
        <v>3600</v>
      </c>
      <c r="H358">
        <f>+IF(C358=0,0,VLOOKUP(C358,'LH OUTER TANK'!A:C,2,0))</f>
        <v>38.436999999999998</v>
      </c>
      <c r="I358">
        <f>+IF(C358=0,0,VLOOKUP(C358,'LH OUTER TANK'!A:C,3,0))</f>
        <v>19.808</v>
      </c>
      <c r="J358">
        <f>+IF(D358=0,0,VLOOKUP(D358,'LH INNER TANK'!A:C,2,0))</f>
        <v>30.733000000000001</v>
      </c>
      <c r="K358">
        <f>+IF(D358=0,0,VLOOKUP(D358,'LH INNER TANK'!A:C,3,0))</f>
        <v>4.4589999999999996</v>
      </c>
      <c r="L358">
        <f>+IF(D358=0,0,VLOOKUP(D358,'RH INNER TANK'!A:C,2,0))</f>
        <v>30.733000000000001</v>
      </c>
      <c r="M358">
        <f>+IF(D358=0,0,VLOOKUP(D358,'RH INNER TANK'!A:C,3,0))</f>
        <v>-4.4589999999999996</v>
      </c>
      <c r="N358">
        <f>+IF(F358=0,0,VLOOKUP(F358,'RH OUTER TANK'!A:C,2,0))</f>
        <v>38.436999999999998</v>
      </c>
      <c r="O358">
        <f>+IF(F358=0,0,VLOOKUP(F358,'RH OUTER TANK'!A:C,3,0))</f>
        <v>-19.808</v>
      </c>
      <c r="P358">
        <f>+IF(G358=0,0,VLOOKUP(G358,'TRIM TANK'!A:C,2,0))</f>
        <v>59.402000000000001</v>
      </c>
      <c r="Q358">
        <f t="shared" si="15"/>
        <v>1241216</v>
      </c>
      <c r="S358">
        <f t="shared" si="16"/>
        <v>34.865617977528089</v>
      </c>
      <c r="T358">
        <f t="shared" si="17"/>
        <v>48.522943294746739</v>
      </c>
    </row>
    <row r="359" spans="1:20" x14ac:dyDescent="0.25">
      <c r="A359" t="s">
        <v>14</v>
      </c>
      <c r="B359">
        <v>35700</v>
      </c>
      <c r="C359">
        <v>2850</v>
      </c>
      <c r="D359">
        <v>13200</v>
      </c>
      <c r="E359">
        <v>13200</v>
      </c>
      <c r="F359">
        <v>2850</v>
      </c>
      <c r="G359">
        <v>3600</v>
      </c>
      <c r="H359">
        <f>+IF(C359=0,0,VLOOKUP(C359,'LH OUTER TANK'!A:C,2,0))</f>
        <v>38.436999999999998</v>
      </c>
      <c r="I359">
        <f>+IF(C359=0,0,VLOOKUP(C359,'LH OUTER TANK'!A:C,3,0))</f>
        <v>19.808</v>
      </c>
      <c r="J359">
        <f>+IF(D359=0,0,VLOOKUP(D359,'LH INNER TANK'!A:C,2,0))</f>
        <v>30.734000000000002</v>
      </c>
      <c r="K359">
        <f>+IF(D359=0,0,VLOOKUP(D359,'LH INNER TANK'!A:C,3,0))</f>
        <v>4.4630000000000001</v>
      </c>
      <c r="L359">
        <f>+IF(D359=0,0,VLOOKUP(D359,'RH INNER TANK'!A:C,2,0))</f>
        <v>30.734000000000002</v>
      </c>
      <c r="M359">
        <f>+IF(D359=0,0,VLOOKUP(D359,'RH INNER TANK'!A:C,3,0))</f>
        <v>-4.4630000000000001</v>
      </c>
      <c r="N359">
        <f>+IF(F359=0,0,VLOOKUP(F359,'RH OUTER TANK'!A:C,2,0))</f>
        <v>38.436999999999998</v>
      </c>
      <c r="O359">
        <f>+IF(F359=0,0,VLOOKUP(F359,'RH OUTER TANK'!A:C,3,0))</f>
        <v>-19.808</v>
      </c>
      <c r="P359">
        <f>+IF(G359=0,0,VLOOKUP(G359,'TRIM TANK'!A:C,2,0))</f>
        <v>59.402000000000001</v>
      </c>
      <c r="Q359">
        <f t="shared" si="15"/>
        <v>1244315.7</v>
      </c>
      <c r="S359">
        <f t="shared" si="16"/>
        <v>34.854781512605044</v>
      </c>
      <c r="T359">
        <f t="shared" si="17"/>
        <v>48.373886005571428</v>
      </c>
    </row>
    <row r="360" spans="1:20" x14ac:dyDescent="0.25">
      <c r="A360" t="s">
        <v>14</v>
      </c>
      <c r="B360">
        <v>35800</v>
      </c>
      <c r="C360">
        <v>2850</v>
      </c>
      <c r="D360">
        <v>13250</v>
      </c>
      <c r="E360">
        <v>13250</v>
      </c>
      <c r="F360">
        <v>2850</v>
      </c>
      <c r="G360">
        <v>3600</v>
      </c>
      <c r="H360">
        <f>+IF(C360=0,0,VLOOKUP(C360,'LH OUTER TANK'!A:C,2,0))</f>
        <v>38.436999999999998</v>
      </c>
      <c r="I360">
        <f>+IF(C360=0,0,VLOOKUP(C360,'LH OUTER TANK'!A:C,3,0))</f>
        <v>19.808</v>
      </c>
      <c r="J360">
        <f>+IF(D360=0,0,VLOOKUP(D360,'LH INNER TANK'!A:C,2,0))</f>
        <v>30.734999999999999</v>
      </c>
      <c r="K360">
        <f>+IF(D360=0,0,VLOOKUP(D360,'LH INNER TANK'!A:C,3,0))</f>
        <v>4.4669999999999996</v>
      </c>
      <c r="L360">
        <f>+IF(D360=0,0,VLOOKUP(D360,'RH INNER TANK'!A:C,2,0))</f>
        <v>30.734999999999999</v>
      </c>
      <c r="M360">
        <f>+IF(D360=0,0,VLOOKUP(D360,'RH INNER TANK'!A:C,3,0))</f>
        <v>-4.4669999999999996</v>
      </c>
      <c r="N360">
        <f>+IF(F360=0,0,VLOOKUP(F360,'RH OUTER TANK'!A:C,2,0))</f>
        <v>38.436999999999998</v>
      </c>
      <c r="O360">
        <f>+IF(F360=0,0,VLOOKUP(F360,'RH OUTER TANK'!A:C,3,0))</f>
        <v>-19.808</v>
      </c>
      <c r="P360">
        <f>+IF(G360=0,0,VLOOKUP(G360,'TRIM TANK'!A:C,2,0))</f>
        <v>59.402000000000001</v>
      </c>
      <c r="Q360">
        <f t="shared" si="15"/>
        <v>1247415.5999999999</v>
      </c>
      <c r="S360">
        <f t="shared" si="16"/>
        <v>34.844011173184356</v>
      </c>
      <c r="T360">
        <f t="shared" si="17"/>
        <v>48.225738283141055</v>
      </c>
    </row>
    <row r="361" spans="1:20" x14ac:dyDescent="0.25">
      <c r="A361" t="s">
        <v>14</v>
      </c>
      <c r="B361">
        <v>35900</v>
      </c>
      <c r="C361">
        <v>2850</v>
      </c>
      <c r="D361">
        <v>13300</v>
      </c>
      <c r="E361">
        <v>13300</v>
      </c>
      <c r="F361">
        <v>2850</v>
      </c>
      <c r="G361">
        <v>3600</v>
      </c>
      <c r="H361">
        <f>+IF(C361=0,0,VLOOKUP(C361,'LH OUTER TANK'!A:C,2,0))</f>
        <v>38.436999999999998</v>
      </c>
      <c r="I361">
        <f>+IF(C361=0,0,VLOOKUP(C361,'LH OUTER TANK'!A:C,3,0))</f>
        <v>19.808</v>
      </c>
      <c r="J361">
        <f>+IF(D361=0,0,VLOOKUP(D361,'LH INNER TANK'!A:C,2,0))</f>
        <v>30.736000000000001</v>
      </c>
      <c r="K361">
        <f>+IF(D361=0,0,VLOOKUP(D361,'LH INNER TANK'!A:C,3,0))</f>
        <v>4.47</v>
      </c>
      <c r="L361">
        <f>+IF(D361=0,0,VLOOKUP(D361,'RH INNER TANK'!A:C,2,0))</f>
        <v>30.736000000000001</v>
      </c>
      <c r="M361">
        <f>+IF(D361=0,0,VLOOKUP(D361,'RH INNER TANK'!A:C,3,0))</f>
        <v>-4.47</v>
      </c>
      <c r="N361">
        <f>+IF(F361=0,0,VLOOKUP(F361,'RH OUTER TANK'!A:C,2,0))</f>
        <v>38.436999999999998</v>
      </c>
      <c r="O361">
        <f>+IF(F361=0,0,VLOOKUP(F361,'RH OUTER TANK'!A:C,3,0))</f>
        <v>-19.808</v>
      </c>
      <c r="P361">
        <f>+IF(G361=0,0,VLOOKUP(G361,'TRIM TANK'!A:C,2,0))</f>
        <v>59.402000000000001</v>
      </c>
      <c r="Q361">
        <f t="shared" si="15"/>
        <v>1250515.7</v>
      </c>
      <c r="S361">
        <f t="shared" si="16"/>
        <v>34.833306406685239</v>
      </c>
      <c r="T361">
        <f t="shared" si="17"/>
        <v>48.078492526619499</v>
      </c>
    </row>
    <row r="362" spans="1:20" x14ac:dyDescent="0.25">
      <c r="A362" t="s">
        <v>14</v>
      </c>
      <c r="B362">
        <v>36000</v>
      </c>
      <c r="C362">
        <v>2850</v>
      </c>
      <c r="D362">
        <v>13350</v>
      </c>
      <c r="E362">
        <v>13350</v>
      </c>
      <c r="F362">
        <v>2850</v>
      </c>
      <c r="G362">
        <v>3600</v>
      </c>
      <c r="H362">
        <f>+IF(C362=0,0,VLOOKUP(C362,'LH OUTER TANK'!A:C,2,0))</f>
        <v>38.436999999999998</v>
      </c>
      <c r="I362">
        <f>+IF(C362=0,0,VLOOKUP(C362,'LH OUTER TANK'!A:C,3,0))</f>
        <v>19.808</v>
      </c>
      <c r="J362">
        <f>+IF(D362=0,0,VLOOKUP(D362,'LH INNER TANK'!A:C,2,0))</f>
        <v>30.738</v>
      </c>
      <c r="K362">
        <f>+IF(D362=0,0,VLOOKUP(D362,'LH INNER TANK'!A:C,3,0))</f>
        <v>4.4740000000000002</v>
      </c>
      <c r="L362">
        <f>+IF(D362=0,0,VLOOKUP(D362,'RH INNER TANK'!A:C,2,0))</f>
        <v>30.738</v>
      </c>
      <c r="M362">
        <f>+IF(D362=0,0,VLOOKUP(D362,'RH INNER TANK'!A:C,3,0))</f>
        <v>-4.4740000000000002</v>
      </c>
      <c r="N362">
        <f>+IF(F362=0,0,VLOOKUP(F362,'RH OUTER TANK'!A:C,2,0))</f>
        <v>38.436999999999998</v>
      </c>
      <c r="O362">
        <f>+IF(F362=0,0,VLOOKUP(F362,'RH OUTER TANK'!A:C,3,0))</f>
        <v>-19.808</v>
      </c>
      <c r="P362">
        <f>+IF(G362=0,0,VLOOKUP(G362,'TRIM TANK'!A:C,2,0))</f>
        <v>59.402000000000001</v>
      </c>
      <c r="Q362">
        <f t="shared" si="15"/>
        <v>1253642.7</v>
      </c>
      <c r="S362">
        <f t="shared" si="16"/>
        <v>34.823408333333333</v>
      </c>
      <c r="T362">
        <f t="shared" si="17"/>
        <v>47.942342961944043</v>
      </c>
    </row>
    <row r="363" spans="1:20" x14ac:dyDescent="0.25">
      <c r="A363" t="s">
        <v>14</v>
      </c>
      <c r="B363">
        <v>36100</v>
      </c>
      <c r="C363">
        <v>2850</v>
      </c>
      <c r="D363">
        <v>13400</v>
      </c>
      <c r="E363">
        <v>13400</v>
      </c>
      <c r="F363">
        <v>2850</v>
      </c>
      <c r="G363">
        <v>3600</v>
      </c>
      <c r="H363">
        <f>+IF(C363=0,0,VLOOKUP(C363,'LH OUTER TANK'!A:C,2,0))</f>
        <v>38.436999999999998</v>
      </c>
      <c r="I363">
        <f>+IF(C363=0,0,VLOOKUP(C363,'LH OUTER TANK'!A:C,3,0))</f>
        <v>19.808</v>
      </c>
      <c r="J363">
        <f>+IF(D363=0,0,VLOOKUP(D363,'LH INNER TANK'!A:C,2,0))</f>
        <v>30.739000000000001</v>
      </c>
      <c r="K363">
        <f>+IF(D363=0,0,VLOOKUP(D363,'LH INNER TANK'!A:C,3,0))</f>
        <v>4.4779999999999998</v>
      </c>
      <c r="L363">
        <f>+IF(D363=0,0,VLOOKUP(D363,'RH INNER TANK'!A:C,2,0))</f>
        <v>30.739000000000001</v>
      </c>
      <c r="M363">
        <f>+IF(D363=0,0,VLOOKUP(D363,'RH INNER TANK'!A:C,3,0))</f>
        <v>-4.4779999999999998</v>
      </c>
      <c r="N363">
        <f>+IF(F363=0,0,VLOOKUP(F363,'RH OUTER TANK'!A:C,2,0))</f>
        <v>38.436999999999998</v>
      </c>
      <c r="O363">
        <f>+IF(F363=0,0,VLOOKUP(F363,'RH OUTER TANK'!A:C,3,0))</f>
        <v>-19.808</v>
      </c>
      <c r="P363">
        <f>+IF(G363=0,0,VLOOKUP(G363,'TRIM TANK'!A:C,2,0))</f>
        <v>59.402000000000001</v>
      </c>
      <c r="Q363">
        <f t="shared" si="15"/>
        <v>1256743.3</v>
      </c>
      <c r="S363">
        <f t="shared" si="16"/>
        <v>34.812833795013852</v>
      </c>
      <c r="T363">
        <f t="shared" si="17"/>
        <v>47.79688851463343</v>
      </c>
    </row>
    <row r="364" spans="1:20" x14ac:dyDescent="0.25">
      <c r="A364" t="s">
        <v>14</v>
      </c>
      <c r="B364">
        <v>36200</v>
      </c>
      <c r="C364">
        <v>2850</v>
      </c>
      <c r="D364">
        <v>13450</v>
      </c>
      <c r="E364">
        <v>13450</v>
      </c>
      <c r="F364">
        <v>2850</v>
      </c>
      <c r="G364">
        <v>3600</v>
      </c>
      <c r="H364">
        <f>+IF(C364=0,0,VLOOKUP(C364,'LH OUTER TANK'!A:C,2,0))</f>
        <v>38.436999999999998</v>
      </c>
      <c r="I364">
        <f>+IF(C364=0,0,VLOOKUP(C364,'LH OUTER TANK'!A:C,3,0))</f>
        <v>19.808</v>
      </c>
      <c r="J364">
        <f>+IF(D364=0,0,VLOOKUP(D364,'LH INNER TANK'!A:C,2,0))</f>
        <v>30.74</v>
      </c>
      <c r="K364">
        <f>+IF(D364=0,0,VLOOKUP(D364,'LH INNER TANK'!A:C,3,0))</f>
        <v>4.4809999999999999</v>
      </c>
      <c r="L364">
        <f>+IF(D364=0,0,VLOOKUP(D364,'RH INNER TANK'!A:C,2,0))</f>
        <v>30.74</v>
      </c>
      <c r="M364">
        <f>+IF(D364=0,0,VLOOKUP(D364,'RH INNER TANK'!A:C,3,0))</f>
        <v>-4.4809999999999999</v>
      </c>
      <c r="N364">
        <f>+IF(F364=0,0,VLOOKUP(F364,'RH OUTER TANK'!A:C,2,0))</f>
        <v>38.436999999999998</v>
      </c>
      <c r="O364">
        <f>+IF(F364=0,0,VLOOKUP(F364,'RH OUTER TANK'!A:C,3,0))</f>
        <v>-19.808</v>
      </c>
      <c r="P364">
        <f>+IF(G364=0,0,VLOOKUP(G364,'TRIM TANK'!A:C,2,0))</f>
        <v>59.402000000000001</v>
      </c>
      <c r="Q364">
        <f t="shared" si="15"/>
        <v>1259844.0999999999</v>
      </c>
      <c r="S364">
        <f t="shared" si="16"/>
        <v>34.802323204419885</v>
      </c>
      <c r="T364">
        <f t="shared" si="17"/>
        <v>47.652313678402805</v>
      </c>
    </row>
    <row r="365" spans="1:20" x14ac:dyDescent="0.25">
      <c r="A365" t="s">
        <v>14</v>
      </c>
      <c r="B365">
        <v>36300</v>
      </c>
      <c r="C365">
        <v>2850</v>
      </c>
      <c r="D365">
        <v>13500</v>
      </c>
      <c r="E365">
        <v>13500</v>
      </c>
      <c r="F365">
        <v>2850</v>
      </c>
      <c r="G365">
        <v>3600</v>
      </c>
      <c r="H365">
        <f>+IF(C365=0,0,VLOOKUP(C365,'LH OUTER TANK'!A:C,2,0))</f>
        <v>38.436999999999998</v>
      </c>
      <c r="I365">
        <f>+IF(C365=0,0,VLOOKUP(C365,'LH OUTER TANK'!A:C,3,0))</f>
        <v>19.808</v>
      </c>
      <c r="J365">
        <f>+IF(D365=0,0,VLOOKUP(D365,'LH INNER TANK'!A:C,2,0))</f>
        <v>30.741</v>
      </c>
      <c r="K365">
        <f>+IF(D365=0,0,VLOOKUP(D365,'LH INNER TANK'!A:C,3,0))</f>
        <v>4.4850000000000003</v>
      </c>
      <c r="L365">
        <f>+IF(D365=0,0,VLOOKUP(D365,'RH INNER TANK'!A:C,2,0))</f>
        <v>30.741</v>
      </c>
      <c r="M365">
        <f>+IF(D365=0,0,VLOOKUP(D365,'RH INNER TANK'!A:C,3,0))</f>
        <v>-4.4850000000000003</v>
      </c>
      <c r="N365">
        <f>+IF(F365=0,0,VLOOKUP(F365,'RH OUTER TANK'!A:C,2,0))</f>
        <v>38.436999999999998</v>
      </c>
      <c r="O365">
        <f>+IF(F365=0,0,VLOOKUP(F365,'RH OUTER TANK'!A:C,3,0))</f>
        <v>-19.808</v>
      </c>
      <c r="P365">
        <f>+IF(G365=0,0,VLOOKUP(G365,'TRIM TANK'!A:C,2,0))</f>
        <v>59.402000000000001</v>
      </c>
      <c r="Q365">
        <f t="shared" si="15"/>
        <v>1262945.0999999999</v>
      </c>
      <c r="S365">
        <f t="shared" si="16"/>
        <v>34.791876033057846</v>
      </c>
      <c r="T365">
        <f t="shared" si="17"/>
        <v>47.508611183739276</v>
      </c>
    </row>
    <row r="366" spans="1:20" x14ac:dyDescent="0.25">
      <c r="A366" t="s">
        <v>14</v>
      </c>
      <c r="B366">
        <v>36400</v>
      </c>
      <c r="C366">
        <v>2850</v>
      </c>
      <c r="D366">
        <v>13550</v>
      </c>
      <c r="E366">
        <v>13550</v>
      </c>
      <c r="F366">
        <v>2850</v>
      </c>
      <c r="G366">
        <v>3600</v>
      </c>
      <c r="H366">
        <f>+IF(C366=0,0,VLOOKUP(C366,'LH OUTER TANK'!A:C,2,0))</f>
        <v>38.436999999999998</v>
      </c>
      <c r="I366">
        <f>+IF(C366=0,0,VLOOKUP(C366,'LH OUTER TANK'!A:C,3,0))</f>
        <v>19.808</v>
      </c>
      <c r="J366">
        <f>+IF(D366=0,0,VLOOKUP(D366,'LH INNER TANK'!A:C,2,0))</f>
        <v>30.742000000000001</v>
      </c>
      <c r="K366">
        <f>+IF(D366=0,0,VLOOKUP(D366,'LH INNER TANK'!A:C,3,0))</f>
        <v>4.4889999999999999</v>
      </c>
      <c r="L366">
        <f>+IF(D366=0,0,VLOOKUP(D366,'RH INNER TANK'!A:C,2,0))</f>
        <v>30.742000000000001</v>
      </c>
      <c r="M366">
        <f>+IF(D366=0,0,VLOOKUP(D366,'RH INNER TANK'!A:C,3,0))</f>
        <v>-4.4889999999999999</v>
      </c>
      <c r="N366">
        <f>+IF(F366=0,0,VLOOKUP(F366,'RH OUTER TANK'!A:C,2,0))</f>
        <v>38.436999999999998</v>
      </c>
      <c r="O366">
        <f>+IF(F366=0,0,VLOOKUP(F366,'RH OUTER TANK'!A:C,3,0))</f>
        <v>-19.808</v>
      </c>
      <c r="P366">
        <f>+IF(G366=0,0,VLOOKUP(G366,'TRIM TANK'!A:C,2,0))</f>
        <v>59.402000000000001</v>
      </c>
      <c r="Q366">
        <f t="shared" si="15"/>
        <v>1266046.3</v>
      </c>
      <c r="S366">
        <f t="shared" si="16"/>
        <v>34.781491758241756</v>
      </c>
      <c r="T366">
        <f t="shared" si="17"/>
        <v>47.365773841014516</v>
      </c>
    </row>
    <row r="367" spans="1:20" x14ac:dyDescent="0.25">
      <c r="A367" t="s">
        <v>14</v>
      </c>
      <c r="B367">
        <v>36500</v>
      </c>
      <c r="C367">
        <v>2850</v>
      </c>
      <c r="D367">
        <v>13600</v>
      </c>
      <c r="E367">
        <v>13600</v>
      </c>
      <c r="F367">
        <v>2850</v>
      </c>
      <c r="G367">
        <v>3600</v>
      </c>
      <c r="H367">
        <f>+IF(C367=0,0,VLOOKUP(C367,'LH OUTER TANK'!A:C,2,0))</f>
        <v>38.436999999999998</v>
      </c>
      <c r="I367">
        <f>+IF(C367=0,0,VLOOKUP(C367,'LH OUTER TANK'!A:C,3,0))</f>
        <v>19.808</v>
      </c>
      <c r="J367">
        <f>+IF(D367=0,0,VLOOKUP(D367,'LH INNER TANK'!A:C,2,0))</f>
        <v>30.742999999999999</v>
      </c>
      <c r="K367">
        <f>+IF(D367=0,0,VLOOKUP(D367,'LH INNER TANK'!A:C,3,0))</f>
        <v>4.492</v>
      </c>
      <c r="L367">
        <f>+IF(D367=0,0,VLOOKUP(D367,'RH INNER TANK'!A:C,2,0))</f>
        <v>30.742999999999999</v>
      </c>
      <c r="M367">
        <f>+IF(D367=0,0,VLOOKUP(D367,'RH INNER TANK'!A:C,3,0))</f>
        <v>-4.492</v>
      </c>
      <c r="N367">
        <f>+IF(F367=0,0,VLOOKUP(F367,'RH OUTER TANK'!A:C,2,0))</f>
        <v>38.436999999999998</v>
      </c>
      <c r="O367">
        <f>+IF(F367=0,0,VLOOKUP(F367,'RH OUTER TANK'!A:C,3,0))</f>
        <v>-19.808</v>
      </c>
      <c r="P367">
        <f>+IF(G367=0,0,VLOOKUP(G367,'TRIM TANK'!A:C,2,0))</f>
        <v>59.402000000000001</v>
      </c>
      <c r="Q367">
        <f t="shared" si="15"/>
        <v>1269147.7</v>
      </c>
      <c r="S367">
        <f t="shared" si="16"/>
        <v>34.771169863013696</v>
      </c>
      <c r="T367">
        <f t="shared" si="17"/>
        <v>47.223794539390582</v>
      </c>
    </row>
    <row r="368" spans="1:20" x14ac:dyDescent="0.25">
      <c r="A368" t="s">
        <v>14</v>
      </c>
      <c r="B368">
        <v>36600</v>
      </c>
      <c r="C368">
        <v>2850</v>
      </c>
      <c r="D368">
        <v>13650</v>
      </c>
      <c r="E368">
        <v>13650</v>
      </c>
      <c r="F368">
        <v>2850</v>
      </c>
      <c r="G368">
        <v>3600</v>
      </c>
      <c r="H368">
        <f>+IF(C368=0,0,VLOOKUP(C368,'LH OUTER TANK'!A:C,2,0))</f>
        <v>38.436999999999998</v>
      </c>
      <c r="I368">
        <f>+IF(C368=0,0,VLOOKUP(C368,'LH OUTER TANK'!A:C,3,0))</f>
        <v>19.808</v>
      </c>
      <c r="J368">
        <f>+IF(D368=0,0,VLOOKUP(D368,'LH INNER TANK'!A:C,2,0))</f>
        <v>30.744</v>
      </c>
      <c r="K368">
        <f>+IF(D368=0,0,VLOOKUP(D368,'LH INNER TANK'!A:C,3,0))</f>
        <v>4.4960000000000004</v>
      </c>
      <c r="L368">
        <f>+IF(D368=0,0,VLOOKUP(D368,'RH INNER TANK'!A:C,2,0))</f>
        <v>30.744</v>
      </c>
      <c r="M368">
        <f>+IF(D368=0,0,VLOOKUP(D368,'RH INNER TANK'!A:C,3,0))</f>
        <v>-4.4960000000000004</v>
      </c>
      <c r="N368">
        <f>+IF(F368=0,0,VLOOKUP(F368,'RH OUTER TANK'!A:C,2,0))</f>
        <v>38.436999999999998</v>
      </c>
      <c r="O368">
        <f>+IF(F368=0,0,VLOOKUP(F368,'RH OUTER TANK'!A:C,3,0))</f>
        <v>-19.808</v>
      </c>
      <c r="P368">
        <f>+IF(G368=0,0,VLOOKUP(G368,'TRIM TANK'!A:C,2,0))</f>
        <v>59.402000000000001</v>
      </c>
      <c r="Q368">
        <f t="shared" si="15"/>
        <v>1272249.2999999998</v>
      </c>
      <c r="S368">
        <f t="shared" si="16"/>
        <v>34.760909836065572</v>
      </c>
      <c r="T368">
        <f t="shared" si="17"/>
        <v>47.082666245743759</v>
      </c>
    </row>
    <row r="369" spans="1:20" x14ac:dyDescent="0.25">
      <c r="A369" t="s">
        <v>14</v>
      </c>
      <c r="B369">
        <v>36700</v>
      </c>
      <c r="C369">
        <v>2850</v>
      </c>
      <c r="D369">
        <v>13700</v>
      </c>
      <c r="E369">
        <v>13700</v>
      </c>
      <c r="F369">
        <v>2850</v>
      </c>
      <c r="G369">
        <v>3600</v>
      </c>
      <c r="H369">
        <f>+IF(C369=0,0,VLOOKUP(C369,'LH OUTER TANK'!A:C,2,0))</f>
        <v>38.436999999999998</v>
      </c>
      <c r="I369">
        <f>+IF(C369=0,0,VLOOKUP(C369,'LH OUTER TANK'!A:C,3,0))</f>
        <v>19.808</v>
      </c>
      <c r="J369">
        <f>+IF(D369=0,0,VLOOKUP(D369,'LH INNER TANK'!A:C,2,0))</f>
        <v>30.745000000000001</v>
      </c>
      <c r="K369">
        <f>+IF(D369=0,0,VLOOKUP(D369,'LH INNER TANK'!A:C,3,0))</f>
        <v>4.5</v>
      </c>
      <c r="L369">
        <f>+IF(D369=0,0,VLOOKUP(D369,'RH INNER TANK'!A:C,2,0))</f>
        <v>30.745000000000001</v>
      </c>
      <c r="M369">
        <f>+IF(D369=0,0,VLOOKUP(D369,'RH INNER TANK'!A:C,3,0))</f>
        <v>-4.5</v>
      </c>
      <c r="N369">
        <f>+IF(F369=0,0,VLOOKUP(F369,'RH OUTER TANK'!A:C,2,0))</f>
        <v>38.436999999999998</v>
      </c>
      <c r="O369">
        <f>+IF(F369=0,0,VLOOKUP(F369,'RH OUTER TANK'!A:C,3,0))</f>
        <v>-19.808</v>
      </c>
      <c r="P369">
        <f>+IF(G369=0,0,VLOOKUP(G369,'TRIM TANK'!A:C,2,0))</f>
        <v>59.402000000000001</v>
      </c>
      <c r="Q369">
        <f t="shared" si="15"/>
        <v>1275351.0999999999</v>
      </c>
      <c r="S369">
        <f t="shared" si="16"/>
        <v>34.750711171662118</v>
      </c>
      <c r="T369">
        <f t="shared" si="17"/>
        <v>46.942382003605466</v>
      </c>
    </row>
    <row r="370" spans="1:20" x14ac:dyDescent="0.25">
      <c r="A370" t="s">
        <v>14</v>
      </c>
      <c r="B370">
        <v>36800</v>
      </c>
      <c r="C370">
        <v>2850</v>
      </c>
      <c r="D370">
        <v>13750</v>
      </c>
      <c r="E370">
        <v>13750</v>
      </c>
      <c r="F370">
        <v>2850</v>
      </c>
      <c r="G370">
        <v>3600</v>
      </c>
      <c r="H370">
        <f>+IF(C370=0,0,VLOOKUP(C370,'LH OUTER TANK'!A:C,2,0))</f>
        <v>38.436999999999998</v>
      </c>
      <c r="I370">
        <f>+IF(C370=0,0,VLOOKUP(C370,'LH OUTER TANK'!A:C,3,0))</f>
        <v>19.808</v>
      </c>
      <c r="J370">
        <f>+IF(D370=0,0,VLOOKUP(D370,'LH INNER TANK'!A:C,2,0))</f>
        <v>30.747</v>
      </c>
      <c r="K370">
        <f>+IF(D370=0,0,VLOOKUP(D370,'LH INNER TANK'!A:C,3,0))</f>
        <v>4.5030000000000001</v>
      </c>
      <c r="L370">
        <f>+IF(D370=0,0,VLOOKUP(D370,'RH INNER TANK'!A:C,2,0))</f>
        <v>30.747</v>
      </c>
      <c r="M370">
        <f>+IF(D370=0,0,VLOOKUP(D370,'RH INNER TANK'!A:C,3,0))</f>
        <v>-4.5030000000000001</v>
      </c>
      <c r="N370">
        <f>+IF(F370=0,0,VLOOKUP(F370,'RH OUTER TANK'!A:C,2,0))</f>
        <v>38.436999999999998</v>
      </c>
      <c r="O370">
        <f>+IF(F370=0,0,VLOOKUP(F370,'RH OUTER TANK'!A:C,3,0))</f>
        <v>-19.808</v>
      </c>
      <c r="P370">
        <f>+IF(G370=0,0,VLOOKUP(G370,'TRIM TANK'!A:C,2,0))</f>
        <v>59.402000000000001</v>
      </c>
      <c r="Q370">
        <f t="shared" si="15"/>
        <v>1278480.5999999999</v>
      </c>
      <c r="S370">
        <f t="shared" si="16"/>
        <v>34.741320652173911</v>
      </c>
      <c r="T370">
        <f t="shared" si="17"/>
        <v>46.813213922612249</v>
      </c>
    </row>
    <row r="371" spans="1:20" x14ac:dyDescent="0.25">
      <c r="A371" t="s">
        <v>14</v>
      </c>
      <c r="B371">
        <v>36900</v>
      </c>
      <c r="C371">
        <v>2850</v>
      </c>
      <c r="D371">
        <v>13800</v>
      </c>
      <c r="E371">
        <v>13800</v>
      </c>
      <c r="F371">
        <v>2850</v>
      </c>
      <c r="G371">
        <v>3600</v>
      </c>
      <c r="H371">
        <f>+IF(C371=0,0,VLOOKUP(C371,'LH OUTER TANK'!A:C,2,0))</f>
        <v>38.436999999999998</v>
      </c>
      <c r="I371">
        <f>+IF(C371=0,0,VLOOKUP(C371,'LH OUTER TANK'!A:C,3,0))</f>
        <v>19.808</v>
      </c>
      <c r="J371">
        <f>+IF(D371=0,0,VLOOKUP(D371,'LH INNER TANK'!A:C,2,0))</f>
        <v>30.748000000000001</v>
      </c>
      <c r="K371">
        <f>+IF(D371=0,0,VLOOKUP(D371,'LH INNER TANK'!A:C,3,0))</f>
        <v>4.5069999999999997</v>
      </c>
      <c r="L371">
        <f>+IF(D371=0,0,VLOOKUP(D371,'RH INNER TANK'!A:C,2,0))</f>
        <v>30.748000000000001</v>
      </c>
      <c r="M371">
        <f>+IF(D371=0,0,VLOOKUP(D371,'RH INNER TANK'!A:C,3,0))</f>
        <v>-4.5069999999999997</v>
      </c>
      <c r="N371">
        <f>+IF(F371=0,0,VLOOKUP(F371,'RH OUTER TANK'!A:C,2,0))</f>
        <v>38.436999999999998</v>
      </c>
      <c r="O371">
        <f>+IF(F371=0,0,VLOOKUP(F371,'RH OUTER TANK'!A:C,3,0))</f>
        <v>-19.808</v>
      </c>
      <c r="P371">
        <f>+IF(G371=0,0,VLOOKUP(G371,'TRIM TANK'!A:C,2,0))</f>
        <v>59.402000000000001</v>
      </c>
      <c r="Q371">
        <f t="shared" si="15"/>
        <v>1281582.8999999999</v>
      </c>
      <c r="S371">
        <f t="shared" si="16"/>
        <v>34.731243902439019</v>
      </c>
      <c r="T371">
        <f t="shared" si="17"/>
        <v>46.674606636025004</v>
      </c>
    </row>
    <row r="372" spans="1:20" x14ac:dyDescent="0.25">
      <c r="A372" t="s">
        <v>14</v>
      </c>
      <c r="B372">
        <v>37000</v>
      </c>
      <c r="C372">
        <v>2850</v>
      </c>
      <c r="D372">
        <v>13850</v>
      </c>
      <c r="E372">
        <v>13850</v>
      </c>
      <c r="F372">
        <v>2850</v>
      </c>
      <c r="G372">
        <v>3600</v>
      </c>
      <c r="H372">
        <f>+IF(C372=0,0,VLOOKUP(C372,'LH OUTER TANK'!A:C,2,0))</f>
        <v>38.436999999999998</v>
      </c>
      <c r="I372">
        <f>+IF(C372=0,0,VLOOKUP(C372,'LH OUTER TANK'!A:C,3,0))</f>
        <v>19.808</v>
      </c>
      <c r="J372">
        <f>+IF(D372=0,0,VLOOKUP(D372,'LH INNER TANK'!A:C,2,0))</f>
        <v>30.748999999999999</v>
      </c>
      <c r="K372">
        <f>+IF(D372=0,0,VLOOKUP(D372,'LH INNER TANK'!A:C,3,0))</f>
        <v>4.51</v>
      </c>
      <c r="L372">
        <f>+IF(D372=0,0,VLOOKUP(D372,'RH INNER TANK'!A:C,2,0))</f>
        <v>30.748999999999999</v>
      </c>
      <c r="M372">
        <f>+IF(D372=0,0,VLOOKUP(D372,'RH INNER TANK'!A:C,3,0))</f>
        <v>-4.51</v>
      </c>
      <c r="N372">
        <f>+IF(F372=0,0,VLOOKUP(F372,'RH OUTER TANK'!A:C,2,0))</f>
        <v>38.436999999999998</v>
      </c>
      <c r="O372">
        <f>+IF(F372=0,0,VLOOKUP(F372,'RH OUTER TANK'!A:C,3,0))</f>
        <v>-19.808</v>
      </c>
      <c r="P372">
        <f>+IF(G372=0,0,VLOOKUP(G372,'TRIM TANK'!A:C,2,0))</f>
        <v>59.402000000000001</v>
      </c>
      <c r="Q372">
        <f t="shared" si="15"/>
        <v>1284685.3999999999</v>
      </c>
      <c r="S372">
        <f t="shared" si="16"/>
        <v>34.721227027027027</v>
      </c>
      <c r="T372">
        <f t="shared" si="17"/>
        <v>46.536822930220438</v>
      </c>
    </row>
    <row r="373" spans="1:20" x14ac:dyDescent="0.25">
      <c r="A373" t="s">
        <v>14</v>
      </c>
      <c r="B373">
        <v>37100</v>
      </c>
      <c r="C373">
        <v>2850</v>
      </c>
      <c r="D373">
        <v>13900</v>
      </c>
      <c r="E373">
        <v>13900</v>
      </c>
      <c r="F373">
        <v>2850</v>
      </c>
      <c r="G373">
        <v>3600</v>
      </c>
      <c r="H373">
        <f>+IF(C373=0,0,VLOOKUP(C373,'LH OUTER TANK'!A:C,2,0))</f>
        <v>38.436999999999998</v>
      </c>
      <c r="I373">
        <f>+IF(C373=0,0,VLOOKUP(C373,'LH OUTER TANK'!A:C,3,0))</f>
        <v>19.808</v>
      </c>
      <c r="J373">
        <f>+IF(D373=0,0,VLOOKUP(D373,'LH INNER TANK'!A:C,2,0))</f>
        <v>30.75</v>
      </c>
      <c r="K373">
        <f>+IF(D373=0,0,VLOOKUP(D373,'LH INNER TANK'!A:C,3,0))</f>
        <v>4.5140000000000002</v>
      </c>
      <c r="L373">
        <f>+IF(D373=0,0,VLOOKUP(D373,'RH INNER TANK'!A:C,2,0))</f>
        <v>30.75</v>
      </c>
      <c r="M373">
        <f>+IF(D373=0,0,VLOOKUP(D373,'RH INNER TANK'!A:C,3,0))</f>
        <v>-4.5140000000000002</v>
      </c>
      <c r="N373">
        <f>+IF(F373=0,0,VLOOKUP(F373,'RH OUTER TANK'!A:C,2,0))</f>
        <v>38.436999999999998</v>
      </c>
      <c r="O373">
        <f>+IF(F373=0,0,VLOOKUP(F373,'RH OUTER TANK'!A:C,3,0))</f>
        <v>-19.808</v>
      </c>
      <c r="P373">
        <f>+IF(G373=0,0,VLOOKUP(G373,'TRIM TANK'!A:C,2,0))</f>
        <v>59.402000000000001</v>
      </c>
      <c r="Q373">
        <f t="shared" si="15"/>
        <v>1287788.0999999999</v>
      </c>
      <c r="S373">
        <f t="shared" si="16"/>
        <v>34.711269541778975</v>
      </c>
      <c r="T373">
        <f t="shared" si="17"/>
        <v>46.399856145515464</v>
      </c>
    </row>
    <row r="374" spans="1:20" x14ac:dyDescent="0.25">
      <c r="A374" t="s">
        <v>14</v>
      </c>
      <c r="B374">
        <v>37200</v>
      </c>
      <c r="C374">
        <v>2850</v>
      </c>
      <c r="D374">
        <v>13950</v>
      </c>
      <c r="E374">
        <v>13950</v>
      </c>
      <c r="F374">
        <v>2850</v>
      </c>
      <c r="G374">
        <v>3600</v>
      </c>
      <c r="H374">
        <f>+IF(C374=0,0,VLOOKUP(C374,'LH OUTER TANK'!A:C,2,0))</f>
        <v>38.436999999999998</v>
      </c>
      <c r="I374">
        <f>+IF(C374=0,0,VLOOKUP(C374,'LH OUTER TANK'!A:C,3,0))</f>
        <v>19.808</v>
      </c>
      <c r="J374">
        <f>+IF(D374=0,0,VLOOKUP(D374,'LH INNER TANK'!A:C,2,0))</f>
        <v>30.751000000000001</v>
      </c>
      <c r="K374">
        <f>+IF(D374=0,0,VLOOKUP(D374,'LH INNER TANK'!A:C,3,0))</f>
        <v>4.5179999999999998</v>
      </c>
      <c r="L374">
        <f>+IF(D374=0,0,VLOOKUP(D374,'RH INNER TANK'!A:C,2,0))</f>
        <v>30.751000000000001</v>
      </c>
      <c r="M374">
        <f>+IF(D374=0,0,VLOOKUP(D374,'RH INNER TANK'!A:C,3,0))</f>
        <v>-4.5179999999999998</v>
      </c>
      <c r="N374">
        <f>+IF(F374=0,0,VLOOKUP(F374,'RH OUTER TANK'!A:C,2,0))</f>
        <v>38.436999999999998</v>
      </c>
      <c r="O374">
        <f>+IF(F374=0,0,VLOOKUP(F374,'RH OUTER TANK'!A:C,3,0))</f>
        <v>-19.808</v>
      </c>
      <c r="P374">
        <f>+IF(G374=0,0,VLOOKUP(G374,'TRIM TANK'!A:C,2,0))</f>
        <v>59.402000000000001</v>
      </c>
      <c r="Q374">
        <f t="shared" si="15"/>
        <v>1290891</v>
      </c>
      <c r="S374">
        <f t="shared" si="16"/>
        <v>34.701370967741937</v>
      </c>
      <c r="T374">
        <f t="shared" si="17"/>
        <v>46.263699693836813</v>
      </c>
    </row>
    <row r="375" spans="1:20" x14ac:dyDescent="0.25">
      <c r="A375" t="s">
        <v>14</v>
      </c>
      <c r="B375">
        <v>37300</v>
      </c>
      <c r="C375">
        <v>2850</v>
      </c>
      <c r="D375">
        <v>14000</v>
      </c>
      <c r="E375">
        <v>14000</v>
      </c>
      <c r="F375">
        <v>2850</v>
      </c>
      <c r="G375">
        <v>3600</v>
      </c>
      <c r="H375">
        <f>+IF(C375=0,0,VLOOKUP(C375,'LH OUTER TANK'!A:C,2,0))</f>
        <v>38.436999999999998</v>
      </c>
      <c r="I375">
        <f>+IF(C375=0,0,VLOOKUP(C375,'LH OUTER TANK'!A:C,3,0))</f>
        <v>19.808</v>
      </c>
      <c r="J375">
        <f>+IF(D375=0,0,VLOOKUP(D375,'LH INNER TANK'!A:C,2,0))</f>
        <v>30.751999999999999</v>
      </c>
      <c r="K375">
        <f>+IF(D375=0,0,VLOOKUP(D375,'LH INNER TANK'!A:C,3,0))</f>
        <v>4.5209999999999999</v>
      </c>
      <c r="L375">
        <f>+IF(D375=0,0,VLOOKUP(D375,'RH INNER TANK'!A:C,2,0))</f>
        <v>30.751999999999999</v>
      </c>
      <c r="M375">
        <f>+IF(D375=0,0,VLOOKUP(D375,'RH INNER TANK'!A:C,3,0))</f>
        <v>-4.5209999999999999</v>
      </c>
      <c r="N375">
        <f>+IF(F375=0,0,VLOOKUP(F375,'RH OUTER TANK'!A:C,2,0))</f>
        <v>38.436999999999998</v>
      </c>
      <c r="O375">
        <f>+IF(F375=0,0,VLOOKUP(F375,'RH OUTER TANK'!A:C,3,0))</f>
        <v>-19.808</v>
      </c>
      <c r="P375">
        <f>+IF(G375=0,0,VLOOKUP(G375,'TRIM TANK'!A:C,2,0))</f>
        <v>59.402000000000001</v>
      </c>
      <c r="Q375">
        <f t="shared" si="15"/>
        <v>1293994.0999999999</v>
      </c>
      <c r="S375">
        <f t="shared" si="16"/>
        <v>34.691530831099193</v>
      </c>
      <c r="T375">
        <f t="shared" si="17"/>
        <v>46.12834705776055</v>
      </c>
    </row>
    <row r="376" spans="1:20" x14ac:dyDescent="0.25">
      <c r="A376" t="s">
        <v>14</v>
      </c>
      <c r="B376">
        <v>37400</v>
      </c>
      <c r="C376">
        <v>2850</v>
      </c>
      <c r="D376">
        <v>14050</v>
      </c>
      <c r="E376">
        <v>14050</v>
      </c>
      <c r="F376">
        <v>2850</v>
      </c>
      <c r="G376">
        <v>3600</v>
      </c>
      <c r="H376">
        <f>+IF(C376=0,0,VLOOKUP(C376,'LH OUTER TANK'!A:C,2,0))</f>
        <v>38.436999999999998</v>
      </c>
      <c r="I376">
        <f>+IF(C376=0,0,VLOOKUP(C376,'LH OUTER TANK'!A:C,3,0))</f>
        <v>19.808</v>
      </c>
      <c r="J376">
        <f>+IF(D376=0,0,VLOOKUP(D376,'LH INNER TANK'!A:C,2,0))</f>
        <v>30.753</v>
      </c>
      <c r="K376">
        <f>+IF(D376=0,0,VLOOKUP(D376,'LH INNER TANK'!A:C,3,0))</f>
        <v>4.5250000000000004</v>
      </c>
      <c r="L376">
        <f>+IF(D376=0,0,VLOOKUP(D376,'RH INNER TANK'!A:C,2,0))</f>
        <v>30.753</v>
      </c>
      <c r="M376">
        <f>+IF(D376=0,0,VLOOKUP(D376,'RH INNER TANK'!A:C,3,0))</f>
        <v>-4.5250000000000004</v>
      </c>
      <c r="N376">
        <f>+IF(F376=0,0,VLOOKUP(F376,'RH OUTER TANK'!A:C,2,0))</f>
        <v>38.436999999999998</v>
      </c>
      <c r="O376">
        <f>+IF(F376=0,0,VLOOKUP(F376,'RH OUTER TANK'!A:C,3,0))</f>
        <v>-19.808</v>
      </c>
      <c r="P376">
        <f>+IF(G376=0,0,VLOOKUP(G376,'TRIM TANK'!A:C,2,0))</f>
        <v>59.402000000000001</v>
      </c>
      <c r="Q376">
        <f t="shared" si="15"/>
        <v>1297097.3999999999</v>
      </c>
      <c r="S376">
        <f t="shared" si="16"/>
        <v>34.681748663101601</v>
      </c>
      <c r="T376">
        <f t="shared" si="17"/>
        <v>45.993791789568085</v>
      </c>
    </row>
    <row r="377" spans="1:20" x14ac:dyDescent="0.25">
      <c r="A377" t="s">
        <v>14</v>
      </c>
      <c r="B377">
        <v>37500</v>
      </c>
      <c r="C377">
        <v>2850</v>
      </c>
      <c r="D377">
        <v>14100</v>
      </c>
      <c r="E377">
        <v>14100</v>
      </c>
      <c r="F377">
        <v>2850</v>
      </c>
      <c r="G377">
        <v>3600</v>
      </c>
      <c r="H377">
        <f>+IF(C377=0,0,VLOOKUP(C377,'LH OUTER TANK'!A:C,2,0))</f>
        <v>38.436999999999998</v>
      </c>
      <c r="I377">
        <f>+IF(C377=0,0,VLOOKUP(C377,'LH OUTER TANK'!A:C,3,0))</f>
        <v>19.808</v>
      </c>
      <c r="J377">
        <f>+IF(D377=0,0,VLOOKUP(D377,'LH INNER TANK'!A:C,2,0))</f>
        <v>30.754000000000001</v>
      </c>
      <c r="K377">
        <f>+IF(D377=0,0,VLOOKUP(D377,'LH INNER TANK'!A:C,3,0))</f>
        <v>4.5289999999999999</v>
      </c>
      <c r="L377">
        <f>+IF(D377=0,0,VLOOKUP(D377,'RH INNER TANK'!A:C,2,0))</f>
        <v>30.754000000000001</v>
      </c>
      <c r="M377">
        <f>+IF(D377=0,0,VLOOKUP(D377,'RH INNER TANK'!A:C,3,0))</f>
        <v>-4.5289999999999999</v>
      </c>
      <c r="N377">
        <f>+IF(F377=0,0,VLOOKUP(F377,'RH OUTER TANK'!A:C,2,0))</f>
        <v>38.436999999999998</v>
      </c>
      <c r="O377">
        <f>+IF(F377=0,0,VLOOKUP(F377,'RH OUTER TANK'!A:C,3,0))</f>
        <v>-19.808</v>
      </c>
      <c r="P377">
        <f>+IF(G377=0,0,VLOOKUP(G377,'TRIM TANK'!A:C,2,0))</f>
        <v>59.402000000000001</v>
      </c>
      <c r="Q377">
        <f t="shared" si="15"/>
        <v>1300200.8999999999</v>
      </c>
      <c r="S377">
        <f t="shared" si="16"/>
        <v>34.672024</v>
      </c>
      <c r="T377">
        <f t="shared" si="17"/>
        <v>45.860027510316357</v>
      </c>
    </row>
    <row r="378" spans="1:20" x14ac:dyDescent="0.25">
      <c r="A378" t="s">
        <v>14</v>
      </c>
      <c r="B378">
        <v>37600</v>
      </c>
      <c r="C378">
        <v>2850</v>
      </c>
      <c r="D378">
        <v>14150</v>
      </c>
      <c r="E378">
        <v>14150</v>
      </c>
      <c r="F378">
        <v>2850</v>
      </c>
      <c r="G378">
        <v>3600</v>
      </c>
      <c r="H378">
        <f>+IF(C378=0,0,VLOOKUP(C378,'LH OUTER TANK'!A:C,2,0))</f>
        <v>38.436999999999998</v>
      </c>
      <c r="I378">
        <f>+IF(C378=0,0,VLOOKUP(C378,'LH OUTER TANK'!A:C,3,0))</f>
        <v>19.808</v>
      </c>
      <c r="J378">
        <f>+IF(D378=0,0,VLOOKUP(D378,'LH INNER TANK'!A:C,2,0))</f>
        <v>30.754999999999999</v>
      </c>
      <c r="K378">
        <f>+IF(D378=0,0,VLOOKUP(D378,'LH INNER TANK'!A:C,3,0))</f>
        <v>4.532</v>
      </c>
      <c r="L378">
        <f>+IF(D378=0,0,VLOOKUP(D378,'RH INNER TANK'!A:C,2,0))</f>
        <v>30.754999999999999</v>
      </c>
      <c r="M378">
        <f>+IF(D378=0,0,VLOOKUP(D378,'RH INNER TANK'!A:C,3,0))</f>
        <v>-4.532</v>
      </c>
      <c r="N378">
        <f>+IF(F378=0,0,VLOOKUP(F378,'RH OUTER TANK'!A:C,2,0))</f>
        <v>38.436999999999998</v>
      </c>
      <c r="O378">
        <f>+IF(F378=0,0,VLOOKUP(F378,'RH OUTER TANK'!A:C,3,0))</f>
        <v>-19.808</v>
      </c>
      <c r="P378">
        <f>+IF(G378=0,0,VLOOKUP(G378,'TRIM TANK'!A:C,2,0))</f>
        <v>59.402000000000001</v>
      </c>
      <c r="Q378">
        <f t="shared" si="15"/>
        <v>1303304.5999999999</v>
      </c>
      <c r="S378">
        <f t="shared" si="16"/>
        <v>34.662356382978722</v>
      </c>
      <c r="T378">
        <f t="shared" si="17"/>
        <v>45.727047908923254</v>
      </c>
    </row>
    <row r="379" spans="1:20" x14ac:dyDescent="0.25">
      <c r="A379" t="s">
        <v>14</v>
      </c>
      <c r="B379">
        <v>37700</v>
      </c>
      <c r="C379">
        <v>2850</v>
      </c>
      <c r="D379">
        <v>14200</v>
      </c>
      <c r="E379">
        <v>14200</v>
      </c>
      <c r="F379">
        <v>2850</v>
      </c>
      <c r="G379">
        <v>3600</v>
      </c>
      <c r="H379">
        <f>+IF(C379=0,0,VLOOKUP(C379,'LH OUTER TANK'!A:C,2,0))</f>
        <v>38.436999999999998</v>
      </c>
      <c r="I379">
        <f>+IF(C379=0,0,VLOOKUP(C379,'LH OUTER TANK'!A:C,3,0))</f>
        <v>19.808</v>
      </c>
      <c r="J379">
        <f>+IF(D379=0,0,VLOOKUP(D379,'LH INNER TANK'!A:C,2,0))</f>
        <v>30.756</v>
      </c>
      <c r="K379">
        <f>+IF(D379=0,0,VLOOKUP(D379,'LH INNER TANK'!A:C,3,0))</f>
        <v>4.5359999999999996</v>
      </c>
      <c r="L379">
        <f>+IF(D379=0,0,VLOOKUP(D379,'RH INNER TANK'!A:C,2,0))</f>
        <v>30.756</v>
      </c>
      <c r="M379">
        <f>+IF(D379=0,0,VLOOKUP(D379,'RH INNER TANK'!A:C,3,0))</f>
        <v>-4.5359999999999996</v>
      </c>
      <c r="N379">
        <f>+IF(F379=0,0,VLOOKUP(F379,'RH OUTER TANK'!A:C,2,0))</f>
        <v>38.436999999999998</v>
      </c>
      <c r="O379">
        <f>+IF(F379=0,0,VLOOKUP(F379,'RH OUTER TANK'!A:C,3,0))</f>
        <v>-19.808</v>
      </c>
      <c r="P379">
        <f>+IF(G379=0,0,VLOOKUP(G379,'TRIM TANK'!A:C,2,0))</f>
        <v>59.402000000000001</v>
      </c>
      <c r="Q379">
        <f t="shared" si="15"/>
        <v>1306408.5</v>
      </c>
      <c r="S379">
        <f t="shared" si="16"/>
        <v>34.652745358090186</v>
      </c>
      <c r="T379">
        <f t="shared" si="17"/>
        <v>45.594846741268022</v>
      </c>
    </row>
    <row r="380" spans="1:20" x14ac:dyDescent="0.25">
      <c r="A380" t="s">
        <v>14</v>
      </c>
      <c r="B380">
        <v>37800</v>
      </c>
      <c r="C380">
        <v>2850</v>
      </c>
      <c r="D380">
        <v>14250</v>
      </c>
      <c r="E380">
        <v>14250</v>
      </c>
      <c r="F380">
        <v>2850</v>
      </c>
      <c r="G380">
        <v>3600</v>
      </c>
      <c r="H380">
        <f>+IF(C380=0,0,VLOOKUP(C380,'LH OUTER TANK'!A:C,2,0))</f>
        <v>38.436999999999998</v>
      </c>
      <c r="I380">
        <f>+IF(C380=0,0,VLOOKUP(C380,'LH OUTER TANK'!A:C,3,0))</f>
        <v>19.808</v>
      </c>
      <c r="J380">
        <f>+IF(D380=0,0,VLOOKUP(D380,'LH INNER TANK'!A:C,2,0))</f>
        <v>30.757000000000001</v>
      </c>
      <c r="K380">
        <f>+IF(D380=0,0,VLOOKUP(D380,'LH INNER TANK'!A:C,3,0))</f>
        <v>4.5389999999999997</v>
      </c>
      <c r="L380">
        <f>+IF(D380=0,0,VLOOKUP(D380,'RH INNER TANK'!A:C,2,0))</f>
        <v>30.757000000000001</v>
      </c>
      <c r="M380">
        <f>+IF(D380=0,0,VLOOKUP(D380,'RH INNER TANK'!A:C,3,0))</f>
        <v>-4.5389999999999997</v>
      </c>
      <c r="N380">
        <f>+IF(F380=0,0,VLOOKUP(F380,'RH OUTER TANK'!A:C,2,0))</f>
        <v>38.436999999999998</v>
      </c>
      <c r="O380">
        <f>+IF(F380=0,0,VLOOKUP(F380,'RH OUTER TANK'!A:C,3,0))</f>
        <v>-19.808</v>
      </c>
      <c r="P380">
        <f>+IF(G380=0,0,VLOOKUP(G380,'TRIM TANK'!A:C,2,0))</f>
        <v>59.402000000000001</v>
      </c>
      <c r="Q380">
        <f t="shared" si="15"/>
        <v>1309512.5999999999</v>
      </c>
      <c r="S380">
        <f t="shared" si="16"/>
        <v>34.643190476190469</v>
      </c>
      <c r="T380">
        <f t="shared" si="17"/>
        <v>45.463417829304923</v>
      </c>
    </row>
    <row r="381" spans="1:20" x14ac:dyDescent="0.25">
      <c r="A381" t="s">
        <v>14</v>
      </c>
      <c r="B381">
        <v>37900</v>
      </c>
      <c r="C381">
        <v>2850</v>
      </c>
      <c r="D381">
        <v>14300</v>
      </c>
      <c r="E381">
        <v>14300</v>
      </c>
      <c r="F381">
        <v>2850</v>
      </c>
      <c r="G381">
        <v>3600</v>
      </c>
      <c r="H381">
        <f>+IF(C381=0,0,VLOOKUP(C381,'LH OUTER TANK'!A:C,2,0))</f>
        <v>38.436999999999998</v>
      </c>
      <c r="I381">
        <f>+IF(C381=0,0,VLOOKUP(C381,'LH OUTER TANK'!A:C,3,0))</f>
        <v>19.808</v>
      </c>
      <c r="J381">
        <f>+IF(D381=0,0,VLOOKUP(D381,'LH INNER TANK'!A:C,2,0))</f>
        <v>30.757999999999999</v>
      </c>
      <c r="K381">
        <f>+IF(D381=0,0,VLOOKUP(D381,'LH INNER TANK'!A:C,3,0))</f>
        <v>4.5430000000000001</v>
      </c>
      <c r="L381">
        <f>+IF(D381=0,0,VLOOKUP(D381,'RH INNER TANK'!A:C,2,0))</f>
        <v>30.757999999999999</v>
      </c>
      <c r="M381">
        <f>+IF(D381=0,0,VLOOKUP(D381,'RH INNER TANK'!A:C,3,0))</f>
        <v>-4.5430000000000001</v>
      </c>
      <c r="N381">
        <f>+IF(F381=0,0,VLOOKUP(F381,'RH OUTER TANK'!A:C,2,0))</f>
        <v>38.436999999999998</v>
      </c>
      <c r="O381">
        <f>+IF(F381=0,0,VLOOKUP(F381,'RH OUTER TANK'!A:C,3,0))</f>
        <v>-19.808</v>
      </c>
      <c r="P381">
        <f>+IF(G381=0,0,VLOOKUP(G381,'TRIM TANK'!A:C,2,0))</f>
        <v>59.402000000000001</v>
      </c>
      <c r="Q381">
        <f t="shared" si="15"/>
        <v>1312616.8999999999</v>
      </c>
      <c r="S381">
        <f t="shared" si="16"/>
        <v>34.633691292875987</v>
      </c>
      <c r="T381">
        <f t="shared" si="17"/>
        <v>45.332755060192383</v>
      </c>
    </row>
    <row r="382" spans="1:20" x14ac:dyDescent="0.25">
      <c r="A382" t="s">
        <v>14</v>
      </c>
      <c r="B382">
        <v>38000</v>
      </c>
      <c r="C382">
        <v>2850</v>
      </c>
      <c r="D382">
        <v>14350</v>
      </c>
      <c r="E382">
        <v>14350</v>
      </c>
      <c r="F382">
        <v>2850</v>
      </c>
      <c r="G382">
        <v>3600</v>
      </c>
      <c r="H382">
        <f>+IF(C382=0,0,VLOOKUP(C382,'LH OUTER TANK'!A:C,2,0))</f>
        <v>38.436999999999998</v>
      </c>
      <c r="I382">
        <f>+IF(C382=0,0,VLOOKUP(C382,'LH OUTER TANK'!A:C,3,0))</f>
        <v>19.808</v>
      </c>
      <c r="J382">
        <f>+IF(D382=0,0,VLOOKUP(D382,'LH INNER TANK'!A:C,2,0))</f>
        <v>30.759</v>
      </c>
      <c r="K382">
        <f>+IF(D382=0,0,VLOOKUP(D382,'LH INNER TANK'!A:C,3,0))</f>
        <v>4.5460000000000003</v>
      </c>
      <c r="L382">
        <f>+IF(D382=0,0,VLOOKUP(D382,'RH INNER TANK'!A:C,2,0))</f>
        <v>30.759</v>
      </c>
      <c r="M382">
        <f>+IF(D382=0,0,VLOOKUP(D382,'RH INNER TANK'!A:C,3,0))</f>
        <v>-4.5460000000000003</v>
      </c>
      <c r="N382">
        <f>+IF(F382=0,0,VLOOKUP(F382,'RH OUTER TANK'!A:C,2,0))</f>
        <v>38.436999999999998</v>
      </c>
      <c r="O382">
        <f>+IF(F382=0,0,VLOOKUP(F382,'RH OUTER TANK'!A:C,3,0))</f>
        <v>-19.808</v>
      </c>
      <c r="P382">
        <f>+IF(G382=0,0,VLOOKUP(G382,'TRIM TANK'!A:C,2,0))</f>
        <v>59.402000000000001</v>
      </c>
      <c r="Q382">
        <f t="shared" si="15"/>
        <v>1315721.3999999999</v>
      </c>
      <c r="S382">
        <f t="shared" si="16"/>
        <v>34.624247368421052</v>
      </c>
      <c r="T382">
        <f t="shared" si="17"/>
        <v>45.202852385433992</v>
      </c>
    </row>
    <row r="383" spans="1:20" x14ac:dyDescent="0.25">
      <c r="A383" t="s">
        <v>14</v>
      </c>
      <c r="B383">
        <v>38100</v>
      </c>
      <c r="C383">
        <v>2850</v>
      </c>
      <c r="D383">
        <v>14400</v>
      </c>
      <c r="E383">
        <v>14400</v>
      </c>
      <c r="F383">
        <v>2850</v>
      </c>
      <c r="G383">
        <v>3600</v>
      </c>
      <c r="H383">
        <f>+IF(C383=0,0,VLOOKUP(C383,'LH OUTER TANK'!A:C,2,0))</f>
        <v>38.436999999999998</v>
      </c>
      <c r="I383">
        <f>+IF(C383=0,0,VLOOKUP(C383,'LH OUTER TANK'!A:C,3,0))</f>
        <v>19.808</v>
      </c>
      <c r="J383">
        <f>+IF(D383=0,0,VLOOKUP(D383,'LH INNER TANK'!A:C,2,0))</f>
        <v>30.76</v>
      </c>
      <c r="K383">
        <f>+IF(D383=0,0,VLOOKUP(D383,'LH INNER TANK'!A:C,3,0))</f>
        <v>4.55</v>
      </c>
      <c r="L383">
        <f>+IF(D383=0,0,VLOOKUP(D383,'RH INNER TANK'!A:C,2,0))</f>
        <v>30.76</v>
      </c>
      <c r="M383">
        <f>+IF(D383=0,0,VLOOKUP(D383,'RH INNER TANK'!A:C,3,0))</f>
        <v>-4.55</v>
      </c>
      <c r="N383">
        <f>+IF(F383=0,0,VLOOKUP(F383,'RH OUTER TANK'!A:C,2,0))</f>
        <v>38.436999999999998</v>
      </c>
      <c r="O383">
        <f>+IF(F383=0,0,VLOOKUP(F383,'RH OUTER TANK'!A:C,3,0))</f>
        <v>-19.808</v>
      </c>
      <c r="P383">
        <f>+IF(G383=0,0,VLOOKUP(G383,'TRIM TANK'!A:C,2,0))</f>
        <v>59.402000000000001</v>
      </c>
      <c r="Q383">
        <f t="shared" si="15"/>
        <v>1318826.0999999999</v>
      </c>
      <c r="S383">
        <f t="shared" si="16"/>
        <v>34.614858267716535</v>
      </c>
      <c r="T383">
        <f t="shared" si="17"/>
        <v>45.073703820034858</v>
      </c>
    </row>
    <row r="384" spans="1:20" x14ac:dyDescent="0.25">
      <c r="A384" t="s">
        <v>14</v>
      </c>
      <c r="B384">
        <v>38200</v>
      </c>
      <c r="C384">
        <v>2850</v>
      </c>
      <c r="D384">
        <v>14450</v>
      </c>
      <c r="E384">
        <v>14450</v>
      </c>
      <c r="F384">
        <v>2850</v>
      </c>
      <c r="G384">
        <v>3600</v>
      </c>
      <c r="H384">
        <f>+IF(C384=0,0,VLOOKUP(C384,'LH OUTER TANK'!A:C,2,0))</f>
        <v>38.436999999999998</v>
      </c>
      <c r="I384">
        <f>+IF(C384=0,0,VLOOKUP(C384,'LH OUTER TANK'!A:C,3,0))</f>
        <v>19.808</v>
      </c>
      <c r="J384">
        <f>+IF(D384=0,0,VLOOKUP(D384,'LH INNER TANK'!A:C,2,0))</f>
        <v>30.760999999999999</v>
      </c>
      <c r="K384">
        <f>+IF(D384=0,0,VLOOKUP(D384,'LH INNER TANK'!A:C,3,0))</f>
        <v>4.5529999999999999</v>
      </c>
      <c r="L384">
        <f>+IF(D384=0,0,VLOOKUP(D384,'RH INNER TANK'!A:C,2,0))</f>
        <v>30.760999999999999</v>
      </c>
      <c r="M384">
        <f>+IF(D384=0,0,VLOOKUP(D384,'RH INNER TANK'!A:C,3,0))</f>
        <v>-4.5529999999999999</v>
      </c>
      <c r="N384">
        <f>+IF(F384=0,0,VLOOKUP(F384,'RH OUTER TANK'!A:C,2,0))</f>
        <v>38.436999999999998</v>
      </c>
      <c r="O384">
        <f>+IF(F384=0,0,VLOOKUP(F384,'RH OUTER TANK'!A:C,3,0))</f>
        <v>-19.808</v>
      </c>
      <c r="P384">
        <f>+IF(G384=0,0,VLOOKUP(G384,'TRIM TANK'!A:C,2,0))</f>
        <v>59.402000000000001</v>
      </c>
      <c r="Q384">
        <f t="shared" si="15"/>
        <v>1321931</v>
      </c>
      <c r="S384">
        <f t="shared" si="16"/>
        <v>34.605523560209427</v>
      </c>
      <c r="T384">
        <f t="shared" si="17"/>
        <v>44.945303441670234</v>
      </c>
    </row>
    <row r="385" spans="1:20" x14ac:dyDescent="0.25">
      <c r="A385" t="s">
        <v>14</v>
      </c>
      <c r="B385">
        <v>38300</v>
      </c>
      <c r="C385">
        <v>2850</v>
      </c>
      <c r="D385">
        <v>14500</v>
      </c>
      <c r="E385">
        <v>14500</v>
      </c>
      <c r="F385">
        <v>2850</v>
      </c>
      <c r="G385">
        <v>3600</v>
      </c>
      <c r="H385">
        <f>+IF(C385=0,0,VLOOKUP(C385,'LH OUTER TANK'!A:C,2,0))</f>
        <v>38.436999999999998</v>
      </c>
      <c r="I385">
        <f>+IF(C385=0,0,VLOOKUP(C385,'LH OUTER TANK'!A:C,3,0))</f>
        <v>19.808</v>
      </c>
      <c r="J385">
        <f>+IF(D385=0,0,VLOOKUP(D385,'LH INNER TANK'!A:C,2,0))</f>
        <v>30.762</v>
      </c>
      <c r="K385">
        <f>+IF(D385=0,0,VLOOKUP(D385,'LH INNER TANK'!A:C,3,0))</f>
        <v>4.5570000000000004</v>
      </c>
      <c r="L385">
        <f>+IF(D385=0,0,VLOOKUP(D385,'RH INNER TANK'!A:C,2,0))</f>
        <v>30.762</v>
      </c>
      <c r="M385">
        <f>+IF(D385=0,0,VLOOKUP(D385,'RH INNER TANK'!A:C,3,0))</f>
        <v>-4.5570000000000004</v>
      </c>
      <c r="N385">
        <f>+IF(F385=0,0,VLOOKUP(F385,'RH OUTER TANK'!A:C,2,0))</f>
        <v>38.436999999999998</v>
      </c>
      <c r="O385">
        <f>+IF(F385=0,0,VLOOKUP(F385,'RH OUTER TANK'!A:C,3,0))</f>
        <v>-19.808</v>
      </c>
      <c r="P385">
        <f>+IF(G385=0,0,VLOOKUP(G385,'TRIM TANK'!A:C,2,0))</f>
        <v>59.402000000000001</v>
      </c>
      <c r="Q385">
        <f t="shared" si="15"/>
        <v>1325036.0999999999</v>
      </c>
      <c r="S385">
        <f t="shared" si="16"/>
        <v>34.59624281984334</v>
      </c>
      <c r="T385">
        <f t="shared" si="17"/>
        <v>44.81764538986711</v>
      </c>
    </row>
    <row r="386" spans="1:20" x14ac:dyDescent="0.25">
      <c r="A386" t="s">
        <v>14</v>
      </c>
      <c r="B386">
        <v>38400</v>
      </c>
      <c r="C386">
        <v>2850</v>
      </c>
      <c r="D386">
        <v>14550</v>
      </c>
      <c r="E386">
        <v>14550</v>
      </c>
      <c r="F386">
        <v>2850</v>
      </c>
      <c r="G386">
        <v>3600</v>
      </c>
      <c r="H386">
        <f>+IF(C386=0,0,VLOOKUP(C386,'LH OUTER TANK'!A:C,2,0))</f>
        <v>38.436999999999998</v>
      </c>
      <c r="I386">
        <f>+IF(C386=0,0,VLOOKUP(C386,'LH OUTER TANK'!A:C,3,0))</f>
        <v>19.808</v>
      </c>
      <c r="J386">
        <f>+IF(D386=0,0,VLOOKUP(D386,'LH INNER TANK'!A:C,2,0))</f>
        <v>30.763999999999999</v>
      </c>
      <c r="K386">
        <f>+IF(D386=0,0,VLOOKUP(D386,'LH INNER TANK'!A:C,3,0))</f>
        <v>4.5609999999999999</v>
      </c>
      <c r="L386">
        <f>+IF(D386=0,0,VLOOKUP(D386,'RH INNER TANK'!A:C,2,0))</f>
        <v>30.763999999999999</v>
      </c>
      <c r="M386">
        <f>+IF(D386=0,0,VLOOKUP(D386,'RH INNER TANK'!A:C,3,0))</f>
        <v>-4.5609999999999999</v>
      </c>
      <c r="N386">
        <f>+IF(F386=0,0,VLOOKUP(F386,'RH OUTER TANK'!A:C,2,0))</f>
        <v>38.436999999999998</v>
      </c>
      <c r="O386">
        <f>+IF(F386=0,0,VLOOKUP(F386,'RH OUTER TANK'!A:C,3,0))</f>
        <v>-19.808</v>
      </c>
      <c r="P386">
        <f>+IF(G386=0,0,VLOOKUP(G386,'TRIM TANK'!A:C,2,0))</f>
        <v>59.402000000000001</v>
      </c>
      <c r="Q386">
        <f t="shared" si="15"/>
        <v>1328170.5</v>
      </c>
      <c r="S386">
        <f t="shared" si="16"/>
        <v>34.587773437499997</v>
      </c>
      <c r="T386">
        <f t="shared" si="17"/>
        <v>44.701147696010956</v>
      </c>
    </row>
    <row r="387" spans="1:20" x14ac:dyDescent="0.25">
      <c r="A387" t="s">
        <v>14</v>
      </c>
      <c r="B387">
        <v>38500</v>
      </c>
      <c r="C387">
        <v>2850</v>
      </c>
      <c r="D387">
        <v>14600</v>
      </c>
      <c r="E387">
        <v>14600</v>
      </c>
      <c r="F387">
        <v>2850</v>
      </c>
      <c r="G387">
        <v>3600</v>
      </c>
      <c r="H387">
        <f>+IF(C387=0,0,VLOOKUP(C387,'LH OUTER TANK'!A:C,2,0))</f>
        <v>38.436999999999998</v>
      </c>
      <c r="I387">
        <f>+IF(C387=0,0,VLOOKUP(C387,'LH OUTER TANK'!A:C,3,0))</f>
        <v>19.808</v>
      </c>
      <c r="J387">
        <f>+IF(D387=0,0,VLOOKUP(D387,'LH INNER TANK'!A:C,2,0))</f>
        <v>30.765000000000001</v>
      </c>
      <c r="K387">
        <f>+IF(D387=0,0,VLOOKUP(D387,'LH INNER TANK'!A:C,3,0))</f>
        <v>4.5640000000000001</v>
      </c>
      <c r="L387">
        <f>+IF(D387=0,0,VLOOKUP(D387,'RH INNER TANK'!A:C,2,0))</f>
        <v>30.765000000000001</v>
      </c>
      <c r="M387">
        <f>+IF(D387=0,0,VLOOKUP(D387,'RH INNER TANK'!A:C,3,0))</f>
        <v>-4.5640000000000001</v>
      </c>
      <c r="N387">
        <f>+IF(F387=0,0,VLOOKUP(F387,'RH OUTER TANK'!A:C,2,0))</f>
        <v>38.436999999999998</v>
      </c>
      <c r="O387">
        <f>+IF(F387=0,0,VLOOKUP(F387,'RH OUTER TANK'!A:C,3,0))</f>
        <v>-19.808</v>
      </c>
      <c r="P387">
        <f>+IF(G387=0,0,VLOOKUP(G387,'TRIM TANK'!A:C,2,0))</f>
        <v>59.402000000000001</v>
      </c>
      <c r="Q387">
        <f t="shared" ref="Q387:Q450" si="18">+(D387*J387)+(E387*L387)+(C387*H387)+(F387*N387)+(G387*P387)</f>
        <v>1331276.0999999999</v>
      </c>
      <c r="S387">
        <f t="shared" si="16"/>
        <v>34.578599999999994</v>
      </c>
      <c r="T387">
        <f t="shared" si="17"/>
        <v>44.57496561210445</v>
      </c>
    </row>
    <row r="388" spans="1:20" x14ac:dyDescent="0.25">
      <c r="A388" t="s">
        <v>14</v>
      </c>
      <c r="B388">
        <v>38600</v>
      </c>
      <c r="C388">
        <v>2850</v>
      </c>
      <c r="D388">
        <v>14650</v>
      </c>
      <c r="E388">
        <v>14650</v>
      </c>
      <c r="F388">
        <v>2850</v>
      </c>
      <c r="G388">
        <v>3600</v>
      </c>
      <c r="H388">
        <f>+IF(C388=0,0,VLOOKUP(C388,'LH OUTER TANK'!A:C,2,0))</f>
        <v>38.436999999999998</v>
      </c>
      <c r="I388">
        <f>+IF(C388=0,0,VLOOKUP(C388,'LH OUTER TANK'!A:C,3,0))</f>
        <v>19.808</v>
      </c>
      <c r="J388">
        <f>+IF(D388=0,0,VLOOKUP(D388,'LH INNER TANK'!A:C,2,0))</f>
        <v>30.765999999999998</v>
      </c>
      <c r="K388">
        <f>+IF(D388=0,0,VLOOKUP(D388,'LH INNER TANK'!A:C,3,0))</f>
        <v>4.5679999999999996</v>
      </c>
      <c r="L388">
        <f>+IF(D388=0,0,VLOOKUP(D388,'RH INNER TANK'!A:C,2,0))</f>
        <v>30.765999999999998</v>
      </c>
      <c r="M388">
        <f>+IF(D388=0,0,VLOOKUP(D388,'RH INNER TANK'!A:C,3,0))</f>
        <v>-4.5679999999999996</v>
      </c>
      <c r="N388">
        <f>+IF(F388=0,0,VLOOKUP(F388,'RH OUTER TANK'!A:C,2,0))</f>
        <v>38.436999999999998</v>
      </c>
      <c r="O388">
        <f>+IF(F388=0,0,VLOOKUP(F388,'RH OUTER TANK'!A:C,3,0))</f>
        <v>-19.808</v>
      </c>
      <c r="P388">
        <f>+IF(G388=0,0,VLOOKUP(G388,'TRIM TANK'!A:C,2,0))</f>
        <v>59.402000000000001</v>
      </c>
      <c r="Q388">
        <f t="shared" si="18"/>
        <v>1334381.8999999999</v>
      </c>
      <c r="S388">
        <f t="shared" ref="S388:S451" si="19">+Q388/B388</f>
        <v>34.569479274611396</v>
      </c>
      <c r="T388">
        <f t="shared" ref="T388:T451" si="20">+(S388-31.338)/0.0727</f>
        <v>44.449508591628543</v>
      </c>
    </row>
    <row r="389" spans="1:20" x14ac:dyDescent="0.25">
      <c r="A389" t="s">
        <v>14</v>
      </c>
      <c r="B389">
        <v>38700</v>
      </c>
      <c r="C389">
        <v>2850</v>
      </c>
      <c r="D389">
        <v>14700</v>
      </c>
      <c r="E389">
        <v>14700</v>
      </c>
      <c r="F389">
        <v>2850</v>
      </c>
      <c r="G389">
        <v>3600</v>
      </c>
      <c r="H389">
        <f>+IF(C389=0,0,VLOOKUP(C389,'LH OUTER TANK'!A:C,2,0))</f>
        <v>38.436999999999998</v>
      </c>
      <c r="I389">
        <f>+IF(C389=0,0,VLOOKUP(C389,'LH OUTER TANK'!A:C,3,0))</f>
        <v>19.808</v>
      </c>
      <c r="J389">
        <f>+IF(D389=0,0,VLOOKUP(D389,'LH INNER TANK'!A:C,2,0))</f>
        <v>30.768000000000001</v>
      </c>
      <c r="K389">
        <f>+IF(D389=0,0,VLOOKUP(D389,'LH INNER TANK'!A:C,3,0))</f>
        <v>4.5720000000000001</v>
      </c>
      <c r="L389">
        <f>+IF(D389=0,0,VLOOKUP(D389,'RH INNER TANK'!A:C,2,0))</f>
        <v>30.768000000000001</v>
      </c>
      <c r="M389">
        <f>+IF(D389=0,0,VLOOKUP(D389,'RH INNER TANK'!A:C,3,0))</f>
        <v>-4.5720000000000001</v>
      </c>
      <c r="N389">
        <f>+IF(F389=0,0,VLOOKUP(F389,'RH OUTER TANK'!A:C,2,0))</f>
        <v>38.436999999999998</v>
      </c>
      <c r="O389">
        <f>+IF(F389=0,0,VLOOKUP(F389,'RH OUTER TANK'!A:C,3,0))</f>
        <v>-19.808</v>
      </c>
      <c r="P389">
        <f>+IF(G389=0,0,VLOOKUP(G389,'TRIM TANK'!A:C,2,0))</f>
        <v>59.402000000000001</v>
      </c>
      <c r="Q389">
        <f t="shared" si="18"/>
        <v>1337517.3</v>
      </c>
      <c r="S389">
        <f t="shared" si="19"/>
        <v>34.561170542635658</v>
      </c>
      <c r="T389">
        <f t="shared" si="20"/>
        <v>44.335220668991155</v>
      </c>
    </row>
    <row r="390" spans="1:20" x14ac:dyDescent="0.25">
      <c r="A390" t="s">
        <v>14</v>
      </c>
      <c r="B390">
        <v>38800</v>
      </c>
      <c r="C390">
        <v>2850</v>
      </c>
      <c r="D390">
        <v>14750</v>
      </c>
      <c r="E390">
        <v>14750</v>
      </c>
      <c r="F390">
        <v>2850</v>
      </c>
      <c r="G390">
        <v>3600</v>
      </c>
      <c r="H390">
        <f>+IF(C390=0,0,VLOOKUP(C390,'LH OUTER TANK'!A:C,2,0))</f>
        <v>38.436999999999998</v>
      </c>
      <c r="I390">
        <f>+IF(C390=0,0,VLOOKUP(C390,'LH OUTER TANK'!A:C,3,0))</f>
        <v>19.808</v>
      </c>
      <c r="J390">
        <f>+IF(D390=0,0,VLOOKUP(D390,'LH INNER TANK'!A:C,2,0))</f>
        <v>30.768999999999998</v>
      </c>
      <c r="K390">
        <f>+IF(D390=0,0,VLOOKUP(D390,'LH INNER TANK'!A:C,3,0))</f>
        <v>4.5750000000000002</v>
      </c>
      <c r="L390">
        <f>+IF(D390=0,0,VLOOKUP(D390,'RH INNER TANK'!A:C,2,0))</f>
        <v>30.768999999999998</v>
      </c>
      <c r="M390">
        <f>+IF(D390=0,0,VLOOKUP(D390,'RH INNER TANK'!A:C,3,0))</f>
        <v>-4.5750000000000002</v>
      </c>
      <c r="N390">
        <f>+IF(F390=0,0,VLOOKUP(F390,'RH OUTER TANK'!A:C,2,0))</f>
        <v>38.436999999999998</v>
      </c>
      <c r="O390">
        <f>+IF(F390=0,0,VLOOKUP(F390,'RH OUTER TANK'!A:C,3,0))</f>
        <v>-19.808</v>
      </c>
      <c r="P390">
        <f>+IF(G390=0,0,VLOOKUP(G390,'TRIM TANK'!A:C,2,0))</f>
        <v>59.402000000000001</v>
      </c>
      <c r="Q390">
        <f t="shared" si="18"/>
        <v>1340623.5999999999</v>
      </c>
      <c r="S390">
        <f t="shared" si="19"/>
        <v>34.552154639175257</v>
      </c>
      <c r="T390">
        <f t="shared" si="20"/>
        <v>44.211205490718783</v>
      </c>
    </row>
    <row r="391" spans="1:20" x14ac:dyDescent="0.25">
      <c r="A391" t="s">
        <v>14</v>
      </c>
      <c r="B391">
        <v>38900</v>
      </c>
      <c r="C391">
        <v>2850</v>
      </c>
      <c r="D391">
        <v>14800</v>
      </c>
      <c r="E391">
        <v>14800</v>
      </c>
      <c r="F391">
        <v>2850</v>
      </c>
      <c r="G391">
        <v>3600</v>
      </c>
      <c r="H391">
        <f>+IF(C391=0,0,VLOOKUP(C391,'LH OUTER TANK'!A:C,2,0))</f>
        <v>38.436999999999998</v>
      </c>
      <c r="I391">
        <f>+IF(C391=0,0,VLOOKUP(C391,'LH OUTER TANK'!A:C,3,0))</f>
        <v>19.808</v>
      </c>
      <c r="J391">
        <f>+IF(D391=0,0,VLOOKUP(D391,'LH INNER TANK'!A:C,2,0))</f>
        <v>30.77</v>
      </c>
      <c r="K391">
        <f>+IF(D391=0,0,VLOOKUP(D391,'LH INNER TANK'!A:C,3,0))</f>
        <v>4.5789999999999997</v>
      </c>
      <c r="L391">
        <f>+IF(D391=0,0,VLOOKUP(D391,'RH INNER TANK'!A:C,2,0))</f>
        <v>30.77</v>
      </c>
      <c r="M391">
        <f>+IF(D391=0,0,VLOOKUP(D391,'RH INNER TANK'!A:C,3,0))</f>
        <v>-4.5789999999999997</v>
      </c>
      <c r="N391">
        <f>+IF(F391=0,0,VLOOKUP(F391,'RH OUTER TANK'!A:C,2,0))</f>
        <v>38.436999999999998</v>
      </c>
      <c r="O391">
        <f>+IF(F391=0,0,VLOOKUP(F391,'RH OUTER TANK'!A:C,3,0))</f>
        <v>-19.808</v>
      </c>
      <c r="P391">
        <f>+IF(G391=0,0,VLOOKUP(G391,'TRIM TANK'!A:C,2,0))</f>
        <v>59.402000000000001</v>
      </c>
      <c r="Q391">
        <f t="shared" si="18"/>
        <v>1343730.0999999999</v>
      </c>
      <c r="S391">
        <f t="shared" si="19"/>
        <v>34.543190231362466</v>
      </c>
      <c r="T391">
        <f t="shared" si="20"/>
        <v>44.087898643225103</v>
      </c>
    </row>
    <row r="392" spans="1:20" x14ac:dyDescent="0.25">
      <c r="A392" t="s">
        <v>14</v>
      </c>
      <c r="B392">
        <v>39000</v>
      </c>
      <c r="C392">
        <v>2850</v>
      </c>
      <c r="D392">
        <v>14850</v>
      </c>
      <c r="E392">
        <v>14850</v>
      </c>
      <c r="F392">
        <v>2850</v>
      </c>
      <c r="G392">
        <v>3600</v>
      </c>
      <c r="H392">
        <f>+IF(C392=0,0,VLOOKUP(C392,'LH OUTER TANK'!A:C,2,0))</f>
        <v>38.436999999999998</v>
      </c>
      <c r="I392">
        <f>+IF(C392=0,0,VLOOKUP(C392,'LH OUTER TANK'!A:C,3,0))</f>
        <v>19.808</v>
      </c>
      <c r="J392">
        <f>+IF(D392=0,0,VLOOKUP(D392,'LH INNER TANK'!A:C,2,0))</f>
        <v>30.771000000000001</v>
      </c>
      <c r="K392">
        <f>+IF(D392=0,0,VLOOKUP(D392,'LH INNER TANK'!A:C,3,0))</f>
        <v>4.5819999999999999</v>
      </c>
      <c r="L392">
        <f>+IF(D392=0,0,VLOOKUP(D392,'RH INNER TANK'!A:C,2,0))</f>
        <v>30.771000000000001</v>
      </c>
      <c r="M392">
        <f>+IF(D392=0,0,VLOOKUP(D392,'RH INNER TANK'!A:C,3,0))</f>
        <v>-4.5819999999999999</v>
      </c>
      <c r="N392">
        <f>+IF(F392=0,0,VLOOKUP(F392,'RH OUTER TANK'!A:C,2,0))</f>
        <v>38.436999999999998</v>
      </c>
      <c r="O392">
        <f>+IF(F392=0,0,VLOOKUP(F392,'RH OUTER TANK'!A:C,3,0))</f>
        <v>-19.808</v>
      </c>
      <c r="P392">
        <f>+IF(G392=0,0,VLOOKUP(G392,'TRIM TANK'!A:C,2,0))</f>
        <v>59.402000000000001</v>
      </c>
      <c r="Q392">
        <f t="shared" si="18"/>
        <v>1346836.8</v>
      </c>
      <c r="S392">
        <f t="shared" si="19"/>
        <v>34.534276923076924</v>
      </c>
      <c r="T392">
        <f t="shared" si="20"/>
        <v>43.965294677811862</v>
      </c>
    </row>
    <row r="393" spans="1:20" x14ac:dyDescent="0.25">
      <c r="A393" t="s">
        <v>14</v>
      </c>
      <c r="B393">
        <v>39100</v>
      </c>
      <c r="C393">
        <v>2850</v>
      </c>
      <c r="D393">
        <v>14900</v>
      </c>
      <c r="E393">
        <v>14900</v>
      </c>
      <c r="F393">
        <v>2850</v>
      </c>
      <c r="G393">
        <v>3600</v>
      </c>
      <c r="H393">
        <f>+IF(C393=0,0,VLOOKUP(C393,'LH OUTER TANK'!A:C,2,0))</f>
        <v>38.436999999999998</v>
      </c>
      <c r="I393">
        <f>+IF(C393=0,0,VLOOKUP(C393,'LH OUTER TANK'!A:C,3,0))</f>
        <v>19.808</v>
      </c>
      <c r="J393">
        <f>+IF(D393=0,0,VLOOKUP(D393,'LH INNER TANK'!A:C,2,0))</f>
        <v>30.771999999999998</v>
      </c>
      <c r="K393">
        <f>+IF(D393=0,0,VLOOKUP(D393,'LH INNER TANK'!A:C,3,0))</f>
        <v>4.5860000000000003</v>
      </c>
      <c r="L393">
        <f>+IF(D393=0,0,VLOOKUP(D393,'RH INNER TANK'!A:C,2,0))</f>
        <v>30.771999999999998</v>
      </c>
      <c r="M393">
        <f>+IF(D393=0,0,VLOOKUP(D393,'RH INNER TANK'!A:C,3,0))</f>
        <v>-4.5860000000000003</v>
      </c>
      <c r="N393">
        <f>+IF(F393=0,0,VLOOKUP(F393,'RH OUTER TANK'!A:C,2,0))</f>
        <v>38.436999999999998</v>
      </c>
      <c r="O393">
        <f>+IF(F393=0,0,VLOOKUP(F393,'RH OUTER TANK'!A:C,3,0))</f>
        <v>-19.808</v>
      </c>
      <c r="P393">
        <f>+IF(G393=0,0,VLOOKUP(G393,'TRIM TANK'!A:C,2,0))</f>
        <v>59.402000000000001</v>
      </c>
      <c r="Q393">
        <f t="shared" si="18"/>
        <v>1349943.7</v>
      </c>
      <c r="S393">
        <f t="shared" si="19"/>
        <v>34.52541432225064</v>
      </c>
      <c r="T393">
        <f t="shared" si="20"/>
        <v>43.843388201521854</v>
      </c>
    </row>
    <row r="394" spans="1:20" x14ac:dyDescent="0.25">
      <c r="A394" t="s">
        <v>14</v>
      </c>
      <c r="B394">
        <v>39200</v>
      </c>
      <c r="C394">
        <v>2850</v>
      </c>
      <c r="D394">
        <v>14950</v>
      </c>
      <c r="E394">
        <v>14950</v>
      </c>
      <c r="F394">
        <v>2850</v>
      </c>
      <c r="G394">
        <v>3600</v>
      </c>
      <c r="H394">
        <f>+IF(C394=0,0,VLOOKUP(C394,'LH OUTER TANK'!A:C,2,0))</f>
        <v>38.436999999999998</v>
      </c>
      <c r="I394">
        <f>+IF(C394=0,0,VLOOKUP(C394,'LH OUTER TANK'!A:C,3,0))</f>
        <v>19.808</v>
      </c>
      <c r="J394">
        <f>+IF(D394=0,0,VLOOKUP(D394,'LH INNER TANK'!A:C,2,0))</f>
        <v>30.773</v>
      </c>
      <c r="K394">
        <f>+IF(D394=0,0,VLOOKUP(D394,'LH INNER TANK'!A:C,3,0))</f>
        <v>4.5890000000000004</v>
      </c>
      <c r="L394">
        <f>+IF(D394=0,0,VLOOKUP(D394,'RH INNER TANK'!A:C,2,0))</f>
        <v>30.773</v>
      </c>
      <c r="M394">
        <f>+IF(D394=0,0,VLOOKUP(D394,'RH INNER TANK'!A:C,3,0))</f>
        <v>-4.5890000000000004</v>
      </c>
      <c r="N394">
        <f>+IF(F394=0,0,VLOOKUP(F394,'RH OUTER TANK'!A:C,2,0))</f>
        <v>38.436999999999998</v>
      </c>
      <c r="O394">
        <f>+IF(F394=0,0,VLOOKUP(F394,'RH OUTER TANK'!A:C,3,0))</f>
        <v>-19.808</v>
      </c>
      <c r="P394">
        <f>+IF(G394=0,0,VLOOKUP(G394,'TRIM TANK'!A:C,2,0))</f>
        <v>59.402000000000001</v>
      </c>
      <c r="Q394">
        <f t="shared" si="18"/>
        <v>1353050.7999999998</v>
      </c>
      <c r="S394">
        <f t="shared" si="19"/>
        <v>34.516602040816323</v>
      </c>
      <c r="T394">
        <f t="shared" si="20"/>
        <v>43.722173876428094</v>
      </c>
    </row>
    <row r="395" spans="1:20" x14ac:dyDescent="0.25">
      <c r="A395" t="s">
        <v>14</v>
      </c>
      <c r="B395">
        <v>39300</v>
      </c>
      <c r="C395">
        <v>2850</v>
      </c>
      <c r="D395">
        <v>15000</v>
      </c>
      <c r="E395">
        <v>15000</v>
      </c>
      <c r="F395">
        <v>2850</v>
      </c>
      <c r="G395">
        <v>3600</v>
      </c>
      <c r="H395">
        <f>+IF(C395=0,0,VLOOKUP(C395,'LH OUTER TANK'!A:C,2,0))</f>
        <v>38.436999999999998</v>
      </c>
      <c r="I395">
        <f>+IF(C395=0,0,VLOOKUP(C395,'LH OUTER TANK'!A:C,3,0))</f>
        <v>19.808</v>
      </c>
      <c r="J395">
        <f>+IF(D395=0,0,VLOOKUP(D395,'LH INNER TANK'!A:C,2,0))</f>
        <v>30.774000000000001</v>
      </c>
      <c r="K395">
        <f>+IF(D395=0,0,VLOOKUP(D395,'LH INNER TANK'!A:C,3,0))</f>
        <v>4.593</v>
      </c>
      <c r="L395">
        <f>+IF(D395=0,0,VLOOKUP(D395,'RH INNER TANK'!A:C,2,0))</f>
        <v>30.774000000000001</v>
      </c>
      <c r="M395">
        <f>+IF(D395=0,0,VLOOKUP(D395,'RH INNER TANK'!A:C,3,0))</f>
        <v>-4.593</v>
      </c>
      <c r="N395">
        <f>+IF(F395=0,0,VLOOKUP(F395,'RH OUTER TANK'!A:C,2,0))</f>
        <v>38.436999999999998</v>
      </c>
      <c r="O395">
        <f>+IF(F395=0,0,VLOOKUP(F395,'RH OUTER TANK'!A:C,3,0))</f>
        <v>-19.808</v>
      </c>
      <c r="P395">
        <f>+IF(G395=0,0,VLOOKUP(G395,'TRIM TANK'!A:C,2,0))</f>
        <v>59.402000000000001</v>
      </c>
      <c r="Q395">
        <f t="shared" si="18"/>
        <v>1356158.0999999999</v>
      </c>
      <c r="S395">
        <f t="shared" si="19"/>
        <v>34.507839694656482</v>
      </c>
      <c r="T395">
        <f t="shared" si="20"/>
        <v>43.601646418933719</v>
      </c>
    </row>
    <row r="396" spans="1:20" x14ac:dyDescent="0.25">
      <c r="A396" t="s">
        <v>14</v>
      </c>
      <c r="B396">
        <v>39400</v>
      </c>
      <c r="C396">
        <v>2850</v>
      </c>
      <c r="D396">
        <v>15050</v>
      </c>
      <c r="E396">
        <v>15050</v>
      </c>
      <c r="F396">
        <v>2850</v>
      </c>
      <c r="G396">
        <v>3600</v>
      </c>
      <c r="H396">
        <f>+IF(C396=0,0,VLOOKUP(C396,'LH OUTER TANK'!A:C,2,0))</f>
        <v>38.436999999999998</v>
      </c>
      <c r="I396">
        <f>+IF(C396=0,0,VLOOKUP(C396,'LH OUTER TANK'!A:C,3,0))</f>
        <v>19.808</v>
      </c>
      <c r="J396">
        <f>+IF(D396=0,0,VLOOKUP(D396,'LH INNER TANK'!A:C,2,0))</f>
        <v>30.776</v>
      </c>
      <c r="K396">
        <f>+IF(D396=0,0,VLOOKUP(D396,'LH INNER TANK'!A:C,3,0))</f>
        <v>4.5960000000000001</v>
      </c>
      <c r="L396">
        <f>+IF(D396=0,0,VLOOKUP(D396,'RH INNER TANK'!A:C,2,0))</f>
        <v>30.776</v>
      </c>
      <c r="M396">
        <f>+IF(D396=0,0,VLOOKUP(D396,'RH INNER TANK'!A:C,3,0))</f>
        <v>-4.5960000000000001</v>
      </c>
      <c r="N396">
        <f>+IF(F396=0,0,VLOOKUP(F396,'RH OUTER TANK'!A:C,2,0))</f>
        <v>38.436999999999998</v>
      </c>
      <c r="O396">
        <f>+IF(F396=0,0,VLOOKUP(F396,'RH OUTER TANK'!A:C,3,0))</f>
        <v>-19.808</v>
      </c>
      <c r="P396">
        <f>+IF(G396=0,0,VLOOKUP(G396,'TRIM TANK'!A:C,2,0))</f>
        <v>59.402000000000001</v>
      </c>
      <c r="Q396">
        <f t="shared" si="18"/>
        <v>1359295.7</v>
      </c>
      <c r="S396">
        <f t="shared" si="19"/>
        <v>34.499890862944163</v>
      </c>
      <c r="T396">
        <f t="shared" si="20"/>
        <v>43.492308981350234</v>
      </c>
    </row>
    <row r="397" spans="1:20" x14ac:dyDescent="0.25">
      <c r="A397" t="s">
        <v>14</v>
      </c>
      <c r="B397">
        <v>39500</v>
      </c>
      <c r="C397">
        <v>2850</v>
      </c>
      <c r="D397">
        <v>15100</v>
      </c>
      <c r="E397">
        <v>15100</v>
      </c>
      <c r="F397">
        <v>2850</v>
      </c>
      <c r="G397">
        <v>3600</v>
      </c>
      <c r="H397">
        <f>+IF(C397=0,0,VLOOKUP(C397,'LH OUTER TANK'!A:C,2,0))</f>
        <v>38.436999999999998</v>
      </c>
      <c r="I397">
        <f>+IF(C397=0,0,VLOOKUP(C397,'LH OUTER TANK'!A:C,3,0))</f>
        <v>19.808</v>
      </c>
      <c r="J397">
        <f>+IF(D397=0,0,VLOOKUP(D397,'LH INNER TANK'!A:C,2,0))</f>
        <v>30.777000000000001</v>
      </c>
      <c r="K397">
        <f>+IF(D397=0,0,VLOOKUP(D397,'LH INNER TANK'!A:C,3,0))</f>
        <v>4.601</v>
      </c>
      <c r="L397">
        <f>+IF(D397=0,0,VLOOKUP(D397,'RH INNER TANK'!A:C,2,0))</f>
        <v>30.777000000000001</v>
      </c>
      <c r="M397">
        <f>+IF(D397=0,0,VLOOKUP(D397,'RH INNER TANK'!A:C,3,0))</f>
        <v>-4.601</v>
      </c>
      <c r="N397">
        <f>+IF(F397=0,0,VLOOKUP(F397,'RH OUTER TANK'!A:C,2,0))</f>
        <v>38.436999999999998</v>
      </c>
      <c r="O397">
        <f>+IF(F397=0,0,VLOOKUP(F397,'RH OUTER TANK'!A:C,3,0))</f>
        <v>-19.808</v>
      </c>
      <c r="P397">
        <f>+IF(G397=0,0,VLOOKUP(G397,'TRIM TANK'!A:C,2,0))</f>
        <v>59.402000000000001</v>
      </c>
      <c r="Q397">
        <f t="shared" si="18"/>
        <v>1362403.5</v>
      </c>
      <c r="S397">
        <f t="shared" si="19"/>
        <v>34.491227848101268</v>
      </c>
      <c r="T397">
        <f t="shared" si="20"/>
        <v>43.373147841833102</v>
      </c>
    </row>
    <row r="398" spans="1:20" x14ac:dyDescent="0.25">
      <c r="A398" t="s">
        <v>14</v>
      </c>
      <c r="B398">
        <v>39600</v>
      </c>
      <c r="C398">
        <v>2850</v>
      </c>
      <c r="D398">
        <v>15150</v>
      </c>
      <c r="E398">
        <v>15150</v>
      </c>
      <c r="F398">
        <v>2850</v>
      </c>
      <c r="G398">
        <v>3600</v>
      </c>
      <c r="H398">
        <f>+IF(C398=0,0,VLOOKUP(C398,'LH OUTER TANK'!A:C,2,0))</f>
        <v>38.436999999999998</v>
      </c>
      <c r="I398">
        <f>+IF(C398=0,0,VLOOKUP(C398,'LH OUTER TANK'!A:C,3,0))</f>
        <v>19.808</v>
      </c>
      <c r="J398">
        <f>+IF(D398=0,0,VLOOKUP(D398,'LH INNER TANK'!A:C,2,0))</f>
        <v>30.777999999999999</v>
      </c>
      <c r="K398">
        <f>+IF(D398=0,0,VLOOKUP(D398,'LH INNER TANK'!A:C,3,0))</f>
        <v>4.6059999999999999</v>
      </c>
      <c r="L398">
        <f>+IF(D398=0,0,VLOOKUP(D398,'RH INNER TANK'!A:C,2,0))</f>
        <v>30.777999999999999</v>
      </c>
      <c r="M398">
        <f>+IF(D398=0,0,VLOOKUP(D398,'RH INNER TANK'!A:C,3,0))</f>
        <v>-4.6059999999999999</v>
      </c>
      <c r="N398">
        <f>+IF(F398=0,0,VLOOKUP(F398,'RH OUTER TANK'!A:C,2,0))</f>
        <v>38.436999999999998</v>
      </c>
      <c r="O398">
        <f>+IF(F398=0,0,VLOOKUP(F398,'RH OUTER TANK'!A:C,3,0))</f>
        <v>-19.808</v>
      </c>
      <c r="P398">
        <f>+IF(G398=0,0,VLOOKUP(G398,'TRIM TANK'!A:C,2,0))</f>
        <v>59.402000000000001</v>
      </c>
      <c r="Q398">
        <f t="shared" si="18"/>
        <v>1365511.4999999998</v>
      </c>
      <c r="S398">
        <f t="shared" si="19"/>
        <v>34.482613636363631</v>
      </c>
      <c r="T398">
        <f t="shared" si="20"/>
        <v>43.254657996748691</v>
      </c>
    </row>
    <row r="399" spans="1:20" x14ac:dyDescent="0.25">
      <c r="A399" t="s">
        <v>14</v>
      </c>
      <c r="B399">
        <v>39700</v>
      </c>
      <c r="C399">
        <v>2850</v>
      </c>
      <c r="D399">
        <v>15200</v>
      </c>
      <c r="E399">
        <v>15200</v>
      </c>
      <c r="F399">
        <v>2850</v>
      </c>
      <c r="G399">
        <v>3600</v>
      </c>
      <c r="H399">
        <f>+IF(C399=0,0,VLOOKUP(C399,'LH OUTER TANK'!A:C,2,0))</f>
        <v>38.436999999999998</v>
      </c>
      <c r="I399">
        <f>+IF(C399=0,0,VLOOKUP(C399,'LH OUTER TANK'!A:C,3,0))</f>
        <v>19.808</v>
      </c>
      <c r="J399">
        <f>+IF(D399=0,0,VLOOKUP(D399,'LH INNER TANK'!A:C,2,0))</f>
        <v>30.779</v>
      </c>
      <c r="K399">
        <f>+IF(D399=0,0,VLOOKUP(D399,'LH INNER TANK'!A:C,3,0))</f>
        <v>4.6109999999999998</v>
      </c>
      <c r="L399">
        <f>+IF(D399=0,0,VLOOKUP(D399,'RH INNER TANK'!A:C,2,0))</f>
        <v>30.779</v>
      </c>
      <c r="M399">
        <f>+IF(D399=0,0,VLOOKUP(D399,'RH INNER TANK'!A:C,3,0))</f>
        <v>-4.6109999999999998</v>
      </c>
      <c r="N399">
        <f>+IF(F399=0,0,VLOOKUP(F399,'RH OUTER TANK'!A:C,2,0))</f>
        <v>38.436999999999998</v>
      </c>
      <c r="O399">
        <f>+IF(F399=0,0,VLOOKUP(F399,'RH OUTER TANK'!A:C,3,0))</f>
        <v>-19.808</v>
      </c>
      <c r="P399">
        <f>+IF(G399=0,0,VLOOKUP(G399,'TRIM TANK'!A:C,2,0))</f>
        <v>59.402000000000001</v>
      </c>
      <c r="Q399">
        <f t="shared" si="18"/>
        <v>1368619.7</v>
      </c>
      <c r="S399">
        <f t="shared" si="19"/>
        <v>34.474047858942065</v>
      </c>
      <c r="T399">
        <f t="shared" si="20"/>
        <v>43.136834373343376</v>
      </c>
    </row>
    <row r="400" spans="1:20" x14ac:dyDescent="0.25">
      <c r="A400" t="s">
        <v>14</v>
      </c>
      <c r="B400">
        <v>39800</v>
      </c>
      <c r="C400">
        <v>2850</v>
      </c>
      <c r="D400">
        <v>15250</v>
      </c>
      <c r="E400">
        <v>15250</v>
      </c>
      <c r="F400">
        <v>2850</v>
      </c>
      <c r="G400">
        <v>3600</v>
      </c>
      <c r="H400">
        <f>+IF(C400=0,0,VLOOKUP(C400,'LH OUTER TANK'!A:C,2,0))</f>
        <v>38.436999999999998</v>
      </c>
      <c r="I400">
        <f>+IF(C400=0,0,VLOOKUP(C400,'LH OUTER TANK'!A:C,3,0))</f>
        <v>19.808</v>
      </c>
      <c r="J400">
        <f>+IF(D400=0,0,VLOOKUP(D400,'LH INNER TANK'!A:C,2,0))</f>
        <v>30.78</v>
      </c>
      <c r="K400">
        <f>+IF(D400=0,0,VLOOKUP(D400,'LH INNER TANK'!A:C,3,0))</f>
        <v>4.6159999999999997</v>
      </c>
      <c r="L400">
        <f>+IF(D400=0,0,VLOOKUP(D400,'RH INNER TANK'!A:C,2,0))</f>
        <v>30.78</v>
      </c>
      <c r="M400">
        <f>+IF(D400=0,0,VLOOKUP(D400,'RH INNER TANK'!A:C,3,0))</f>
        <v>-4.6159999999999997</v>
      </c>
      <c r="N400">
        <f>+IF(F400=0,0,VLOOKUP(F400,'RH OUTER TANK'!A:C,2,0))</f>
        <v>38.436999999999998</v>
      </c>
      <c r="O400">
        <f>+IF(F400=0,0,VLOOKUP(F400,'RH OUTER TANK'!A:C,3,0))</f>
        <v>-19.808</v>
      </c>
      <c r="P400">
        <f>+IF(G400=0,0,VLOOKUP(G400,'TRIM TANK'!A:C,2,0))</f>
        <v>59.402000000000001</v>
      </c>
      <c r="Q400">
        <f t="shared" si="18"/>
        <v>1371728.0999999999</v>
      </c>
      <c r="S400">
        <f t="shared" si="19"/>
        <v>34.465530150753764</v>
      </c>
      <c r="T400">
        <f t="shared" si="20"/>
        <v>43.019671949845439</v>
      </c>
    </row>
    <row r="401" spans="1:20" x14ac:dyDescent="0.25">
      <c r="A401" t="s">
        <v>14</v>
      </c>
      <c r="B401">
        <v>39900</v>
      </c>
      <c r="C401">
        <v>2850</v>
      </c>
      <c r="D401">
        <v>15300</v>
      </c>
      <c r="E401">
        <v>15300</v>
      </c>
      <c r="F401">
        <v>2850</v>
      </c>
      <c r="G401">
        <v>3600</v>
      </c>
      <c r="H401">
        <f>+IF(C401=0,0,VLOOKUP(C401,'LH OUTER TANK'!A:C,2,0))</f>
        <v>38.436999999999998</v>
      </c>
      <c r="I401">
        <f>+IF(C401=0,0,VLOOKUP(C401,'LH OUTER TANK'!A:C,3,0))</f>
        <v>19.808</v>
      </c>
      <c r="J401">
        <f>+IF(D401=0,0,VLOOKUP(D401,'LH INNER TANK'!A:C,2,0))</f>
        <v>30.780999999999999</v>
      </c>
      <c r="K401">
        <f>+IF(D401=0,0,VLOOKUP(D401,'LH INNER TANK'!A:C,3,0))</f>
        <v>4.6210000000000004</v>
      </c>
      <c r="L401">
        <f>+IF(D401=0,0,VLOOKUP(D401,'RH INNER TANK'!A:C,2,0))</f>
        <v>30.780999999999999</v>
      </c>
      <c r="M401">
        <f>+IF(D401=0,0,VLOOKUP(D401,'RH INNER TANK'!A:C,3,0))</f>
        <v>-4.6210000000000004</v>
      </c>
      <c r="N401">
        <f>+IF(F401=0,0,VLOOKUP(F401,'RH OUTER TANK'!A:C,2,0))</f>
        <v>38.436999999999998</v>
      </c>
      <c r="O401">
        <f>+IF(F401=0,0,VLOOKUP(F401,'RH OUTER TANK'!A:C,3,0))</f>
        <v>-19.808</v>
      </c>
      <c r="P401">
        <f>+IF(G401=0,0,VLOOKUP(G401,'TRIM TANK'!A:C,2,0))</f>
        <v>59.402000000000001</v>
      </c>
      <c r="Q401">
        <f t="shared" si="18"/>
        <v>1374836.7</v>
      </c>
      <c r="S401">
        <f t="shared" si="19"/>
        <v>34.457060150375938</v>
      </c>
      <c r="T401">
        <f t="shared" si="20"/>
        <v>42.903165754827192</v>
      </c>
    </row>
    <row r="402" spans="1:20" x14ac:dyDescent="0.25">
      <c r="A402" t="s">
        <v>14</v>
      </c>
      <c r="B402">
        <v>40000</v>
      </c>
      <c r="C402">
        <v>2850</v>
      </c>
      <c r="D402">
        <v>15350</v>
      </c>
      <c r="E402">
        <v>15350</v>
      </c>
      <c r="F402">
        <v>2850</v>
      </c>
      <c r="G402">
        <v>3600</v>
      </c>
      <c r="H402">
        <f>+IF(C402=0,0,VLOOKUP(C402,'LH OUTER TANK'!A:C,2,0))</f>
        <v>38.436999999999998</v>
      </c>
      <c r="I402">
        <f>+IF(C402=0,0,VLOOKUP(C402,'LH OUTER TANK'!A:C,3,0))</f>
        <v>19.808</v>
      </c>
      <c r="J402">
        <f>+IF(D402=0,0,VLOOKUP(D402,'LH INNER TANK'!A:C,2,0))</f>
        <v>30.782</v>
      </c>
      <c r="K402">
        <f>+IF(D402=0,0,VLOOKUP(D402,'LH INNER TANK'!A:C,3,0))</f>
        <v>4.6260000000000003</v>
      </c>
      <c r="L402">
        <f>+IF(D402=0,0,VLOOKUP(D402,'RH INNER TANK'!A:C,2,0))</f>
        <v>30.782</v>
      </c>
      <c r="M402">
        <f>+IF(D402=0,0,VLOOKUP(D402,'RH INNER TANK'!A:C,3,0))</f>
        <v>-4.6260000000000003</v>
      </c>
      <c r="N402">
        <f>+IF(F402=0,0,VLOOKUP(F402,'RH OUTER TANK'!A:C,2,0))</f>
        <v>38.436999999999998</v>
      </c>
      <c r="O402">
        <f>+IF(F402=0,0,VLOOKUP(F402,'RH OUTER TANK'!A:C,3,0))</f>
        <v>-19.808</v>
      </c>
      <c r="P402">
        <f>+IF(G402=0,0,VLOOKUP(G402,'TRIM TANK'!A:C,2,0))</f>
        <v>59.402000000000001</v>
      </c>
      <c r="Q402">
        <f t="shared" si="18"/>
        <v>1377945.5</v>
      </c>
      <c r="S402">
        <f t="shared" si="19"/>
        <v>34.448637499999997</v>
      </c>
      <c r="T402">
        <f t="shared" si="20"/>
        <v>42.787310866574906</v>
      </c>
    </row>
    <row r="403" spans="1:20" x14ac:dyDescent="0.25">
      <c r="A403" t="s">
        <v>14</v>
      </c>
      <c r="B403">
        <v>40100</v>
      </c>
      <c r="C403">
        <v>2850</v>
      </c>
      <c r="D403">
        <v>15400</v>
      </c>
      <c r="E403">
        <v>15400</v>
      </c>
      <c r="F403">
        <v>2850</v>
      </c>
      <c r="G403">
        <v>3600</v>
      </c>
      <c r="H403">
        <f>+IF(C403=0,0,VLOOKUP(C403,'LH OUTER TANK'!A:C,2,0))</f>
        <v>38.436999999999998</v>
      </c>
      <c r="I403">
        <f>+IF(C403=0,0,VLOOKUP(C403,'LH OUTER TANK'!A:C,3,0))</f>
        <v>19.808</v>
      </c>
      <c r="J403">
        <f>+IF(D403=0,0,VLOOKUP(D403,'LH INNER TANK'!A:C,2,0))</f>
        <v>30.783000000000001</v>
      </c>
      <c r="K403">
        <f>+IF(D403=0,0,VLOOKUP(D403,'LH INNER TANK'!A:C,3,0))</f>
        <v>4.6310000000000002</v>
      </c>
      <c r="L403">
        <f>+IF(D403=0,0,VLOOKUP(D403,'RH INNER TANK'!A:C,2,0))</f>
        <v>30.783000000000001</v>
      </c>
      <c r="M403">
        <f>+IF(D403=0,0,VLOOKUP(D403,'RH INNER TANK'!A:C,3,0))</f>
        <v>-4.6310000000000002</v>
      </c>
      <c r="N403">
        <f>+IF(F403=0,0,VLOOKUP(F403,'RH OUTER TANK'!A:C,2,0))</f>
        <v>38.436999999999998</v>
      </c>
      <c r="O403">
        <f>+IF(F403=0,0,VLOOKUP(F403,'RH OUTER TANK'!A:C,3,0))</f>
        <v>-19.808</v>
      </c>
      <c r="P403">
        <f>+IF(G403=0,0,VLOOKUP(G403,'TRIM TANK'!A:C,2,0))</f>
        <v>59.402000000000001</v>
      </c>
      <c r="Q403">
        <f t="shared" si="18"/>
        <v>1381054.5</v>
      </c>
      <c r="S403">
        <f t="shared" si="19"/>
        <v>34.44026184538653</v>
      </c>
      <c r="T403">
        <f t="shared" si="20"/>
        <v>42.672102412469449</v>
      </c>
    </row>
    <row r="404" spans="1:20" x14ac:dyDescent="0.25">
      <c r="A404" t="s">
        <v>14</v>
      </c>
      <c r="B404">
        <v>40200</v>
      </c>
      <c r="C404">
        <v>2850</v>
      </c>
      <c r="D404">
        <v>15450</v>
      </c>
      <c r="E404">
        <v>15450</v>
      </c>
      <c r="F404">
        <v>2850</v>
      </c>
      <c r="G404">
        <v>3600</v>
      </c>
      <c r="H404">
        <f>+IF(C404=0,0,VLOOKUP(C404,'LH OUTER TANK'!A:C,2,0))</f>
        <v>38.436999999999998</v>
      </c>
      <c r="I404">
        <f>+IF(C404=0,0,VLOOKUP(C404,'LH OUTER TANK'!A:C,3,0))</f>
        <v>19.808</v>
      </c>
      <c r="J404">
        <f>+IF(D404=0,0,VLOOKUP(D404,'LH INNER TANK'!A:C,2,0))</f>
        <v>30.783999999999999</v>
      </c>
      <c r="K404">
        <f>+IF(D404=0,0,VLOOKUP(D404,'LH INNER TANK'!A:C,3,0))</f>
        <v>4.6349999999999998</v>
      </c>
      <c r="L404">
        <f>+IF(D404=0,0,VLOOKUP(D404,'RH INNER TANK'!A:C,2,0))</f>
        <v>30.783999999999999</v>
      </c>
      <c r="M404">
        <f>+IF(D404=0,0,VLOOKUP(D404,'RH INNER TANK'!A:C,3,0))</f>
        <v>-4.6349999999999998</v>
      </c>
      <c r="N404">
        <f>+IF(F404=0,0,VLOOKUP(F404,'RH OUTER TANK'!A:C,2,0))</f>
        <v>38.436999999999998</v>
      </c>
      <c r="O404">
        <f>+IF(F404=0,0,VLOOKUP(F404,'RH OUTER TANK'!A:C,3,0))</f>
        <v>-19.808</v>
      </c>
      <c r="P404">
        <f>+IF(G404=0,0,VLOOKUP(G404,'TRIM TANK'!A:C,2,0))</f>
        <v>59.402000000000001</v>
      </c>
      <c r="Q404">
        <f t="shared" si="18"/>
        <v>1384163.7</v>
      </c>
      <c r="S404">
        <f t="shared" si="19"/>
        <v>34.431932835820895</v>
      </c>
      <c r="T404">
        <f t="shared" si="20"/>
        <v>42.557535568375435</v>
      </c>
    </row>
    <row r="405" spans="1:20" x14ac:dyDescent="0.25">
      <c r="A405" t="s">
        <v>14</v>
      </c>
      <c r="B405">
        <v>40300</v>
      </c>
      <c r="C405">
        <v>2850</v>
      </c>
      <c r="D405">
        <v>15500</v>
      </c>
      <c r="E405">
        <v>15500</v>
      </c>
      <c r="F405">
        <v>2850</v>
      </c>
      <c r="G405">
        <v>3600</v>
      </c>
      <c r="H405">
        <f>+IF(C405=0,0,VLOOKUP(C405,'LH OUTER TANK'!A:C,2,0))</f>
        <v>38.436999999999998</v>
      </c>
      <c r="I405">
        <f>+IF(C405=0,0,VLOOKUP(C405,'LH OUTER TANK'!A:C,3,0))</f>
        <v>19.808</v>
      </c>
      <c r="J405">
        <f>+IF(D405=0,0,VLOOKUP(D405,'LH INNER TANK'!A:C,2,0))</f>
        <v>30.786000000000001</v>
      </c>
      <c r="K405">
        <f>+IF(D405=0,0,VLOOKUP(D405,'LH INNER TANK'!A:C,3,0))</f>
        <v>4.6379999999999999</v>
      </c>
      <c r="L405">
        <f>+IF(D405=0,0,VLOOKUP(D405,'RH INNER TANK'!A:C,2,0))</f>
        <v>30.786000000000001</v>
      </c>
      <c r="M405">
        <f>+IF(D405=0,0,VLOOKUP(D405,'RH INNER TANK'!A:C,3,0))</f>
        <v>-4.6379999999999999</v>
      </c>
      <c r="N405">
        <f>+IF(F405=0,0,VLOOKUP(F405,'RH OUTER TANK'!A:C,2,0))</f>
        <v>38.436999999999998</v>
      </c>
      <c r="O405">
        <f>+IF(F405=0,0,VLOOKUP(F405,'RH OUTER TANK'!A:C,3,0))</f>
        <v>-19.808</v>
      </c>
      <c r="P405">
        <f>+IF(G405=0,0,VLOOKUP(G405,'TRIM TANK'!A:C,2,0))</f>
        <v>59.402000000000001</v>
      </c>
      <c r="Q405">
        <f t="shared" si="18"/>
        <v>1387304.0999999999</v>
      </c>
      <c r="S405">
        <f t="shared" si="19"/>
        <v>34.424419354838705</v>
      </c>
      <c r="T405">
        <f t="shared" si="20"/>
        <v>42.45418644895053</v>
      </c>
    </row>
    <row r="406" spans="1:20" x14ac:dyDescent="0.25">
      <c r="A406" t="s">
        <v>14</v>
      </c>
      <c r="B406">
        <v>40400</v>
      </c>
      <c r="C406">
        <v>2850</v>
      </c>
      <c r="D406">
        <v>15550</v>
      </c>
      <c r="E406">
        <v>15550</v>
      </c>
      <c r="F406">
        <v>2850</v>
      </c>
      <c r="G406">
        <v>3600</v>
      </c>
      <c r="H406">
        <f>+IF(C406=0,0,VLOOKUP(C406,'LH OUTER TANK'!A:C,2,0))</f>
        <v>38.436999999999998</v>
      </c>
      <c r="I406">
        <f>+IF(C406=0,0,VLOOKUP(C406,'LH OUTER TANK'!A:C,3,0))</f>
        <v>19.808</v>
      </c>
      <c r="J406">
        <f>+IF(D406=0,0,VLOOKUP(D406,'LH INNER TANK'!A:C,2,0))</f>
        <v>30.786999999999999</v>
      </c>
      <c r="K406">
        <f>+IF(D406=0,0,VLOOKUP(D406,'LH INNER TANK'!A:C,3,0))</f>
        <v>4.6420000000000003</v>
      </c>
      <c r="L406">
        <f>+IF(D406=0,0,VLOOKUP(D406,'RH INNER TANK'!A:C,2,0))</f>
        <v>30.786999999999999</v>
      </c>
      <c r="M406">
        <f>+IF(D406=0,0,VLOOKUP(D406,'RH INNER TANK'!A:C,3,0))</f>
        <v>-4.6420000000000003</v>
      </c>
      <c r="N406">
        <f>+IF(F406=0,0,VLOOKUP(F406,'RH OUTER TANK'!A:C,2,0))</f>
        <v>38.436999999999998</v>
      </c>
      <c r="O406">
        <f>+IF(F406=0,0,VLOOKUP(F406,'RH OUTER TANK'!A:C,3,0))</f>
        <v>-19.808</v>
      </c>
      <c r="P406">
        <f>+IF(G406=0,0,VLOOKUP(G406,'TRIM TANK'!A:C,2,0))</f>
        <v>59.402000000000001</v>
      </c>
      <c r="Q406">
        <f t="shared" si="18"/>
        <v>1390413.7999999998</v>
      </c>
      <c r="S406">
        <f t="shared" si="19"/>
        <v>34.416183168316827</v>
      </c>
      <c r="T406">
        <f t="shared" si="20"/>
        <v>42.340896400506551</v>
      </c>
    </row>
    <row r="407" spans="1:20" x14ac:dyDescent="0.25">
      <c r="A407" t="s">
        <v>14</v>
      </c>
      <c r="B407">
        <v>40500</v>
      </c>
      <c r="C407">
        <v>2850</v>
      </c>
      <c r="D407">
        <v>15600</v>
      </c>
      <c r="E407">
        <v>15600</v>
      </c>
      <c r="F407">
        <v>2850</v>
      </c>
      <c r="G407">
        <v>3600</v>
      </c>
      <c r="H407">
        <f>+IF(C407=0,0,VLOOKUP(C407,'LH OUTER TANK'!A:C,2,0))</f>
        <v>38.436999999999998</v>
      </c>
      <c r="I407">
        <f>+IF(C407=0,0,VLOOKUP(C407,'LH OUTER TANK'!A:C,3,0))</f>
        <v>19.808</v>
      </c>
      <c r="J407">
        <f>+IF(D407=0,0,VLOOKUP(D407,'LH INNER TANK'!A:C,2,0))</f>
        <v>30.788</v>
      </c>
      <c r="K407">
        <f>+IF(D407=0,0,VLOOKUP(D407,'LH INNER TANK'!A:C,3,0))</f>
        <v>4.6459999999999999</v>
      </c>
      <c r="L407">
        <f>+IF(D407=0,0,VLOOKUP(D407,'RH INNER TANK'!A:C,2,0))</f>
        <v>30.788</v>
      </c>
      <c r="M407">
        <f>+IF(D407=0,0,VLOOKUP(D407,'RH INNER TANK'!A:C,3,0))</f>
        <v>-4.6459999999999999</v>
      </c>
      <c r="N407">
        <f>+IF(F407=0,0,VLOOKUP(F407,'RH OUTER TANK'!A:C,2,0))</f>
        <v>38.436999999999998</v>
      </c>
      <c r="O407">
        <f>+IF(F407=0,0,VLOOKUP(F407,'RH OUTER TANK'!A:C,3,0))</f>
        <v>-19.808</v>
      </c>
      <c r="P407">
        <f>+IF(G407=0,0,VLOOKUP(G407,'TRIM TANK'!A:C,2,0))</f>
        <v>59.402000000000001</v>
      </c>
      <c r="Q407">
        <f t="shared" si="18"/>
        <v>1393523.7</v>
      </c>
      <c r="S407">
        <f t="shared" si="19"/>
        <v>34.407992592592592</v>
      </c>
      <c r="T407">
        <f t="shared" si="20"/>
        <v>42.228233735799051</v>
      </c>
    </row>
    <row r="408" spans="1:20" x14ac:dyDescent="0.25">
      <c r="A408" t="s">
        <v>14</v>
      </c>
      <c r="B408">
        <v>40600</v>
      </c>
      <c r="C408">
        <v>2850</v>
      </c>
      <c r="D408">
        <v>15650</v>
      </c>
      <c r="E408">
        <v>15650</v>
      </c>
      <c r="F408">
        <v>2850</v>
      </c>
      <c r="G408">
        <v>3600</v>
      </c>
      <c r="H408">
        <f>+IF(C408=0,0,VLOOKUP(C408,'LH OUTER TANK'!A:C,2,0))</f>
        <v>38.436999999999998</v>
      </c>
      <c r="I408">
        <f>+IF(C408=0,0,VLOOKUP(C408,'LH OUTER TANK'!A:C,3,0))</f>
        <v>19.808</v>
      </c>
      <c r="J408">
        <f>+IF(D408=0,0,VLOOKUP(D408,'LH INNER TANK'!A:C,2,0))</f>
        <v>30.789000000000001</v>
      </c>
      <c r="K408">
        <f>+IF(D408=0,0,VLOOKUP(D408,'LH INNER TANK'!A:C,3,0))</f>
        <v>4.649</v>
      </c>
      <c r="L408">
        <f>+IF(D408=0,0,VLOOKUP(D408,'RH INNER TANK'!A:C,2,0))</f>
        <v>30.789000000000001</v>
      </c>
      <c r="M408">
        <f>+IF(D408=0,0,VLOOKUP(D408,'RH INNER TANK'!A:C,3,0))</f>
        <v>-4.649</v>
      </c>
      <c r="N408">
        <f>+IF(F408=0,0,VLOOKUP(F408,'RH OUTER TANK'!A:C,2,0))</f>
        <v>38.436999999999998</v>
      </c>
      <c r="O408">
        <f>+IF(F408=0,0,VLOOKUP(F408,'RH OUTER TANK'!A:C,3,0))</f>
        <v>-19.808</v>
      </c>
      <c r="P408">
        <f>+IF(G408=0,0,VLOOKUP(G408,'TRIM TANK'!A:C,2,0))</f>
        <v>59.402000000000001</v>
      </c>
      <c r="Q408">
        <f t="shared" si="18"/>
        <v>1396633.8</v>
      </c>
      <c r="S408">
        <f t="shared" si="19"/>
        <v>34.399847290640395</v>
      </c>
      <c r="T408">
        <f t="shared" si="20"/>
        <v>42.116193818987533</v>
      </c>
    </row>
    <row r="409" spans="1:20" x14ac:dyDescent="0.25">
      <c r="A409" t="s">
        <v>14</v>
      </c>
      <c r="B409">
        <v>40700</v>
      </c>
      <c r="C409">
        <v>2850</v>
      </c>
      <c r="D409">
        <v>15700</v>
      </c>
      <c r="E409">
        <v>15700</v>
      </c>
      <c r="F409">
        <v>2850</v>
      </c>
      <c r="G409">
        <v>3600</v>
      </c>
      <c r="H409">
        <f>+IF(C409=0,0,VLOOKUP(C409,'LH OUTER TANK'!A:C,2,0))</f>
        <v>38.436999999999998</v>
      </c>
      <c r="I409">
        <f>+IF(C409=0,0,VLOOKUP(C409,'LH OUTER TANK'!A:C,3,0))</f>
        <v>19.808</v>
      </c>
      <c r="J409">
        <f>+IF(D409=0,0,VLOOKUP(D409,'LH INNER TANK'!A:C,2,0))</f>
        <v>30.79</v>
      </c>
      <c r="K409">
        <f>+IF(D409=0,0,VLOOKUP(D409,'LH INNER TANK'!A:C,3,0))</f>
        <v>4.6529999999999996</v>
      </c>
      <c r="L409">
        <f>+IF(D409=0,0,VLOOKUP(D409,'RH INNER TANK'!A:C,2,0))</f>
        <v>30.79</v>
      </c>
      <c r="M409">
        <f>+IF(D409=0,0,VLOOKUP(D409,'RH INNER TANK'!A:C,3,0))</f>
        <v>-4.6529999999999996</v>
      </c>
      <c r="N409">
        <f>+IF(F409=0,0,VLOOKUP(F409,'RH OUTER TANK'!A:C,2,0))</f>
        <v>38.436999999999998</v>
      </c>
      <c r="O409">
        <f>+IF(F409=0,0,VLOOKUP(F409,'RH OUTER TANK'!A:C,3,0))</f>
        <v>-19.808</v>
      </c>
      <c r="P409">
        <f>+IF(G409=0,0,VLOOKUP(G409,'TRIM TANK'!A:C,2,0))</f>
        <v>59.402000000000001</v>
      </c>
      <c r="Q409">
        <f t="shared" si="18"/>
        <v>1399744.0999999999</v>
      </c>
      <c r="S409">
        <f t="shared" si="19"/>
        <v>34.391746928746926</v>
      </c>
      <c r="T409">
        <f t="shared" si="20"/>
        <v>42.004772059792643</v>
      </c>
    </row>
    <row r="410" spans="1:20" x14ac:dyDescent="0.25">
      <c r="A410" t="s">
        <v>14</v>
      </c>
      <c r="B410">
        <v>40800</v>
      </c>
      <c r="C410">
        <v>2850</v>
      </c>
      <c r="D410">
        <v>15750</v>
      </c>
      <c r="E410">
        <v>15750</v>
      </c>
      <c r="F410">
        <v>2850</v>
      </c>
      <c r="G410">
        <v>3600</v>
      </c>
      <c r="H410">
        <f>+IF(C410=0,0,VLOOKUP(C410,'LH OUTER TANK'!A:C,2,0))</f>
        <v>38.436999999999998</v>
      </c>
      <c r="I410">
        <f>+IF(C410=0,0,VLOOKUP(C410,'LH OUTER TANK'!A:C,3,0))</f>
        <v>19.808</v>
      </c>
      <c r="J410">
        <f>+IF(D410=0,0,VLOOKUP(D410,'LH INNER TANK'!A:C,2,0))</f>
        <v>30.791</v>
      </c>
      <c r="K410">
        <f>+IF(D410=0,0,VLOOKUP(D410,'LH INNER TANK'!A:C,3,0))</f>
        <v>4.657</v>
      </c>
      <c r="L410">
        <f>+IF(D410=0,0,VLOOKUP(D410,'RH INNER TANK'!A:C,2,0))</f>
        <v>30.791</v>
      </c>
      <c r="M410">
        <f>+IF(D410=0,0,VLOOKUP(D410,'RH INNER TANK'!A:C,3,0))</f>
        <v>-4.657</v>
      </c>
      <c r="N410">
        <f>+IF(F410=0,0,VLOOKUP(F410,'RH OUTER TANK'!A:C,2,0))</f>
        <v>38.436999999999998</v>
      </c>
      <c r="O410">
        <f>+IF(F410=0,0,VLOOKUP(F410,'RH OUTER TANK'!A:C,3,0))</f>
        <v>-19.808</v>
      </c>
      <c r="P410">
        <f>+IF(G410=0,0,VLOOKUP(G410,'TRIM TANK'!A:C,2,0))</f>
        <v>59.402000000000001</v>
      </c>
      <c r="Q410">
        <f t="shared" si="18"/>
        <v>1402854.5999999999</v>
      </c>
      <c r="S410">
        <f t="shared" si="19"/>
        <v>34.383691176470585</v>
      </c>
      <c r="T410">
        <f t="shared" si="20"/>
        <v>41.893963912937878</v>
      </c>
    </row>
    <row r="411" spans="1:20" x14ac:dyDescent="0.25">
      <c r="A411" t="s">
        <v>14</v>
      </c>
      <c r="B411">
        <v>40900</v>
      </c>
      <c r="C411">
        <v>2850</v>
      </c>
      <c r="D411">
        <v>15800</v>
      </c>
      <c r="E411">
        <v>15800</v>
      </c>
      <c r="F411">
        <v>2850</v>
      </c>
      <c r="G411">
        <v>3600</v>
      </c>
      <c r="H411">
        <f>+IF(C411=0,0,VLOOKUP(C411,'LH OUTER TANK'!A:C,2,0))</f>
        <v>38.436999999999998</v>
      </c>
      <c r="I411">
        <f>+IF(C411=0,0,VLOOKUP(C411,'LH OUTER TANK'!A:C,3,0))</f>
        <v>19.808</v>
      </c>
      <c r="J411">
        <f>+IF(D411=0,0,VLOOKUP(D411,'LH INNER TANK'!A:C,2,0))</f>
        <v>30.792000000000002</v>
      </c>
      <c r="K411">
        <f>+IF(D411=0,0,VLOOKUP(D411,'LH INNER TANK'!A:C,3,0))</f>
        <v>4.6609999999999996</v>
      </c>
      <c r="L411">
        <f>+IF(D411=0,0,VLOOKUP(D411,'RH INNER TANK'!A:C,2,0))</f>
        <v>30.792000000000002</v>
      </c>
      <c r="M411">
        <f>+IF(D411=0,0,VLOOKUP(D411,'RH INNER TANK'!A:C,3,0))</f>
        <v>-4.6609999999999996</v>
      </c>
      <c r="N411">
        <f>+IF(F411=0,0,VLOOKUP(F411,'RH OUTER TANK'!A:C,2,0))</f>
        <v>38.436999999999998</v>
      </c>
      <c r="O411">
        <f>+IF(F411=0,0,VLOOKUP(F411,'RH OUTER TANK'!A:C,3,0))</f>
        <v>-19.808</v>
      </c>
      <c r="P411">
        <f>+IF(G411=0,0,VLOOKUP(G411,'TRIM TANK'!A:C,2,0))</f>
        <v>59.402000000000001</v>
      </c>
      <c r="Q411">
        <f t="shared" si="18"/>
        <v>1405965.3</v>
      </c>
      <c r="S411">
        <f t="shared" si="19"/>
        <v>34.375679706601467</v>
      </c>
      <c r="T411">
        <f t="shared" si="20"/>
        <v>41.783764877599261</v>
      </c>
    </row>
    <row r="412" spans="1:20" x14ac:dyDescent="0.25">
      <c r="A412" t="s">
        <v>14</v>
      </c>
      <c r="B412">
        <v>41000</v>
      </c>
      <c r="C412">
        <v>2850</v>
      </c>
      <c r="D412">
        <v>15850</v>
      </c>
      <c r="E412">
        <v>15850</v>
      </c>
      <c r="F412">
        <v>2850</v>
      </c>
      <c r="G412">
        <v>3600</v>
      </c>
      <c r="H412">
        <f>+IF(C412=0,0,VLOOKUP(C412,'LH OUTER TANK'!A:C,2,0))</f>
        <v>38.436999999999998</v>
      </c>
      <c r="I412">
        <f>+IF(C412=0,0,VLOOKUP(C412,'LH OUTER TANK'!A:C,3,0))</f>
        <v>19.808</v>
      </c>
      <c r="J412">
        <f>+IF(D412=0,0,VLOOKUP(D412,'LH INNER TANK'!A:C,2,0))</f>
        <v>30.792999999999999</v>
      </c>
      <c r="K412">
        <f>+IF(D412=0,0,VLOOKUP(D412,'LH INNER TANK'!A:C,3,0))</f>
        <v>4.6639999999999997</v>
      </c>
      <c r="L412">
        <f>+IF(D412=0,0,VLOOKUP(D412,'RH INNER TANK'!A:C,2,0))</f>
        <v>30.792999999999999</v>
      </c>
      <c r="M412">
        <f>+IF(D412=0,0,VLOOKUP(D412,'RH INNER TANK'!A:C,3,0))</f>
        <v>-4.6639999999999997</v>
      </c>
      <c r="N412">
        <f>+IF(F412=0,0,VLOOKUP(F412,'RH OUTER TANK'!A:C,2,0))</f>
        <v>38.436999999999998</v>
      </c>
      <c r="O412">
        <f>+IF(F412=0,0,VLOOKUP(F412,'RH OUTER TANK'!A:C,3,0))</f>
        <v>-19.808</v>
      </c>
      <c r="P412">
        <f>+IF(G412=0,0,VLOOKUP(G412,'TRIM TANK'!A:C,2,0))</f>
        <v>59.402000000000001</v>
      </c>
      <c r="Q412">
        <f t="shared" si="18"/>
        <v>1409076.2</v>
      </c>
      <c r="S412">
        <f t="shared" si="19"/>
        <v>34.367712195121953</v>
      </c>
      <c r="T412">
        <f t="shared" si="20"/>
        <v>41.674170496863169</v>
      </c>
    </row>
    <row r="413" spans="1:20" x14ac:dyDescent="0.25">
      <c r="A413" t="s">
        <v>14</v>
      </c>
      <c r="B413">
        <v>41100</v>
      </c>
      <c r="C413">
        <v>2850</v>
      </c>
      <c r="D413">
        <v>15900</v>
      </c>
      <c r="E413">
        <v>15900</v>
      </c>
      <c r="F413">
        <v>2850</v>
      </c>
      <c r="G413">
        <v>3600</v>
      </c>
      <c r="H413">
        <f>+IF(C413=0,0,VLOOKUP(C413,'LH OUTER TANK'!A:C,2,0))</f>
        <v>38.436999999999998</v>
      </c>
      <c r="I413">
        <f>+IF(C413=0,0,VLOOKUP(C413,'LH OUTER TANK'!A:C,3,0))</f>
        <v>19.808</v>
      </c>
      <c r="J413">
        <f>+IF(D413=0,0,VLOOKUP(D413,'LH INNER TANK'!A:C,2,0))</f>
        <v>30.794</v>
      </c>
      <c r="K413">
        <f>+IF(D413=0,0,VLOOKUP(D413,'LH INNER TANK'!A:C,3,0))</f>
        <v>4.6680000000000001</v>
      </c>
      <c r="L413">
        <f>+IF(D413=0,0,VLOOKUP(D413,'RH INNER TANK'!A:C,2,0))</f>
        <v>30.794</v>
      </c>
      <c r="M413">
        <f>+IF(D413=0,0,VLOOKUP(D413,'RH INNER TANK'!A:C,3,0))</f>
        <v>-4.6680000000000001</v>
      </c>
      <c r="N413">
        <f>+IF(F413=0,0,VLOOKUP(F413,'RH OUTER TANK'!A:C,2,0))</f>
        <v>38.436999999999998</v>
      </c>
      <c r="O413">
        <f>+IF(F413=0,0,VLOOKUP(F413,'RH OUTER TANK'!A:C,3,0))</f>
        <v>-19.808</v>
      </c>
      <c r="P413">
        <f>+IF(G413=0,0,VLOOKUP(G413,'TRIM TANK'!A:C,2,0))</f>
        <v>59.402000000000001</v>
      </c>
      <c r="Q413">
        <f t="shared" si="18"/>
        <v>1412187.3</v>
      </c>
      <c r="S413">
        <f t="shared" si="19"/>
        <v>34.359788321167883</v>
      </c>
      <c r="T413">
        <f t="shared" si="20"/>
        <v>41.565176357192328</v>
      </c>
    </row>
    <row r="414" spans="1:20" x14ac:dyDescent="0.25">
      <c r="A414" t="s">
        <v>14</v>
      </c>
      <c r="B414">
        <v>41200</v>
      </c>
      <c r="C414">
        <v>2850</v>
      </c>
      <c r="D414">
        <v>15950</v>
      </c>
      <c r="E414">
        <v>15950</v>
      </c>
      <c r="F414">
        <v>2850</v>
      </c>
      <c r="G414">
        <v>3600</v>
      </c>
      <c r="H414">
        <f>+IF(C414=0,0,VLOOKUP(C414,'LH OUTER TANK'!A:C,2,0))</f>
        <v>38.436999999999998</v>
      </c>
      <c r="I414">
        <f>+IF(C414=0,0,VLOOKUP(C414,'LH OUTER TANK'!A:C,3,0))</f>
        <v>19.808</v>
      </c>
      <c r="J414">
        <f>+IF(D414=0,0,VLOOKUP(D414,'LH INNER TANK'!A:C,2,0))</f>
        <v>30.795999999999999</v>
      </c>
      <c r="K414">
        <f>+IF(D414=0,0,VLOOKUP(D414,'LH INNER TANK'!A:C,3,0))</f>
        <v>4.6719999999999997</v>
      </c>
      <c r="L414">
        <f>+IF(D414=0,0,VLOOKUP(D414,'RH INNER TANK'!A:C,2,0))</f>
        <v>30.795999999999999</v>
      </c>
      <c r="M414">
        <f>+IF(D414=0,0,VLOOKUP(D414,'RH INNER TANK'!A:C,3,0))</f>
        <v>-4.6719999999999997</v>
      </c>
      <c r="N414">
        <f>+IF(F414=0,0,VLOOKUP(F414,'RH OUTER TANK'!A:C,2,0))</f>
        <v>38.436999999999998</v>
      </c>
      <c r="O414">
        <f>+IF(F414=0,0,VLOOKUP(F414,'RH OUTER TANK'!A:C,3,0))</f>
        <v>-19.808</v>
      </c>
      <c r="P414">
        <f>+IF(G414=0,0,VLOOKUP(G414,'TRIM TANK'!A:C,2,0))</f>
        <v>59.402000000000001</v>
      </c>
      <c r="Q414">
        <f t="shared" si="18"/>
        <v>1415330.5</v>
      </c>
      <c r="S414">
        <f t="shared" si="19"/>
        <v>34.352682038834949</v>
      </c>
      <c r="T414">
        <f t="shared" si="20"/>
        <v>41.467428319600387</v>
      </c>
    </row>
    <row r="415" spans="1:20" x14ac:dyDescent="0.25">
      <c r="A415" t="s">
        <v>14</v>
      </c>
      <c r="B415">
        <v>41300</v>
      </c>
      <c r="C415">
        <v>2850</v>
      </c>
      <c r="D415">
        <v>16000</v>
      </c>
      <c r="E415">
        <v>16000</v>
      </c>
      <c r="F415">
        <v>2850</v>
      </c>
      <c r="G415">
        <v>3600</v>
      </c>
      <c r="H415">
        <f>+IF(C415=0,0,VLOOKUP(C415,'LH OUTER TANK'!A:C,2,0))</f>
        <v>38.436999999999998</v>
      </c>
      <c r="I415">
        <f>+IF(C415=0,0,VLOOKUP(C415,'LH OUTER TANK'!A:C,3,0))</f>
        <v>19.808</v>
      </c>
      <c r="J415">
        <f>+IF(D415=0,0,VLOOKUP(D415,'LH INNER TANK'!A:C,2,0))</f>
        <v>30.797000000000001</v>
      </c>
      <c r="K415">
        <f>+IF(D415=0,0,VLOOKUP(D415,'LH INNER TANK'!A:C,3,0))</f>
        <v>4.6760000000000002</v>
      </c>
      <c r="L415">
        <f>+IF(D415=0,0,VLOOKUP(D415,'RH INNER TANK'!A:C,2,0))</f>
        <v>30.797000000000001</v>
      </c>
      <c r="M415">
        <f>+IF(D415=0,0,VLOOKUP(D415,'RH INNER TANK'!A:C,3,0))</f>
        <v>-4.6760000000000002</v>
      </c>
      <c r="N415">
        <f>+IF(F415=0,0,VLOOKUP(F415,'RH OUTER TANK'!A:C,2,0))</f>
        <v>38.436999999999998</v>
      </c>
      <c r="O415">
        <f>+IF(F415=0,0,VLOOKUP(F415,'RH OUTER TANK'!A:C,3,0))</f>
        <v>-19.808</v>
      </c>
      <c r="P415">
        <f>+IF(G415=0,0,VLOOKUP(G415,'TRIM TANK'!A:C,2,0))</f>
        <v>59.402000000000001</v>
      </c>
      <c r="Q415">
        <f t="shared" si="18"/>
        <v>1418442.0999999999</v>
      </c>
      <c r="S415">
        <f t="shared" si="19"/>
        <v>34.344845036319612</v>
      </c>
      <c r="T415">
        <f t="shared" si="20"/>
        <v>41.359629110311012</v>
      </c>
    </row>
    <row r="416" spans="1:20" x14ac:dyDescent="0.25">
      <c r="A416" t="s">
        <v>14</v>
      </c>
      <c r="B416">
        <v>41400</v>
      </c>
      <c r="C416">
        <v>2850</v>
      </c>
      <c r="D416">
        <v>16050</v>
      </c>
      <c r="E416">
        <v>16050</v>
      </c>
      <c r="F416">
        <v>2850</v>
      </c>
      <c r="G416">
        <v>3600</v>
      </c>
      <c r="H416">
        <f>+IF(C416=0,0,VLOOKUP(C416,'LH OUTER TANK'!A:C,2,0))</f>
        <v>38.436999999999998</v>
      </c>
      <c r="I416">
        <f>+IF(C416=0,0,VLOOKUP(C416,'LH OUTER TANK'!A:C,3,0))</f>
        <v>19.808</v>
      </c>
      <c r="J416">
        <f>+IF(D416=0,0,VLOOKUP(D416,'LH INNER TANK'!A:C,2,0))</f>
        <v>30.797999999999998</v>
      </c>
      <c r="K416">
        <f>+IF(D416=0,0,VLOOKUP(D416,'LH INNER TANK'!A:C,3,0))</f>
        <v>4.68</v>
      </c>
      <c r="L416">
        <f>+IF(D416=0,0,VLOOKUP(D416,'RH INNER TANK'!A:C,2,0))</f>
        <v>30.797999999999998</v>
      </c>
      <c r="M416">
        <f>+IF(D416=0,0,VLOOKUP(D416,'RH INNER TANK'!A:C,3,0))</f>
        <v>-4.68</v>
      </c>
      <c r="N416">
        <f>+IF(F416=0,0,VLOOKUP(F416,'RH OUTER TANK'!A:C,2,0))</f>
        <v>38.436999999999998</v>
      </c>
      <c r="O416">
        <f>+IF(F416=0,0,VLOOKUP(F416,'RH OUTER TANK'!A:C,3,0))</f>
        <v>-19.808</v>
      </c>
      <c r="P416">
        <f>+IF(G416=0,0,VLOOKUP(G416,'TRIM TANK'!A:C,2,0))</f>
        <v>59.402000000000001</v>
      </c>
      <c r="Q416">
        <f t="shared" si="18"/>
        <v>1421553.9</v>
      </c>
      <c r="S416">
        <f t="shared" si="19"/>
        <v>34.337050724637677</v>
      </c>
      <c r="T416">
        <f t="shared" si="20"/>
        <v>41.25241712018812</v>
      </c>
    </row>
    <row r="417" spans="1:20" x14ac:dyDescent="0.25">
      <c r="A417" t="s">
        <v>14</v>
      </c>
      <c r="B417">
        <v>41500</v>
      </c>
      <c r="C417">
        <v>2850</v>
      </c>
      <c r="D417">
        <v>16100</v>
      </c>
      <c r="E417">
        <v>16100</v>
      </c>
      <c r="F417">
        <v>2850</v>
      </c>
      <c r="G417">
        <v>3600</v>
      </c>
      <c r="H417">
        <f>+IF(C417=0,0,VLOOKUP(C417,'LH OUTER TANK'!A:C,2,0))</f>
        <v>38.436999999999998</v>
      </c>
      <c r="I417">
        <f>+IF(C417=0,0,VLOOKUP(C417,'LH OUTER TANK'!A:C,3,0))</f>
        <v>19.808</v>
      </c>
      <c r="J417">
        <f>+IF(D417=0,0,VLOOKUP(D417,'LH INNER TANK'!A:C,2,0))</f>
        <v>30.798999999999999</v>
      </c>
      <c r="K417">
        <f>+IF(D417=0,0,VLOOKUP(D417,'LH INNER TANK'!A:C,3,0))</f>
        <v>4.6829999999999998</v>
      </c>
      <c r="L417">
        <f>+IF(D417=0,0,VLOOKUP(D417,'RH INNER TANK'!A:C,2,0))</f>
        <v>30.798999999999999</v>
      </c>
      <c r="M417">
        <f>+IF(D417=0,0,VLOOKUP(D417,'RH INNER TANK'!A:C,3,0))</f>
        <v>-4.6829999999999998</v>
      </c>
      <c r="N417">
        <f>+IF(F417=0,0,VLOOKUP(F417,'RH OUTER TANK'!A:C,2,0))</f>
        <v>38.436999999999998</v>
      </c>
      <c r="O417">
        <f>+IF(F417=0,0,VLOOKUP(F417,'RH OUTER TANK'!A:C,3,0))</f>
        <v>-19.808</v>
      </c>
      <c r="P417">
        <f>+IF(G417=0,0,VLOOKUP(G417,'TRIM TANK'!A:C,2,0))</f>
        <v>59.402000000000001</v>
      </c>
      <c r="Q417">
        <f t="shared" si="18"/>
        <v>1424665.9</v>
      </c>
      <c r="S417">
        <f t="shared" si="19"/>
        <v>34.329298795180719</v>
      </c>
      <c r="T417">
        <f t="shared" si="20"/>
        <v>41.145788104273976</v>
      </c>
    </row>
    <row r="418" spans="1:20" x14ac:dyDescent="0.25">
      <c r="A418" t="s">
        <v>14</v>
      </c>
      <c r="B418">
        <v>41600</v>
      </c>
      <c r="C418">
        <v>2850</v>
      </c>
      <c r="D418">
        <v>16150</v>
      </c>
      <c r="E418">
        <v>16150</v>
      </c>
      <c r="F418">
        <v>2850</v>
      </c>
      <c r="G418">
        <v>3600</v>
      </c>
      <c r="H418">
        <f>+IF(C418=0,0,VLOOKUP(C418,'LH OUTER TANK'!A:C,2,0))</f>
        <v>38.436999999999998</v>
      </c>
      <c r="I418">
        <f>+IF(C418=0,0,VLOOKUP(C418,'LH OUTER TANK'!A:C,3,0))</f>
        <v>19.808</v>
      </c>
      <c r="J418">
        <f>+IF(D418=0,0,VLOOKUP(D418,'LH INNER TANK'!A:C,2,0))</f>
        <v>30.8</v>
      </c>
      <c r="K418">
        <f>+IF(D418=0,0,VLOOKUP(D418,'LH INNER TANK'!A:C,3,0))</f>
        <v>4.6870000000000003</v>
      </c>
      <c r="L418">
        <f>+IF(D418=0,0,VLOOKUP(D418,'RH INNER TANK'!A:C,2,0))</f>
        <v>30.8</v>
      </c>
      <c r="M418">
        <f>+IF(D418=0,0,VLOOKUP(D418,'RH INNER TANK'!A:C,3,0))</f>
        <v>-4.6870000000000003</v>
      </c>
      <c r="N418">
        <f>+IF(F418=0,0,VLOOKUP(F418,'RH OUTER TANK'!A:C,2,0))</f>
        <v>38.436999999999998</v>
      </c>
      <c r="O418">
        <f>+IF(F418=0,0,VLOOKUP(F418,'RH OUTER TANK'!A:C,3,0))</f>
        <v>-19.808</v>
      </c>
      <c r="P418">
        <f>+IF(G418=0,0,VLOOKUP(G418,'TRIM TANK'!A:C,2,0))</f>
        <v>59.402000000000001</v>
      </c>
      <c r="Q418">
        <f t="shared" si="18"/>
        <v>1427778.0999999999</v>
      </c>
      <c r="S418">
        <f t="shared" si="19"/>
        <v>34.321588942307692</v>
      </c>
      <c r="T418">
        <f t="shared" si="20"/>
        <v>41.039737858427657</v>
      </c>
    </row>
    <row r="419" spans="1:20" x14ac:dyDescent="0.25">
      <c r="A419" t="s">
        <v>14</v>
      </c>
      <c r="B419">
        <v>41700</v>
      </c>
      <c r="C419">
        <v>2850</v>
      </c>
      <c r="D419">
        <v>16200</v>
      </c>
      <c r="E419">
        <v>16200</v>
      </c>
      <c r="F419">
        <v>2850</v>
      </c>
      <c r="G419">
        <v>3600</v>
      </c>
      <c r="H419">
        <f>+IF(C419=0,0,VLOOKUP(C419,'LH OUTER TANK'!A:C,2,0))</f>
        <v>38.436999999999998</v>
      </c>
      <c r="I419">
        <f>+IF(C419=0,0,VLOOKUP(C419,'LH OUTER TANK'!A:C,3,0))</f>
        <v>19.808</v>
      </c>
      <c r="J419">
        <f>+IF(D419=0,0,VLOOKUP(D419,'LH INNER TANK'!A:C,2,0))</f>
        <v>30.800999999999998</v>
      </c>
      <c r="K419">
        <f>+IF(D419=0,0,VLOOKUP(D419,'LH INNER TANK'!A:C,3,0))</f>
        <v>4.6909999999999998</v>
      </c>
      <c r="L419">
        <f>+IF(D419=0,0,VLOOKUP(D419,'RH INNER TANK'!A:C,2,0))</f>
        <v>30.800999999999998</v>
      </c>
      <c r="M419">
        <f>+IF(D419=0,0,VLOOKUP(D419,'RH INNER TANK'!A:C,3,0))</f>
        <v>-4.6909999999999998</v>
      </c>
      <c r="N419">
        <f>+IF(F419=0,0,VLOOKUP(F419,'RH OUTER TANK'!A:C,2,0))</f>
        <v>38.436999999999998</v>
      </c>
      <c r="O419">
        <f>+IF(F419=0,0,VLOOKUP(F419,'RH OUTER TANK'!A:C,3,0))</f>
        <v>-19.808</v>
      </c>
      <c r="P419">
        <f>+IF(G419=0,0,VLOOKUP(G419,'TRIM TANK'!A:C,2,0))</f>
        <v>59.402000000000001</v>
      </c>
      <c r="Q419">
        <f t="shared" si="18"/>
        <v>1430890.4999999998</v>
      </c>
      <c r="S419">
        <f t="shared" si="19"/>
        <v>34.313920863309349</v>
      </c>
      <c r="T419">
        <f t="shared" si="20"/>
        <v>40.934262218835599</v>
      </c>
    </row>
    <row r="420" spans="1:20" x14ac:dyDescent="0.25">
      <c r="A420" t="s">
        <v>14</v>
      </c>
      <c r="B420">
        <v>41800</v>
      </c>
      <c r="C420">
        <v>2850</v>
      </c>
      <c r="D420">
        <v>16250</v>
      </c>
      <c r="E420">
        <v>16250</v>
      </c>
      <c r="F420">
        <v>2850</v>
      </c>
      <c r="G420">
        <v>3600</v>
      </c>
      <c r="H420">
        <f>+IF(C420=0,0,VLOOKUP(C420,'LH OUTER TANK'!A:C,2,0))</f>
        <v>38.436999999999998</v>
      </c>
      <c r="I420">
        <f>+IF(C420=0,0,VLOOKUP(C420,'LH OUTER TANK'!A:C,3,0))</f>
        <v>19.808</v>
      </c>
      <c r="J420">
        <f>+IF(D420=0,0,VLOOKUP(D420,'LH INNER TANK'!A:C,2,0))</f>
        <v>30.802</v>
      </c>
      <c r="K420">
        <f>+IF(D420=0,0,VLOOKUP(D420,'LH INNER TANK'!A:C,3,0))</f>
        <v>4.694</v>
      </c>
      <c r="L420">
        <f>+IF(D420=0,0,VLOOKUP(D420,'RH INNER TANK'!A:C,2,0))</f>
        <v>30.802</v>
      </c>
      <c r="M420">
        <f>+IF(D420=0,0,VLOOKUP(D420,'RH INNER TANK'!A:C,3,0))</f>
        <v>-4.694</v>
      </c>
      <c r="N420">
        <f>+IF(F420=0,0,VLOOKUP(F420,'RH OUTER TANK'!A:C,2,0))</f>
        <v>38.436999999999998</v>
      </c>
      <c r="O420">
        <f>+IF(F420=0,0,VLOOKUP(F420,'RH OUTER TANK'!A:C,3,0))</f>
        <v>-19.808</v>
      </c>
      <c r="P420">
        <f>+IF(G420=0,0,VLOOKUP(G420,'TRIM TANK'!A:C,2,0))</f>
        <v>59.402000000000001</v>
      </c>
      <c r="Q420">
        <f t="shared" si="18"/>
        <v>1434003.0999999999</v>
      </c>
      <c r="S420">
        <f t="shared" si="19"/>
        <v>34.3062942583732</v>
      </c>
      <c r="T420">
        <f t="shared" si="20"/>
        <v>40.829357061529556</v>
      </c>
    </row>
    <row r="421" spans="1:20" x14ac:dyDescent="0.25">
      <c r="A421" t="s">
        <v>14</v>
      </c>
      <c r="B421">
        <v>41900</v>
      </c>
      <c r="C421">
        <v>2850</v>
      </c>
      <c r="D421">
        <v>16300</v>
      </c>
      <c r="E421">
        <v>16300</v>
      </c>
      <c r="F421">
        <v>2850</v>
      </c>
      <c r="G421">
        <v>3600</v>
      </c>
      <c r="H421">
        <f>+IF(C421=0,0,VLOOKUP(C421,'LH OUTER TANK'!A:C,2,0))</f>
        <v>38.436999999999998</v>
      </c>
      <c r="I421">
        <f>+IF(C421=0,0,VLOOKUP(C421,'LH OUTER TANK'!A:C,3,0))</f>
        <v>19.808</v>
      </c>
      <c r="J421">
        <f>+IF(D421=0,0,VLOOKUP(D421,'LH INNER TANK'!A:C,2,0))</f>
        <v>30.803000000000001</v>
      </c>
      <c r="K421">
        <f>+IF(D421=0,0,VLOOKUP(D421,'LH INNER TANK'!A:C,3,0))</f>
        <v>4.6980000000000004</v>
      </c>
      <c r="L421">
        <f>+IF(D421=0,0,VLOOKUP(D421,'RH INNER TANK'!A:C,2,0))</f>
        <v>30.803000000000001</v>
      </c>
      <c r="M421">
        <f>+IF(D421=0,0,VLOOKUP(D421,'RH INNER TANK'!A:C,3,0))</f>
        <v>-4.6980000000000004</v>
      </c>
      <c r="N421">
        <f>+IF(F421=0,0,VLOOKUP(F421,'RH OUTER TANK'!A:C,2,0))</f>
        <v>38.436999999999998</v>
      </c>
      <c r="O421">
        <f>+IF(F421=0,0,VLOOKUP(F421,'RH OUTER TANK'!A:C,3,0))</f>
        <v>-19.808</v>
      </c>
      <c r="P421">
        <f>+IF(G421=0,0,VLOOKUP(G421,'TRIM TANK'!A:C,2,0))</f>
        <v>59.402000000000001</v>
      </c>
      <c r="Q421">
        <f t="shared" si="18"/>
        <v>1437115.9</v>
      </c>
      <c r="S421">
        <f t="shared" si="19"/>
        <v>34.298708830548925</v>
      </c>
      <c r="T421">
        <f t="shared" si="20"/>
        <v>40.725018301910922</v>
      </c>
    </row>
    <row r="422" spans="1:20" x14ac:dyDescent="0.25">
      <c r="A422" t="s">
        <v>14</v>
      </c>
      <c r="B422">
        <v>42000</v>
      </c>
      <c r="C422">
        <v>2850</v>
      </c>
      <c r="D422">
        <v>16350</v>
      </c>
      <c r="E422">
        <v>16350</v>
      </c>
      <c r="F422">
        <v>2850</v>
      </c>
      <c r="G422">
        <v>3600</v>
      </c>
      <c r="H422">
        <f>+IF(C422=0,0,VLOOKUP(C422,'LH OUTER TANK'!A:C,2,0))</f>
        <v>38.436999999999998</v>
      </c>
      <c r="I422">
        <f>+IF(C422=0,0,VLOOKUP(C422,'LH OUTER TANK'!A:C,3,0))</f>
        <v>19.808</v>
      </c>
      <c r="J422">
        <f>+IF(D422=0,0,VLOOKUP(D422,'LH INNER TANK'!A:C,2,0))</f>
        <v>30.805</v>
      </c>
      <c r="K422">
        <f>+IF(D422=0,0,VLOOKUP(D422,'LH INNER TANK'!A:C,3,0))</f>
        <v>4.702</v>
      </c>
      <c r="L422">
        <f>+IF(D422=0,0,VLOOKUP(D422,'RH INNER TANK'!A:C,2,0))</f>
        <v>30.805</v>
      </c>
      <c r="M422">
        <f>+IF(D422=0,0,VLOOKUP(D422,'RH INNER TANK'!A:C,3,0))</f>
        <v>-4.702</v>
      </c>
      <c r="N422">
        <f>+IF(F422=0,0,VLOOKUP(F422,'RH OUTER TANK'!A:C,2,0))</f>
        <v>38.436999999999998</v>
      </c>
      <c r="O422">
        <f>+IF(F422=0,0,VLOOKUP(F422,'RH OUTER TANK'!A:C,3,0))</f>
        <v>-19.808</v>
      </c>
      <c r="P422">
        <f>+IF(G422=0,0,VLOOKUP(G422,'TRIM TANK'!A:C,2,0))</f>
        <v>59.402000000000001</v>
      </c>
      <c r="Q422">
        <f t="shared" si="18"/>
        <v>1440261.5999999999</v>
      </c>
      <c r="S422">
        <f t="shared" si="19"/>
        <v>34.291942857142857</v>
      </c>
      <c r="T422">
        <f t="shared" si="20"/>
        <v>40.631951267439561</v>
      </c>
    </row>
    <row r="423" spans="1:20" x14ac:dyDescent="0.25">
      <c r="A423" t="s">
        <v>14</v>
      </c>
      <c r="B423">
        <v>42100</v>
      </c>
      <c r="C423">
        <v>2850</v>
      </c>
      <c r="D423">
        <v>16400</v>
      </c>
      <c r="E423">
        <v>16400</v>
      </c>
      <c r="F423">
        <v>2850</v>
      </c>
      <c r="G423">
        <v>3600</v>
      </c>
      <c r="H423">
        <f>+IF(C423=0,0,VLOOKUP(C423,'LH OUTER TANK'!A:C,2,0))</f>
        <v>38.436999999999998</v>
      </c>
      <c r="I423">
        <f>+IF(C423=0,0,VLOOKUP(C423,'LH OUTER TANK'!A:C,3,0))</f>
        <v>19.808</v>
      </c>
      <c r="J423">
        <f>+IF(D423=0,0,VLOOKUP(D423,'LH INNER TANK'!A:C,2,0))</f>
        <v>30.806000000000001</v>
      </c>
      <c r="K423">
        <f>+IF(D423=0,0,VLOOKUP(D423,'LH INNER TANK'!A:C,3,0))</f>
        <v>4.7060000000000004</v>
      </c>
      <c r="L423">
        <f>+IF(D423=0,0,VLOOKUP(D423,'RH INNER TANK'!A:C,2,0))</f>
        <v>30.806000000000001</v>
      </c>
      <c r="M423">
        <f>+IF(D423=0,0,VLOOKUP(D423,'RH INNER TANK'!A:C,3,0))</f>
        <v>-4.7060000000000004</v>
      </c>
      <c r="N423">
        <f>+IF(F423=0,0,VLOOKUP(F423,'RH OUTER TANK'!A:C,2,0))</f>
        <v>38.436999999999998</v>
      </c>
      <c r="O423">
        <f>+IF(F423=0,0,VLOOKUP(F423,'RH OUTER TANK'!A:C,3,0))</f>
        <v>-19.808</v>
      </c>
      <c r="P423">
        <f>+IF(G423=0,0,VLOOKUP(G423,'TRIM TANK'!A:C,2,0))</f>
        <v>59.402000000000001</v>
      </c>
      <c r="Q423">
        <f t="shared" si="18"/>
        <v>1443374.9</v>
      </c>
      <c r="S423">
        <f t="shared" si="19"/>
        <v>34.284439429928739</v>
      </c>
      <c r="T423">
        <f t="shared" si="20"/>
        <v>40.528740439184837</v>
      </c>
    </row>
    <row r="424" spans="1:20" x14ac:dyDescent="0.25">
      <c r="A424" t="s">
        <v>14</v>
      </c>
      <c r="B424">
        <v>42200</v>
      </c>
      <c r="C424">
        <v>2850</v>
      </c>
      <c r="D424">
        <v>16450</v>
      </c>
      <c r="E424">
        <v>16450</v>
      </c>
      <c r="F424">
        <v>2850</v>
      </c>
      <c r="G424">
        <v>3600</v>
      </c>
      <c r="H424">
        <f>+IF(C424=0,0,VLOOKUP(C424,'LH OUTER TANK'!A:C,2,0))</f>
        <v>38.436999999999998</v>
      </c>
      <c r="I424">
        <f>+IF(C424=0,0,VLOOKUP(C424,'LH OUTER TANK'!A:C,3,0))</f>
        <v>19.808</v>
      </c>
      <c r="J424">
        <f>+IF(D424=0,0,VLOOKUP(D424,'LH INNER TANK'!A:C,2,0))</f>
        <v>30.806999999999999</v>
      </c>
      <c r="K424">
        <f>+IF(D424=0,0,VLOOKUP(D424,'LH INNER TANK'!A:C,3,0))</f>
        <v>4.7089999999999996</v>
      </c>
      <c r="L424">
        <f>+IF(D424=0,0,VLOOKUP(D424,'RH INNER TANK'!A:C,2,0))</f>
        <v>30.806999999999999</v>
      </c>
      <c r="M424">
        <f>+IF(D424=0,0,VLOOKUP(D424,'RH INNER TANK'!A:C,3,0))</f>
        <v>-4.7089999999999996</v>
      </c>
      <c r="N424">
        <f>+IF(F424=0,0,VLOOKUP(F424,'RH OUTER TANK'!A:C,2,0))</f>
        <v>38.436999999999998</v>
      </c>
      <c r="O424">
        <f>+IF(F424=0,0,VLOOKUP(F424,'RH OUTER TANK'!A:C,3,0))</f>
        <v>-19.808</v>
      </c>
      <c r="P424">
        <f>+IF(G424=0,0,VLOOKUP(G424,'TRIM TANK'!A:C,2,0))</f>
        <v>59.402000000000001</v>
      </c>
      <c r="Q424">
        <f t="shared" si="18"/>
        <v>1446488.4</v>
      </c>
      <c r="S424">
        <f t="shared" si="19"/>
        <v>34.276976303317532</v>
      </c>
      <c r="T424">
        <f t="shared" si="20"/>
        <v>40.426083952098089</v>
      </c>
    </row>
    <row r="425" spans="1:20" x14ac:dyDescent="0.25">
      <c r="A425" t="s">
        <v>14</v>
      </c>
      <c r="B425">
        <v>42300</v>
      </c>
      <c r="C425">
        <v>2850</v>
      </c>
      <c r="D425">
        <v>16500</v>
      </c>
      <c r="E425">
        <v>16500</v>
      </c>
      <c r="F425">
        <v>2850</v>
      </c>
      <c r="G425">
        <v>3600</v>
      </c>
      <c r="H425">
        <f>+IF(C425=0,0,VLOOKUP(C425,'LH OUTER TANK'!A:C,2,0))</f>
        <v>38.436999999999998</v>
      </c>
      <c r="I425">
        <f>+IF(C425=0,0,VLOOKUP(C425,'LH OUTER TANK'!A:C,3,0))</f>
        <v>19.808</v>
      </c>
      <c r="J425">
        <f>+IF(D425=0,0,VLOOKUP(D425,'LH INNER TANK'!A:C,2,0))</f>
        <v>30.808</v>
      </c>
      <c r="K425">
        <f>+IF(D425=0,0,VLOOKUP(D425,'LH INNER TANK'!A:C,3,0))</f>
        <v>4.7130000000000001</v>
      </c>
      <c r="L425">
        <f>+IF(D425=0,0,VLOOKUP(D425,'RH INNER TANK'!A:C,2,0))</f>
        <v>30.808</v>
      </c>
      <c r="M425">
        <f>+IF(D425=0,0,VLOOKUP(D425,'RH INNER TANK'!A:C,3,0))</f>
        <v>-4.7130000000000001</v>
      </c>
      <c r="N425">
        <f>+IF(F425=0,0,VLOOKUP(F425,'RH OUTER TANK'!A:C,2,0))</f>
        <v>38.436999999999998</v>
      </c>
      <c r="O425">
        <f>+IF(F425=0,0,VLOOKUP(F425,'RH OUTER TANK'!A:C,3,0))</f>
        <v>-19.808</v>
      </c>
      <c r="P425">
        <f>+IF(G425=0,0,VLOOKUP(G425,'TRIM TANK'!A:C,2,0))</f>
        <v>59.402000000000001</v>
      </c>
      <c r="Q425">
        <f t="shared" si="18"/>
        <v>1449602.0999999999</v>
      </c>
      <c r="S425">
        <f t="shared" si="19"/>
        <v>34.269553191489358</v>
      </c>
      <c r="T425">
        <f t="shared" si="20"/>
        <v>40.32397787468166</v>
      </c>
    </row>
    <row r="426" spans="1:20" x14ac:dyDescent="0.25">
      <c r="A426" t="s">
        <v>14</v>
      </c>
      <c r="B426">
        <v>42400</v>
      </c>
      <c r="C426">
        <v>2850</v>
      </c>
      <c r="D426">
        <v>16550</v>
      </c>
      <c r="E426">
        <v>16550</v>
      </c>
      <c r="F426">
        <v>2850</v>
      </c>
      <c r="G426">
        <v>3600</v>
      </c>
      <c r="H426">
        <f>+IF(C426=0,0,VLOOKUP(C426,'LH OUTER TANK'!A:C,2,0))</f>
        <v>38.436999999999998</v>
      </c>
      <c r="I426">
        <f>+IF(C426=0,0,VLOOKUP(C426,'LH OUTER TANK'!A:C,3,0))</f>
        <v>19.808</v>
      </c>
      <c r="J426">
        <f>+IF(D426=0,0,VLOOKUP(D426,'LH INNER TANK'!A:C,2,0))</f>
        <v>30.81</v>
      </c>
      <c r="K426">
        <f>+IF(D426=0,0,VLOOKUP(D426,'LH INNER TANK'!A:C,3,0))</f>
        <v>4.7169999999999996</v>
      </c>
      <c r="L426">
        <f>+IF(D426=0,0,VLOOKUP(D426,'RH INNER TANK'!A:C,2,0))</f>
        <v>30.81</v>
      </c>
      <c r="M426">
        <f>+IF(D426=0,0,VLOOKUP(D426,'RH INNER TANK'!A:C,3,0))</f>
        <v>-4.7169999999999996</v>
      </c>
      <c r="N426">
        <f>+IF(F426=0,0,VLOOKUP(F426,'RH OUTER TANK'!A:C,2,0))</f>
        <v>38.436999999999998</v>
      </c>
      <c r="O426">
        <f>+IF(F426=0,0,VLOOKUP(F426,'RH OUTER TANK'!A:C,3,0))</f>
        <v>-19.808</v>
      </c>
      <c r="P426">
        <f>+IF(G426=0,0,VLOOKUP(G426,'TRIM TANK'!A:C,2,0))</f>
        <v>59.402000000000001</v>
      </c>
      <c r="Q426">
        <f t="shared" si="18"/>
        <v>1452749.0999999999</v>
      </c>
      <c r="S426">
        <f t="shared" si="19"/>
        <v>34.262950471698112</v>
      </c>
      <c r="T426">
        <f t="shared" si="20"/>
        <v>40.233156419506336</v>
      </c>
    </row>
    <row r="427" spans="1:20" x14ac:dyDescent="0.25">
      <c r="A427" t="s">
        <v>14</v>
      </c>
      <c r="B427">
        <v>42500</v>
      </c>
      <c r="C427">
        <v>2850</v>
      </c>
      <c r="D427">
        <v>16600</v>
      </c>
      <c r="E427">
        <v>16600</v>
      </c>
      <c r="F427">
        <v>2850</v>
      </c>
      <c r="G427">
        <v>3600</v>
      </c>
      <c r="H427">
        <f>+IF(C427=0,0,VLOOKUP(C427,'LH OUTER TANK'!A:C,2,0))</f>
        <v>38.436999999999998</v>
      </c>
      <c r="I427">
        <f>+IF(C427=0,0,VLOOKUP(C427,'LH OUTER TANK'!A:C,3,0))</f>
        <v>19.808</v>
      </c>
      <c r="J427">
        <f>+IF(D427=0,0,VLOOKUP(D427,'LH INNER TANK'!A:C,2,0))</f>
        <v>30.811</v>
      </c>
      <c r="K427">
        <f>+IF(D427=0,0,VLOOKUP(D427,'LH INNER TANK'!A:C,3,0))</f>
        <v>4.7210000000000001</v>
      </c>
      <c r="L427">
        <f>+IF(D427=0,0,VLOOKUP(D427,'RH INNER TANK'!A:C,2,0))</f>
        <v>30.811</v>
      </c>
      <c r="M427">
        <f>+IF(D427=0,0,VLOOKUP(D427,'RH INNER TANK'!A:C,3,0))</f>
        <v>-4.7210000000000001</v>
      </c>
      <c r="N427">
        <f>+IF(F427=0,0,VLOOKUP(F427,'RH OUTER TANK'!A:C,2,0))</f>
        <v>38.436999999999998</v>
      </c>
      <c r="O427">
        <f>+IF(F427=0,0,VLOOKUP(F427,'RH OUTER TANK'!A:C,3,0))</f>
        <v>-19.808</v>
      </c>
      <c r="P427">
        <f>+IF(G427=0,0,VLOOKUP(G427,'TRIM TANK'!A:C,2,0))</f>
        <v>59.402000000000001</v>
      </c>
      <c r="Q427">
        <f t="shared" si="18"/>
        <v>1455863.2999999998</v>
      </c>
      <c r="S427">
        <f t="shared" si="19"/>
        <v>34.255607058823522</v>
      </c>
      <c r="T427">
        <f t="shared" si="20"/>
        <v>40.132146613803585</v>
      </c>
    </row>
    <row r="428" spans="1:20" x14ac:dyDescent="0.25">
      <c r="A428" t="s">
        <v>14</v>
      </c>
      <c r="B428">
        <v>42600</v>
      </c>
      <c r="C428">
        <v>2850</v>
      </c>
      <c r="D428">
        <v>16650</v>
      </c>
      <c r="E428">
        <v>16650</v>
      </c>
      <c r="F428">
        <v>2850</v>
      </c>
      <c r="G428">
        <v>3600</v>
      </c>
      <c r="H428">
        <f>+IF(C428=0,0,VLOOKUP(C428,'LH OUTER TANK'!A:C,2,0))</f>
        <v>38.436999999999998</v>
      </c>
      <c r="I428">
        <f>+IF(C428=0,0,VLOOKUP(C428,'LH OUTER TANK'!A:C,3,0))</f>
        <v>19.808</v>
      </c>
      <c r="J428">
        <f>+IF(D428=0,0,VLOOKUP(D428,'LH INNER TANK'!A:C,2,0))</f>
        <v>30.812000000000001</v>
      </c>
      <c r="K428">
        <f>+IF(D428=0,0,VLOOKUP(D428,'LH INNER TANK'!A:C,3,0))</f>
        <v>4.7249999999999996</v>
      </c>
      <c r="L428">
        <f>+IF(D428=0,0,VLOOKUP(D428,'RH INNER TANK'!A:C,2,0))</f>
        <v>30.812000000000001</v>
      </c>
      <c r="M428">
        <f>+IF(D428=0,0,VLOOKUP(D428,'RH INNER TANK'!A:C,3,0))</f>
        <v>-4.7249999999999996</v>
      </c>
      <c r="N428">
        <f>+IF(F428=0,0,VLOOKUP(F428,'RH OUTER TANK'!A:C,2,0))</f>
        <v>38.436999999999998</v>
      </c>
      <c r="O428">
        <f>+IF(F428=0,0,VLOOKUP(F428,'RH OUTER TANK'!A:C,3,0))</f>
        <v>-19.808</v>
      </c>
      <c r="P428">
        <f>+IF(G428=0,0,VLOOKUP(G428,'TRIM TANK'!A:C,2,0))</f>
        <v>59.402000000000001</v>
      </c>
      <c r="Q428">
        <f t="shared" si="18"/>
        <v>1458977.7</v>
      </c>
      <c r="S428">
        <f t="shared" si="19"/>
        <v>34.248302816901408</v>
      </c>
      <c r="T428">
        <f t="shared" si="20"/>
        <v>40.031675610748373</v>
      </c>
    </row>
    <row r="429" spans="1:20" x14ac:dyDescent="0.25">
      <c r="A429" t="s">
        <v>14</v>
      </c>
      <c r="B429">
        <v>42700</v>
      </c>
      <c r="C429">
        <v>2850</v>
      </c>
      <c r="D429">
        <v>16700</v>
      </c>
      <c r="E429">
        <v>16700</v>
      </c>
      <c r="F429">
        <v>2850</v>
      </c>
      <c r="G429">
        <v>3600</v>
      </c>
      <c r="H429">
        <f>+IF(C429=0,0,VLOOKUP(C429,'LH OUTER TANK'!A:C,2,0))</f>
        <v>38.436999999999998</v>
      </c>
      <c r="I429">
        <f>+IF(C429=0,0,VLOOKUP(C429,'LH OUTER TANK'!A:C,3,0))</f>
        <v>19.808</v>
      </c>
      <c r="J429">
        <f>+IF(D429=0,0,VLOOKUP(D429,'LH INNER TANK'!A:C,2,0))</f>
        <v>30.812999999999999</v>
      </c>
      <c r="K429">
        <f>+IF(D429=0,0,VLOOKUP(D429,'LH INNER TANK'!A:C,3,0))</f>
        <v>4.7279999999999998</v>
      </c>
      <c r="L429">
        <f>+IF(D429=0,0,VLOOKUP(D429,'RH INNER TANK'!A:C,2,0))</f>
        <v>30.812999999999999</v>
      </c>
      <c r="M429">
        <f>+IF(D429=0,0,VLOOKUP(D429,'RH INNER TANK'!A:C,3,0))</f>
        <v>-4.7279999999999998</v>
      </c>
      <c r="N429">
        <f>+IF(F429=0,0,VLOOKUP(F429,'RH OUTER TANK'!A:C,2,0))</f>
        <v>38.436999999999998</v>
      </c>
      <c r="O429">
        <f>+IF(F429=0,0,VLOOKUP(F429,'RH OUTER TANK'!A:C,3,0))</f>
        <v>-19.808</v>
      </c>
      <c r="P429">
        <f>+IF(G429=0,0,VLOOKUP(G429,'TRIM TANK'!A:C,2,0))</f>
        <v>59.402000000000001</v>
      </c>
      <c r="Q429">
        <f t="shared" si="18"/>
        <v>1462092.2999999998</v>
      </c>
      <c r="S429">
        <f t="shared" si="19"/>
        <v>34.241037470725992</v>
      </c>
      <c r="T429">
        <f t="shared" si="20"/>
        <v>39.93173962484169</v>
      </c>
    </row>
    <row r="430" spans="1:20" x14ac:dyDescent="0.25">
      <c r="A430" t="s">
        <v>14</v>
      </c>
      <c r="B430">
        <v>42800</v>
      </c>
      <c r="C430">
        <v>2850</v>
      </c>
      <c r="D430">
        <v>16750</v>
      </c>
      <c r="E430">
        <v>16750</v>
      </c>
      <c r="F430">
        <v>2850</v>
      </c>
      <c r="G430">
        <v>3600</v>
      </c>
      <c r="H430">
        <f>+IF(C430=0,0,VLOOKUP(C430,'LH OUTER TANK'!A:C,2,0))</f>
        <v>38.436999999999998</v>
      </c>
      <c r="I430">
        <f>+IF(C430=0,0,VLOOKUP(C430,'LH OUTER TANK'!A:C,3,0))</f>
        <v>19.808</v>
      </c>
      <c r="J430">
        <f>+IF(D430=0,0,VLOOKUP(D430,'LH INNER TANK'!A:C,2,0))</f>
        <v>30.814</v>
      </c>
      <c r="K430">
        <f>+IF(D430=0,0,VLOOKUP(D430,'LH INNER TANK'!A:C,3,0))</f>
        <v>4.7320000000000002</v>
      </c>
      <c r="L430">
        <f>+IF(D430=0,0,VLOOKUP(D430,'RH INNER TANK'!A:C,2,0))</f>
        <v>30.814</v>
      </c>
      <c r="M430">
        <f>+IF(D430=0,0,VLOOKUP(D430,'RH INNER TANK'!A:C,3,0))</f>
        <v>-4.7320000000000002</v>
      </c>
      <c r="N430">
        <f>+IF(F430=0,0,VLOOKUP(F430,'RH OUTER TANK'!A:C,2,0))</f>
        <v>38.436999999999998</v>
      </c>
      <c r="O430">
        <f>+IF(F430=0,0,VLOOKUP(F430,'RH OUTER TANK'!A:C,3,0))</f>
        <v>-19.808</v>
      </c>
      <c r="P430">
        <f>+IF(G430=0,0,VLOOKUP(G430,'TRIM TANK'!A:C,2,0))</f>
        <v>59.402000000000001</v>
      </c>
      <c r="Q430">
        <f t="shared" si="18"/>
        <v>1465207.0999999999</v>
      </c>
      <c r="S430">
        <f t="shared" si="19"/>
        <v>34.233810747663547</v>
      </c>
      <c r="T430">
        <f t="shared" si="20"/>
        <v>39.832334905963499</v>
      </c>
    </row>
    <row r="431" spans="1:20" x14ac:dyDescent="0.25">
      <c r="A431" t="s">
        <v>14</v>
      </c>
      <c r="B431">
        <v>42900</v>
      </c>
      <c r="C431">
        <v>2850</v>
      </c>
      <c r="D431">
        <v>16800</v>
      </c>
      <c r="E431">
        <v>16800</v>
      </c>
      <c r="F431">
        <v>2850</v>
      </c>
      <c r="G431">
        <v>3600</v>
      </c>
      <c r="H431">
        <f>+IF(C431=0,0,VLOOKUP(C431,'LH OUTER TANK'!A:C,2,0))</f>
        <v>38.436999999999998</v>
      </c>
      <c r="I431">
        <f>+IF(C431=0,0,VLOOKUP(C431,'LH OUTER TANK'!A:C,3,0))</f>
        <v>19.808</v>
      </c>
      <c r="J431">
        <f>+IF(D431=0,0,VLOOKUP(D431,'LH INNER TANK'!A:C,2,0))</f>
        <v>30.815999999999999</v>
      </c>
      <c r="K431">
        <f>+IF(D431=0,0,VLOOKUP(D431,'LH INNER TANK'!A:C,3,0))</f>
        <v>4.7359999999999998</v>
      </c>
      <c r="L431">
        <f>+IF(D431=0,0,VLOOKUP(D431,'RH INNER TANK'!A:C,2,0))</f>
        <v>30.815999999999999</v>
      </c>
      <c r="M431">
        <f>+IF(D431=0,0,VLOOKUP(D431,'RH INNER TANK'!A:C,3,0))</f>
        <v>-4.7359999999999998</v>
      </c>
      <c r="N431">
        <f>+IF(F431=0,0,VLOOKUP(F431,'RH OUTER TANK'!A:C,2,0))</f>
        <v>38.436999999999998</v>
      </c>
      <c r="O431">
        <f>+IF(F431=0,0,VLOOKUP(F431,'RH OUTER TANK'!A:C,3,0))</f>
        <v>-19.808</v>
      </c>
      <c r="P431">
        <f>+IF(G431=0,0,VLOOKUP(G431,'TRIM TANK'!A:C,2,0))</f>
        <v>59.402000000000001</v>
      </c>
      <c r="Q431">
        <f t="shared" si="18"/>
        <v>1468355.7</v>
      </c>
      <c r="S431">
        <f t="shared" si="19"/>
        <v>34.227405594405596</v>
      </c>
      <c r="T431">
        <f t="shared" si="20"/>
        <v>39.744231009705572</v>
      </c>
    </row>
    <row r="432" spans="1:20" x14ac:dyDescent="0.25">
      <c r="A432" t="s">
        <v>14</v>
      </c>
      <c r="B432">
        <v>43000</v>
      </c>
      <c r="C432">
        <v>2850</v>
      </c>
      <c r="D432">
        <v>16850</v>
      </c>
      <c r="E432">
        <v>16850</v>
      </c>
      <c r="F432">
        <v>2850</v>
      </c>
      <c r="G432">
        <v>3600</v>
      </c>
      <c r="H432">
        <f>+IF(C432=0,0,VLOOKUP(C432,'LH OUTER TANK'!A:C,2,0))</f>
        <v>38.436999999999998</v>
      </c>
      <c r="I432">
        <f>+IF(C432=0,0,VLOOKUP(C432,'LH OUTER TANK'!A:C,3,0))</f>
        <v>19.808</v>
      </c>
      <c r="J432">
        <f>+IF(D432=0,0,VLOOKUP(D432,'LH INNER TANK'!A:C,2,0))</f>
        <v>30.817</v>
      </c>
      <c r="K432">
        <f>+IF(D432=0,0,VLOOKUP(D432,'LH INNER TANK'!A:C,3,0))</f>
        <v>4.74</v>
      </c>
      <c r="L432">
        <f>+IF(D432=0,0,VLOOKUP(D432,'RH INNER TANK'!A:C,2,0))</f>
        <v>30.817</v>
      </c>
      <c r="M432">
        <f>+IF(D432=0,0,VLOOKUP(D432,'RH INNER TANK'!A:C,3,0))</f>
        <v>-4.74</v>
      </c>
      <c r="N432">
        <f>+IF(F432=0,0,VLOOKUP(F432,'RH OUTER TANK'!A:C,2,0))</f>
        <v>38.436999999999998</v>
      </c>
      <c r="O432">
        <f>+IF(F432=0,0,VLOOKUP(F432,'RH OUTER TANK'!A:C,3,0))</f>
        <v>-19.808</v>
      </c>
      <c r="P432">
        <f>+IF(G432=0,0,VLOOKUP(G432,'TRIM TANK'!A:C,2,0))</f>
        <v>59.402000000000001</v>
      </c>
      <c r="Q432">
        <f t="shared" si="18"/>
        <v>1471471</v>
      </c>
      <c r="S432">
        <f t="shared" si="19"/>
        <v>34.220255813953486</v>
      </c>
      <c r="T432">
        <f t="shared" si="20"/>
        <v>39.645884648603641</v>
      </c>
    </row>
    <row r="433" spans="1:20" x14ac:dyDescent="0.25">
      <c r="A433" t="s">
        <v>14</v>
      </c>
      <c r="B433">
        <v>43100</v>
      </c>
      <c r="C433">
        <v>2850</v>
      </c>
      <c r="D433">
        <v>16900</v>
      </c>
      <c r="E433">
        <v>16900</v>
      </c>
      <c r="F433">
        <v>2850</v>
      </c>
      <c r="G433">
        <v>3600</v>
      </c>
      <c r="H433">
        <f>+IF(C433=0,0,VLOOKUP(C433,'LH OUTER TANK'!A:C,2,0))</f>
        <v>38.436999999999998</v>
      </c>
      <c r="I433">
        <f>+IF(C433=0,0,VLOOKUP(C433,'LH OUTER TANK'!A:C,3,0))</f>
        <v>19.808</v>
      </c>
      <c r="J433">
        <f>+IF(D433=0,0,VLOOKUP(D433,'LH INNER TANK'!A:C,2,0))</f>
        <v>30.818000000000001</v>
      </c>
      <c r="K433">
        <f>+IF(D433=0,0,VLOOKUP(D433,'LH INNER TANK'!A:C,3,0))</f>
        <v>4.7439999999999998</v>
      </c>
      <c r="L433">
        <f>+IF(D433=0,0,VLOOKUP(D433,'RH INNER TANK'!A:C,2,0))</f>
        <v>30.818000000000001</v>
      </c>
      <c r="M433">
        <f>+IF(D433=0,0,VLOOKUP(D433,'RH INNER TANK'!A:C,3,0))</f>
        <v>-4.7439999999999998</v>
      </c>
      <c r="N433">
        <f>+IF(F433=0,0,VLOOKUP(F433,'RH OUTER TANK'!A:C,2,0))</f>
        <v>38.436999999999998</v>
      </c>
      <c r="O433">
        <f>+IF(F433=0,0,VLOOKUP(F433,'RH OUTER TANK'!A:C,3,0))</f>
        <v>-19.808</v>
      </c>
      <c r="P433">
        <f>+IF(G433=0,0,VLOOKUP(G433,'TRIM TANK'!A:C,2,0))</f>
        <v>59.402000000000001</v>
      </c>
      <c r="Q433">
        <f t="shared" si="18"/>
        <v>1474586.5</v>
      </c>
      <c r="S433">
        <f t="shared" si="19"/>
        <v>34.213143851508121</v>
      </c>
      <c r="T433">
        <f t="shared" si="20"/>
        <v>39.548058480166716</v>
      </c>
    </row>
    <row r="434" spans="1:20" x14ac:dyDescent="0.25">
      <c r="A434" t="s">
        <v>14</v>
      </c>
      <c r="B434">
        <v>43200</v>
      </c>
      <c r="C434">
        <v>2850</v>
      </c>
      <c r="D434">
        <v>16950</v>
      </c>
      <c r="E434">
        <v>16950</v>
      </c>
      <c r="F434">
        <v>2850</v>
      </c>
      <c r="G434">
        <v>3600</v>
      </c>
      <c r="H434">
        <f>+IF(C434=0,0,VLOOKUP(C434,'LH OUTER TANK'!A:C,2,0))</f>
        <v>38.436999999999998</v>
      </c>
      <c r="I434">
        <f>+IF(C434=0,0,VLOOKUP(C434,'LH OUTER TANK'!A:C,3,0))</f>
        <v>19.808</v>
      </c>
      <c r="J434">
        <f>+IF(D434=0,0,VLOOKUP(D434,'LH INNER TANK'!A:C,2,0))</f>
        <v>30.818999999999999</v>
      </c>
      <c r="K434">
        <f>+IF(D434=0,0,VLOOKUP(D434,'LH INNER TANK'!A:C,3,0))</f>
        <v>4.7480000000000002</v>
      </c>
      <c r="L434">
        <f>+IF(D434=0,0,VLOOKUP(D434,'RH INNER TANK'!A:C,2,0))</f>
        <v>30.818999999999999</v>
      </c>
      <c r="M434">
        <f>+IF(D434=0,0,VLOOKUP(D434,'RH INNER TANK'!A:C,3,0))</f>
        <v>-4.7480000000000002</v>
      </c>
      <c r="N434">
        <f>+IF(F434=0,0,VLOOKUP(F434,'RH OUTER TANK'!A:C,2,0))</f>
        <v>38.436999999999998</v>
      </c>
      <c r="O434">
        <f>+IF(F434=0,0,VLOOKUP(F434,'RH OUTER TANK'!A:C,3,0))</f>
        <v>-19.808</v>
      </c>
      <c r="P434">
        <f>+IF(G434=0,0,VLOOKUP(G434,'TRIM TANK'!A:C,2,0))</f>
        <v>59.402000000000001</v>
      </c>
      <c r="Q434">
        <f t="shared" si="18"/>
        <v>1477702.2</v>
      </c>
      <c r="S434">
        <f t="shared" si="19"/>
        <v>34.206069444444445</v>
      </c>
      <c r="T434">
        <f t="shared" si="20"/>
        <v>39.450748891945587</v>
      </c>
    </row>
    <row r="435" spans="1:20" x14ac:dyDescent="0.25">
      <c r="A435" t="s">
        <v>14</v>
      </c>
      <c r="B435">
        <v>43300</v>
      </c>
      <c r="C435">
        <v>2850</v>
      </c>
      <c r="D435">
        <v>17000</v>
      </c>
      <c r="E435">
        <v>17000</v>
      </c>
      <c r="F435">
        <v>2850</v>
      </c>
      <c r="G435">
        <v>3600</v>
      </c>
      <c r="H435">
        <f>+IF(C435=0,0,VLOOKUP(C435,'LH OUTER TANK'!A:C,2,0))</f>
        <v>38.436999999999998</v>
      </c>
      <c r="I435">
        <f>+IF(C435=0,0,VLOOKUP(C435,'LH OUTER TANK'!A:C,3,0))</f>
        <v>19.808</v>
      </c>
      <c r="J435">
        <f>+IF(D435=0,0,VLOOKUP(D435,'LH INNER TANK'!A:C,2,0))</f>
        <v>30.82</v>
      </c>
      <c r="K435">
        <f>+IF(D435=0,0,VLOOKUP(D435,'LH INNER TANK'!A:C,3,0))</f>
        <v>4.7519999999999998</v>
      </c>
      <c r="L435">
        <f>+IF(D435=0,0,VLOOKUP(D435,'RH INNER TANK'!A:C,2,0))</f>
        <v>30.82</v>
      </c>
      <c r="M435">
        <f>+IF(D435=0,0,VLOOKUP(D435,'RH INNER TANK'!A:C,3,0))</f>
        <v>-4.7519999999999998</v>
      </c>
      <c r="N435">
        <f>+IF(F435=0,0,VLOOKUP(F435,'RH OUTER TANK'!A:C,2,0))</f>
        <v>38.436999999999998</v>
      </c>
      <c r="O435">
        <f>+IF(F435=0,0,VLOOKUP(F435,'RH OUTER TANK'!A:C,3,0))</f>
        <v>-19.808</v>
      </c>
      <c r="P435">
        <f>+IF(G435=0,0,VLOOKUP(G435,'TRIM TANK'!A:C,2,0))</f>
        <v>59.402000000000001</v>
      </c>
      <c r="Q435">
        <f t="shared" si="18"/>
        <v>1480818.0999999999</v>
      </c>
      <c r="S435">
        <f t="shared" si="19"/>
        <v>34.199032332563505</v>
      </c>
      <c r="T435">
        <f t="shared" si="20"/>
        <v>39.353952304862496</v>
      </c>
    </row>
    <row r="436" spans="1:20" x14ac:dyDescent="0.25">
      <c r="A436" t="s">
        <v>14</v>
      </c>
      <c r="B436">
        <v>43400</v>
      </c>
      <c r="C436">
        <v>2850</v>
      </c>
      <c r="D436">
        <v>17050</v>
      </c>
      <c r="E436">
        <v>17050</v>
      </c>
      <c r="F436">
        <v>2850</v>
      </c>
      <c r="G436">
        <v>3600</v>
      </c>
      <c r="H436">
        <f>+IF(C436=0,0,VLOOKUP(C436,'LH OUTER TANK'!A:C,2,0))</f>
        <v>38.436999999999998</v>
      </c>
      <c r="I436">
        <f>+IF(C436=0,0,VLOOKUP(C436,'LH OUTER TANK'!A:C,3,0))</f>
        <v>19.808</v>
      </c>
      <c r="J436">
        <f>+IF(D436=0,0,VLOOKUP(D436,'LH INNER TANK'!A:C,2,0))</f>
        <v>30.821000000000002</v>
      </c>
      <c r="K436">
        <f>+IF(D436=0,0,VLOOKUP(D436,'LH INNER TANK'!A:C,3,0))</f>
        <v>4.7560000000000002</v>
      </c>
      <c r="L436">
        <f>+IF(D436=0,0,VLOOKUP(D436,'RH INNER TANK'!A:C,2,0))</f>
        <v>30.821000000000002</v>
      </c>
      <c r="M436">
        <f>+IF(D436=0,0,VLOOKUP(D436,'RH INNER TANK'!A:C,3,0))</f>
        <v>-4.7560000000000002</v>
      </c>
      <c r="N436">
        <f>+IF(F436=0,0,VLOOKUP(F436,'RH OUTER TANK'!A:C,2,0))</f>
        <v>38.436999999999998</v>
      </c>
      <c r="O436">
        <f>+IF(F436=0,0,VLOOKUP(F436,'RH OUTER TANK'!A:C,3,0))</f>
        <v>-19.808</v>
      </c>
      <c r="P436">
        <f>+IF(G436=0,0,VLOOKUP(G436,'TRIM TANK'!A:C,2,0))</f>
        <v>59.402000000000001</v>
      </c>
      <c r="Q436">
        <f t="shared" si="18"/>
        <v>1483934.2</v>
      </c>
      <c r="S436">
        <f t="shared" si="19"/>
        <v>34.192032258064515</v>
      </c>
      <c r="T436">
        <f t="shared" si="20"/>
        <v>39.257665172826876</v>
      </c>
    </row>
    <row r="437" spans="1:20" x14ac:dyDescent="0.25">
      <c r="A437" t="s">
        <v>14</v>
      </c>
      <c r="B437">
        <v>43500</v>
      </c>
      <c r="C437">
        <v>2850</v>
      </c>
      <c r="D437">
        <v>17100</v>
      </c>
      <c r="E437">
        <v>17100</v>
      </c>
      <c r="F437">
        <v>2850</v>
      </c>
      <c r="G437">
        <v>3600</v>
      </c>
      <c r="H437">
        <f>+IF(C437=0,0,VLOOKUP(C437,'LH OUTER TANK'!A:C,2,0))</f>
        <v>38.436999999999998</v>
      </c>
      <c r="I437">
        <f>+IF(C437=0,0,VLOOKUP(C437,'LH OUTER TANK'!A:C,3,0))</f>
        <v>19.808</v>
      </c>
      <c r="J437">
        <f>+IF(D437=0,0,VLOOKUP(D437,'LH INNER TANK'!A:C,2,0))</f>
        <v>30.821999999999999</v>
      </c>
      <c r="K437">
        <f>+IF(D437=0,0,VLOOKUP(D437,'LH INNER TANK'!A:C,3,0))</f>
        <v>4.76</v>
      </c>
      <c r="L437">
        <f>+IF(D437=0,0,VLOOKUP(D437,'RH INNER TANK'!A:C,2,0))</f>
        <v>30.821999999999999</v>
      </c>
      <c r="M437">
        <f>+IF(D437=0,0,VLOOKUP(D437,'RH INNER TANK'!A:C,3,0))</f>
        <v>-4.76</v>
      </c>
      <c r="N437">
        <f>+IF(F437=0,0,VLOOKUP(F437,'RH OUTER TANK'!A:C,2,0))</f>
        <v>38.436999999999998</v>
      </c>
      <c r="O437">
        <f>+IF(F437=0,0,VLOOKUP(F437,'RH OUTER TANK'!A:C,3,0))</f>
        <v>-19.808</v>
      </c>
      <c r="P437">
        <f>+IF(G437=0,0,VLOOKUP(G437,'TRIM TANK'!A:C,2,0))</f>
        <v>59.402000000000001</v>
      </c>
      <c r="Q437">
        <f t="shared" si="18"/>
        <v>1487050.4999999998</v>
      </c>
      <c r="S437">
        <f t="shared" si="19"/>
        <v>34.185068965517239</v>
      </c>
      <c r="T437">
        <f t="shared" si="20"/>
        <v>39.161883982355405</v>
      </c>
    </row>
    <row r="438" spans="1:20" x14ac:dyDescent="0.25">
      <c r="A438" t="s">
        <v>14</v>
      </c>
      <c r="B438">
        <v>43600</v>
      </c>
      <c r="C438">
        <v>2850</v>
      </c>
      <c r="D438">
        <v>17150</v>
      </c>
      <c r="E438">
        <v>17150</v>
      </c>
      <c r="F438">
        <v>2850</v>
      </c>
      <c r="G438">
        <v>3600</v>
      </c>
      <c r="H438">
        <f>+IF(C438=0,0,VLOOKUP(C438,'LH OUTER TANK'!A:C,2,0))</f>
        <v>38.436999999999998</v>
      </c>
      <c r="I438">
        <f>+IF(C438=0,0,VLOOKUP(C438,'LH OUTER TANK'!A:C,3,0))</f>
        <v>19.808</v>
      </c>
      <c r="J438">
        <f>+IF(D438=0,0,VLOOKUP(D438,'LH INNER TANK'!A:C,2,0))</f>
        <v>30.823</v>
      </c>
      <c r="K438">
        <f>+IF(D438=0,0,VLOOKUP(D438,'LH INNER TANK'!A:C,3,0))</f>
        <v>4.7649999999999997</v>
      </c>
      <c r="L438">
        <f>+IF(D438=0,0,VLOOKUP(D438,'RH INNER TANK'!A:C,2,0))</f>
        <v>30.823</v>
      </c>
      <c r="M438">
        <f>+IF(D438=0,0,VLOOKUP(D438,'RH INNER TANK'!A:C,3,0))</f>
        <v>-4.7649999999999997</v>
      </c>
      <c r="N438">
        <f>+IF(F438=0,0,VLOOKUP(F438,'RH OUTER TANK'!A:C,2,0))</f>
        <v>38.436999999999998</v>
      </c>
      <c r="O438">
        <f>+IF(F438=0,0,VLOOKUP(F438,'RH OUTER TANK'!A:C,3,0))</f>
        <v>-19.808</v>
      </c>
      <c r="P438">
        <f>+IF(G438=0,0,VLOOKUP(G438,'TRIM TANK'!A:C,2,0))</f>
        <v>59.402000000000001</v>
      </c>
      <c r="Q438">
        <f t="shared" si="18"/>
        <v>1490166.9999999998</v>
      </c>
      <c r="S438">
        <f t="shared" si="19"/>
        <v>34.178142201834859</v>
      </c>
      <c r="T438">
        <f t="shared" si="20"/>
        <v>39.066605252198876</v>
      </c>
    </row>
    <row r="439" spans="1:20" x14ac:dyDescent="0.25">
      <c r="A439" t="s">
        <v>14</v>
      </c>
      <c r="B439">
        <v>43700</v>
      </c>
      <c r="C439">
        <v>2850</v>
      </c>
      <c r="D439">
        <v>17200</v>
      </c>
      <c r="E439">
        <v>17200</v>
      </c>
      <c r="F439">
        <v>2850</v>
      </c>
      <c r="G439">
        <v>3600</v>
      </c>
      <c r="H439">
        <f>+IF(C439=0,0,VLOOKUP(C439,'LH OUTER TANK'!A:C,2,0))</f>
        <v>38.436999999999998</v>
      </c>
      <c r="I439">
        <f>+IF(C439=0,0,VLOOKUP(C439,'LH OUTER TANK'!A:C,3,0))</f>
        <v>19.808</v>
      </c>
      <c r="J439">
        <f>+IF(D439=0,0,VLOOKUP(D439,'LH INNER TANK'!A:C,2,0))</f>
        <v>30.824000000000002</v>
      </c>
      <c r="K439">
        <f>+IF(D439=0,0,VLOOKUP(D439,'LH INNER TANK'!A:C,3,0))</f>
        <v>4.7690000000000001</v>
      </c>
      <c r="L439">
        <f>+IF(D439=0,0,VLOOKUP(D439,'RH INNER TANK'!A:C,2,0))</f>
        <v>30.824000000000002</v>
      </c>
      <c r="M439">
        <f>+IF(D439=0,0,VLOOKUP(D439,'RH INNER TANK'!A:C,3,0))</f>
        <v>-4.7690000000000001</v>
      </c>
      <c r="N439">
        <f>+IF(F439=0,0,VLOOKUP(F439,'RH OUTER TANK'!A:C,2,0))</f>
        <v>38.436999999999998</v>
      </c>
      <c r="O439">
        <f>+IF(F439=0,0,VLOOKUP(F439,'RH OUTER TANK'!A:C,3,0))</f>
        <v>-19.808</v>
      </c>
      <c r="P439">
        <f>+IF(G439=0,0,VLOOKUP(G439,'TRIM TANK'!A:C,2,0))</f>
        <v>59.402000000000001</v>
      </c>
      <c r="Q439">
        <f t="shared" si="18"/>
        <v>1493283.7</v>
      </c>
      <c r="S439">
        <f t="shared" si="19"/>
        <v>34.171251716247141</v>
      </c>
      <c r="T439">
        <f t="shared" si="20"/>
        <v>38.971825532973043</v>
      </c>
    </row>
    <row r="440" spans="1:20" x14ac:dyDescent="0.25">
      <c r="A440" t="s">
        <v>14</v>
      </c>
      <c r="B440">
        <v>43800</v>
      </c>
      <c r="C440">
        <v>2850</v>
      </c>
      <c r="D440">
        <v>17250</v>
      </c>
      <c r="E440">
        <v>17250</v>
      </c>
      <c r="F440">
        <v>2850</v>
      </c>
      <c r="G440">
        <v>3600</v>
      </c>
      <c r="H440">
        <f>+IF(C440=0,0,VLOOKUP(C440,'LH OUTER TANK'!A:C,2,0))</f>
        <v>38.436999999999998</v>
      </c>
      <c r="I440">
        <f>+IF(C440=0,0,VLOOKUP(C440,'LH OUTER TANK'!A:C,3,0))</f>
        <v>19.808</v>
      </c>
      <c r="J440">
        <f>+IF(D440=0,0,VLOOKUP(D440,'LH INNER TANK'!A:C,2,0))</f>
        <v>30.826000000000001</v>
      </c>
      <c r="K440">
        <f>+IF(D440=0,0,VLOOKUP(D440,'LH INNER TANK'!A:C,3,0))</f>
        <v>4.7729999999999997</v>
      </c>
      <c r="L440">
        <f>+IF(D440=0,0,VLOOKUP(D440,'RH INNER TANK'!A:C,2,0))</f>
        <v>30.826000000000001</v>
      </c>
      <c r="M440">
        <f>+IF(D440=0,0,VLOOKUP(D440,'RH INNER TANK'!A:C,3,0))</f>
        <v>-4.7729999999999997</v>
      </c>
      <c r="N440">
        <f>+IF(F440=0,0,VLOOKUP(F440,'RH OUTER TANK'!A:C,2,0))</f>
        <v>38.436999999999998</v>
      </c>
      <c r="O440">
        <f>+IF(F440=0,0,VLOOKUP(F440,'RH OUTER TANK'!A:C,3,0))</f>
        <v>-19.808</v>
      </c>
      <c r="P440">
        <f>+IF(G440=0,0,VLOOKUP(G440,'TRIM TANK'!A:C,2,0))</f>
        <v>59.402000000000001</v>
      </c>
      <c r="Q440">
        <f t="shared" si="18"/>
        <v>1496435.0999999999</v>
      </c>
      <c r="S440">
        <f t="shared" si="19"/>
        <v>34.165184931506843</v>
      </c>
      <c r="T440">
        <f t="shared" si="20"/>
        <v>38.888375949200032</v>
      </c>
    </row>
    <row r="441" spans="1:20" x14ac:dyDescent="0.25">
      <c r="A441" t="s">
        <v>14</v>
      </c>
      <c r="B441">
        <v>43900</v>
      </c>
      <c r="C441">
        <v>2850</v>
      </c>
      <c r="D441">
        <v>17300</v>
      </c>
      <c r="E441">
        <v>17300</v>
      </c>
      <c r="F441">
        <v>2850</v>
      </c>
      <c r="G441">
        <v>3600</v>
      </c>
      <c r="H441">
        <f>+IF(C441=0,0,VLOOKUP(C441,'LH OUTER TANK'!A:C,2,0))</f>
        <v>38.436999999999998</v>
      </c>
      <c r="I441">
        <f>+IF(C441=0,0,VLOOKUP(C441,'LH OUTER TANK'!A:C,3,0))</f>
        <v>19.808</v>
      </c>
      <c r="J441">
        <f>+IF(D441=0,0,VLOOKUP(D441,'LH INNER TANK'!A:C,2,0))</f>
        <v>30.827000000000002</v>
      </c>
      <c r="K441">
        <f>+IF(D441=0,0,VLOOKUP(D441,'LH INNER TANK'!A:C,3,0))</f>
        <v>4.7779999999999996</v>
      </c>
      <c r="L441">
        <f>+IF(D441=0,0,VLOOKUP(D441,'RH INNER TANK'!A:C,2,0))</f>
        <v>30.827000000000002</v>
      </c>
      <c r="M441">
        <f>+IF(D441=0,0,VLOOKUP(D441,'RH INNER TANK'!A:C,3,0))</f>
        <v>-4.7779999999999996</v>
      </c>
      <c r="N441">
        <f>+IF(F441=0,0,VLOOKUP(F441,'RH OUTER TANK'!A:C,2,0))</f>
        <v>38.436999999999998</v>
      </c>
      <c r="O441">
        <f>+IF(F441=0,0,VLOOKUP(F441,'RH OUTER TANK'!A:C,3,0))</f>
        <v>-19.808</v>
      </c>
      <c r="P441">
        <f>+IF(G441=0,0,VLOOKUP(G441,'TRIM TANK'!A:C,2,0))</f>
        <v>59.402000000000001</v>
      </c>
      <c r="Q441">
        <f t="shared" si="18"/>
        <v>1499552.2999999998</v>
      </c>
      <c r="S441">
        <f t="shared" si="19"/>
        <v>34.158366742596804</v>
      </c>
      <c r="T441">
        <f t="shared" si="20"/>
        <v>38.794590682211876</v>
      </c>
    </row>
    <row r="442" spans="1:20" x14ac:dyDescent="0.25">
      <c r="A442" t="s">
        <v>14</v>
      </c>
      <c r="B442">
        <v>44000</v>
      </c>
      <c r="C442">
        <v>2850</v>
      </c>
      <c r="D442">
        <v>17350</v>
      </c>
      <c r="E442">
        <v>17350</v>
      </c>
      <c r="F442">
        <v>2850</v>
      </c>
      <c r="G442">
        <v>3600</v>
      </c>
      <c r="H442">
        <f>+IF(C442=0,0,VLOOKUP(C442,'LH OUTER TANK'!A:C,2,0))</f>
        <v>38.436999999999998</v>
      </c>
      <c r="I442">
        <f>+IF(C442=0,0,VLOOKUP(C442,'LH OUTER TANK'!A:C,3,0))</f>
        <v>19.808</v>
      </c>
      <c r="J442">
        <f>+IF(D442=0,0,VLOOKUP(D442,'LH INNER TANK'!A:C,2,0))</f>
        <v>30.827999999999999</v>
      </c>
      <c r="K442">
        <f>+IF(D442=0,0,VLOOKUP(D442,'LH INNER TANK'!A:C,3,0))</f>
        <v>4.782</v>
      </c>
      <c r="L442">
        <f>+IF(D442=0,0,VLOOKUP(D442,'RH INNER TANK'!A:C,2,0))</f>
        <v>30.827999999999999</v>
      </c>
      <c r="M442">
        <f>+IF(D442=0,0,VLOOKUP(D442,'RH INNER TANK'!A:C,3,0))</f>
        <v>-4.782</v>
      </c>
      <c r="N442">
        <f>+IF(F442=0,0,VLOOKUP(F442,'RH OUTER TANK'!A:C,2,0))</f>
        <v>38.436999999999998</v>
      </c>
      <c r="O442">
        <f>+IF(F442=0,0,VLOOKUP(F442,'RH OUTER TANK'!A:C,3,0))</f>
        <v>-19.808</v>
      </c>
      <c r="P442">
        <f>+IF(G442=0,0,VLOOKUP(G442,'TRIM TANK'!A:C,2,0))</f>
        <v>59.402000000000001</v>
      </c>
      <c r="Q442">
        <f t="shared" si="18"/>
        <v>1502669.7</v>
      </c>
      <c r="S442">
        <f t="shared" si="19"/>
        <v>34.15158409090909</v>
      </c>
      <c r="T442">
        <f t="shared" si="20"/>
        <v>38.701294235338224</v>
      </c>
    </row>
    <row r="443" spans="1:20" x14ac:dyDescent="0.25">
      <c r="A443" t="s">
        <v>14</v>
      </c>
      <c r="B443">
        <v>44100</v>
      </c>
      <c r="C443">
        <v>2850</v>
      </c>
      <c r="D443">
        <v>17400</v>
      </c>
      <c r="E443">
        <v>17400</v>
      </c>
      <c r="F443">
        <v>2850</v>
      </c>
      <c r="G443">
        <v>3600</v>
      </c>
      <c r="H443">
        <f>+IF(C443=0,0,VLOOKUP(C443,'LH OUTER TANK'!A:C,2,0))</f>
        <v>38.436999999999998</v>
      </c>
      <c r="I443">
        <f>+IF(C443=0,0,VLOOKUP(C443,'LH OUTER TANK'!A:C,3,0))</f>
        <v>19.808</v>
      </c>
      <c r="J443">
        <f>+IF(D443=0,0,VLOOKUP(D443,'LH INNER TANK'!A:C,2,0))</f>
        <v>30.829000000000001</v>
      </c>
      <c r="K443">
        <f>+IF(D443=0,0,VLOOKUP(D443,'LH INNER TANK'!A:C,3,0))</f>
        <v>4.7859999999999996</v>
      </c>
      <c r="L443">
        <f>+IF(D443=0,0,VLOOKUP(D443,'RH INNER TANK'!A:C,2,0))</f>
        <v>30.829000000000001</v>
      </c>
      <c r="M443">
        <f>+IF(D443=0,0,VLOOKUP(D443,'RH INNER TANK'!A:C,3,0))</f>
        <v>-4.7859999999999996</v>
      </c>
      <c r="N443">
        <f>+IF(F443=0,0,VLOOKUP(F443,'RH OUTER TANK'!A:C,2,0))</f>
        <v>38.436999999999998</v>
      </c>
      <c r="O443">
        <f>+IF(F443=0,0,VLOOKUP(F443,'RH OUTER TANK'!A:C,3,0))</f>
        <v>-19.808</v>
      </c>
      <c r="P443">
        <f>+IF(G443=0,0,VLOOKUP(G443,'TRIM TANK'!A:C,2,0))</f>
        <v>59.402000000000001</v>
      </c>
      <c r="Q443">
        <f t="shared" si="18"/>
        <v>1505787.2999999998</v>
      </c>
      <c r="S443">
        <f t="shared" si="19"/>
        <v>34.144836734693875</v>
      </c>
      <c r="T443">
        <f t="shared" si="20"/>
        <v>38.608483283272001</v>
      </c>
    </row>
    <row r="444" spans="1:20" x14ac:dyDescent="0.25">
      <c r="A444" t="s">
        <v>14</v>
      </c>
      <c r="B444">
        <v>44200</v>
      </c>
      <c r="C444">
        <v>2850</v>
      </c>
      <c r="D444">
        <v>17450</v>
      </c>
      <c r="E444">
        <v>17450</v>
      </c>
      <c r="F444">
        <v>2850</v>
      </c>
      <c r="G444">
        <v>3600</v>
      </c>
      <c r="H444">
        <f>+IF(C444=0,0,VLOOKUP(C444,'LH OUTER TANK'!A:C,2,0))</f>
        <v>38.436999999999998</v>
      </c>
      <c r="I444">
        <f>+IF(C444=0,0,VLOOKUP(C444,'LH OUTER TANK'!A:C,3,0))</f>
        <v>19.808</v>
      </c>
      <c r="J444">
        <f>+IF(D444=0,0,VLOOKUP(D444,'LH INNER TANK'!A:C,2,0))</f>
        <v>30.831</v>
      </c>
      <c r="K444">
        <f>+IF(D444=0,0,VLOOKUP(D444,'LH INNER TANK'!A:C,3,0))</f>
        <v>4.79</v>
      </c>
      <c r="L444">
        <f>+IF(D444=0,0,VLOOKUP(D444,'RH INNER TANK'!A:C,2,0))</f>
        <v>30.831</v>
      </c>
      <c r="M444">
        <f>+IF(D444=0,0,VLOOKUP(D444,'RH INNER TANK'!A:C,3,0))</f>
        <v>-4.79</v>
      </c>
      <c r="N444">
        <f>+IF(F444=0,0,VLOOKUP(F444,'RH OUTER TANK'!A:C,2,0))</f>
        <v>38.436999999999998</v>
      </c>
      <c r="O444">
        <f>+IF(F444=0,0,VLOOKUP(F444,'RH OUTER TANK'!A:C,3,0))</f>
        <v>-19.808</v>
      </c>
      <c r="P444">
        <f>+IF(G444=0,0,VLOOKUP(G444,'TRIM TANK'!A:C,2,0))</f>
        <v>59.402000000000001</v>
      </c>
      <c r="Q444">
        <f t="shared" si="18"/>
        <v>1508939.9999999998</v>
      </c>
      <c r="S444">
        <f t="shared" si="19"/>
        <v>34.138914027149319</v>
      </c>
      <c r="T444">
        <f t="shared" si="20"/>
        <v>38.527015504117166</v>
      </c>
    </row>
    <row r="445" spans="1:20" x14ac:dyDescent="0.25">
      <c r="A445" t="s">
        <v>14</v>
      </c>
      <c r="B445">
        <v>44300</v>
      </c>
      <c r="C445">
        <v>2850</v>
      </c>
      <c r="D445">
        <v>17500</v>
      </c>
      <c r="E445">
        <v>17500</v>
      </c>
      <c r="F445">
        <v>2850</v>
      </c>
      <c r="G445">
        <v>3600</v>
      </c>
      <c r="H445">
        <f>+IF(C445=0,0,VLOOKUP(C445,'LH OUTER TANK'!A:C,2,0))</f>
        <v>38.436999999999998</v>
      </c>
      <c r="I445">
        <f>+IF(C445=0,0,VLOOKUP(C445,'LH OUTER TANK'!A:C,3,0))</f>
        <v>19.808</v>
      </c>
      <c r="J445">
        <f>+IF(D445=0,0,VLOOKUP(D445,'LH INNER TANK'!A:C,2,0))</f>
        <v>30.832000000000001</v>
      </c>
      <c r="K445">
        <f>+IF(D445=0,0,VLOOKUP(D445,'LH INNER TANK'!A:C,3,0))</f>
        <v>4.7949999999999999</v>
      </c>
      <c r="L445">
        <f>+IF(D445=0,0,VLOOKUP(D445,'RH INNER TANK'!A:C,2,0))</f>
        <v>30.832000000000001</v>
      </c>
      <c r="M445">
        <f>+IF(D445=0,0,VLOOKUP(D445,'RH INNER TANK'!A:C,3,0))</f>
        <v>-4.7949999999999999</v>
      </c>
      <c r="N445">
        <f>+IF(F445=0,0,VLOOKUP(F445,'RH OUTER TANK'!A:C,2,0))</f>
        <v>38.436999999999998</v>
      </c>
      <c r="O445">
        <f>+IF(F445=0,0,VLOOKUP(F445,'RH OUTER TANK'!A:C,3,0))</f>
        <v>-19.808</v>
      </c>
      <c r="P445">
        <f>+IF(G445=0,0,VLOOKUP(G445,'TRIM TANK'!A:C,2,0))</f>
        <v>59.402000000000001</v>
      </c>
      <c r="Q445">
        <f t="shared" si="18"/>
        <v>1512058.0999999999</v>
      </c>
      <c r="S445">
        <f t="shared" si="19"/>
        <v>34.132237020316026</v>
      </c>
      <c r="T445">
        <f t="shared" si="20"/>
        <v>38.435172218927441</v>
      </c>
    </row>
    <row r="446" spans="1:20" x14ac:dyDescent="0.25">
      <c r="A446" t="s">
        <v>14</v>
      </c>
      <c r="B446">
        <v>44400</v>
      </c>
      <c r="C446">
        <v>2850</v>
      </c>
      <c r="D446">
        <v>17550</v>
      </c>
      <c r="E446">
        <v>17550</v>
      </c>
      <c r="F446">
        <v>2850</v>
      </c>
      <c r="G446">
        <v>3600</v>
      </c>
      <c r="H446">
        <f>+IF(C446=0,0,VLOOKUP(C446,'LH OUTER TANK'!A:C,2,0))</f>
        <v>38.436999999999998</v>
      </c>
      <c r="I446">
        <f>+IF(C446=0,0,VLOOKUP(C446,'LH OUTER TANK'!A:C,3,0))</f>
        <v>19.808</v>
      </c>
      <c r="J446">
        <f>+IF(D446=0,0,VLOOKUP(D446,'LH INNER TANK'!A:C,2,0))</f>
        <v>30.832999999999998</v>
      </c>
      <c r="K446">
        <f>+IF(D446=0,0,VLOOKUP(D446,'LH INNER TANK'!A:C,3,0))</f>
        <v>4.7990000000000004</v>
      </c>
      <c r="L446">
        <f>+IF(D446=0,0,VLOOKUP(D446,'RH INNER TANK'!A:C,2,0))</f>
        <v>30.832999999999998</v>
      </c>
      <c r="M446">
        <f>+IF(D446=0,0,VLOOKUP(D446,'RH INNER TANK'!A:C,3,0))</f>
        <v>-4.7990000000000004</v>
      </c>
      <c r="N446">
        <f>+IF(F446=0,0,VLOOKUP(F446,'RH OUTER TANK'!A:C,2,0))</f>
        <v>38.436999999999998</v>
      </c>
      <c r="O446">
        <f>+IF(F446=0,0,VLOOKUP(F446,'RH OUTER TANK'!A:C,3,0))</f>
        <v>-19.808</v>
      </c>
      <c r="P446">
        <f>+IF(G446=0,0,VLOOKUP(G446,'TRIM TANK'!A:C,2,0))</f>
        <v>59.402000000000001</v>
      </c>
      <c r="Q446">
        <f t="shared" si="18"/>
        <v>1515176.4</v>
      </c>
      <c r="S446">
        <f t="shared" si="19"/>
        <v>34.125594594594595</v>
      </c>
      <c r="T446">
        <f t="shared" si="20"/>
        <v>38.343804602401569</v>
      </c>
    </row>
    <row r="447" spans="1:20" x14ac:dyDescent="0.25">
      <c r="A447" t="s">
        <v>14</v>
      </c>
      <c r="B447">
        <v>44500</v>
      </c>
      <c r="C447">
        <v>2850</v>
      </c>
      <c r="D447">
        <v>17600</v>
      </c>
      <c r="E447">
        <v>17600</v>
      </c>
      <c r="F447">
        <v>2850</v>
      </c>
      <c r="G447">
        <v>3600</v>
      </c>
      <c r="H447">
        <f>+IF(C447=0,0,VLOOKUP(C447,'LH OUTER TANK'!A:C,2,0))</f>
        <v>38.436999999999998</v>
      </c>
      <c r="I447">
        <f>+IF(C447=0,0,VLOOKUP(C447,'LH OUTER TANK'!A:C,3,0))</f>
        <v>19.808</v>
      </c>
      <c r="J447">
        <f>+IF(D447=0,0,VLOOKUP(D447,'LH INNER TANK'!A:C,2,0))</f>
        <v>30.834</v>
      </c>
      <c r="K447">
        <f>+IF(D447=0,0,VLOOKUP(D447,'LH INNER TANK'!A:C,3,0))</f>
        <v>4.8029999999999999</v>
      </c>
      <c r="L447">
        <f>+IF(D447=0,0,VLOOKUP(D447,'RH INNER TANK'!A:C,2,0))</f>
        <v>30.834</v>
      </c>
      <c r="M447">
        <f>+IF(D447=0,0,VLOOKUP(D447,'RH INNER TANK'!A:C,3,0))</f>
        <v>-4.8029999999999999</v>
      </c>
      <c r="N447">
        <f>+IF(F447=0,0,VLOOKUP(F447,'RH OUTER TANK'!A:C,2,0))</f>
        <v>38.436999999999998</v>
      </c>
      <c r="O447">
        <f>+IF(F447=0,0,VLOOKUP(F447,'RH OUTER TANK'!A:C,3,0))</f>
        <v>-19.808</v>
      </c>
      <c r="P447">
        <f>+IF(G447=0,0,VLOOKUP(G447,'TRIM TANK'!A:C,2,0))</f>
        <v>59.402000000000001</v>
      </c>
      <c r="Q447">
        <f t="shared" si="18"/>
        <v>1518294.9</v>
      </c>
      <c r="S447">
        <f t="shared" si="19"/>
        <v>34.11898651685393</v>
      </c>
      <c r="T447">
        <f t="shared" si="20"/>
        <v>38.25290944778444</v>
      </c>
    </row>
    <row r="448" spans="1:20" x14ac:dyDescent="0.25">
      <c r="A448" t="s">
        <v>14</v>
      </c>
      <c r="B448">
        <v>44600</v>
      </c>
      <c r="C448">
        <v>2850</v>
      </c>
      <c r="D448">
        <v>17650</v>
      </c>
      <c r="E448">
        <v>17650</v>
      </c>
      <c r="F448">
        <v>2850</v>
      </c>
      <c r="G448">
        <v>3600</v>
      </c>
      <c r="H448">
        <f>+IF(C448=0,0,VLOOKUP(C448,'LH OUTER TANK'!A:C,2,0))</f>
        <v>38.436999999999998</v>
      </c>
      <c r="I448">
        <f>+IF(C448=0,0,VLOOKUP(C448,'LH OUTER TANK'!A:C,3,0))</f>
        <v>19.808</v>
      </c>
      <c r="J448">
        <f>+IF(D448=0,0,VLOOKUP(D448,'LH INNER TANK'!A:C,2,0))</f>
        <v>30.835000000000001</v>
      </c>
      <c r="K448">
        <f>+IF(D448=0,0,VLOOKUP(D448,'LH INNER TANK'!A:C,3,0))</f>
        <v>4.8079999999999998</v>
      </c>
      <c r="L448">
        <f>+IF(D448=0,0,VLOOKUP(D448,'RH INNER TANK'!A:C,2,0))</f>
        <v>30.835000000000001</v>
      </c>
      <c r="M448">
        <f>+IF(D448=0,0,VLOOKUP(D448,'RH INNER TANK'!A:C,3,0))</f>
        <v>-4.8079999999999998</v>
      </c>
      <c r="N448">
        <f>+IF(F448=0,0,VLOOKUP(F448,'RH OUTER TANK'!A:C,2,0))</f>
        <v>38.436999999999998</v>
      </c>
      <c r="O448">
        <f>+IF(F448=0,0,VLOOKUP(F448,'RH OUTER TANK'!A:C,3,0))</f>
        <v>-19.808</v>
      </c>
      <c r="P448">
        <f>+IF(G448=0,0,VLOOKUP(G448,'TRIM TANK'!A:C,2,0))</f>
        <v>59.402000000000001</v>
      </c>
      <c r="Q448">
        <f t="shared" si="18"/>
        <v>1521413.5999999999</v>
      </c>
      <c r="S448">
        <f t="shared" si="19"/>
        <v>34.112412556053812</v>
      </c>
      <c r="T448">
        <f t="shared" si="20"/>
        <v>38.162483577081304</v>
      </c>
    </row>
    <row r="449" spans="1:20" x14ac:dyDescent="0.25">
      <c r="A449" t="s">
        <v>14</v>
      </c>
      <c r="B449">
        <v>44700</v>
      </c>
      <c r="C449">
        <v>2850</v>
      </c>
      <c r="D449">
        <v>17700</v>
      </c>
      <c r="E449">
        <v>17700</v>
      </c>
      <c r="F449">
        <v>2850</v>
      </c>
      <c r="G449">
        <v>3600</v>
      </c>
      <c r="H449">
        <f>+IF(C449=0,0,VLOOKUP(C449,'LH OUTER TANK'!A:C,2,0))</f>
        <v>38.436999999999998</v>
      </c>
      <c r="I449">
        <f>+IF(C449=0,0,VLOOKUP(C449,'LH OUTER TANK'!A:C,3,0))</f>
        <v>19.808</v>
      </c>
      <c r="J449">
        <f>+IF(D449=0,0,VLOOKUP(D449,'LH INNER TANK'!A:C,2,0))</f>
        <v>30.837</v>
      </c>
      <c r="K449">
        <f>+IF(D449=0,0,VLOOKUP(D449,'LH INNER TANK'!A:C,3,0))</f>
        <v>4.8120000000000003</v>
      </c>
      <c r="L449">
        <f>+IF(D449=0,0,VLOOKUP(D449,'RH INNER TANK'!A:C,2,0))</f>
        <v>30.837</v>
      </c>
      <c r="M449">
        <f>+IF(D449=0,0,VLOOKUP(D449,'RH INNER TANK'!A:C,3,0))</f>
        <v>-4.8120000000000003</v>
      </c>
      <c r="N449">
        <f>+IF(F449=0,0,VLOOKUP(F449,'RH OUTER TANK'!A:C,2,0))</f>
        <v>38.436999999999998</v>
      </c>
      <c r="O449">
        <f>+IF(F449=0,0,VLOOKUP(F449,'RH OUTER TANK'!A:C,3,0))</f>
        <v>-19.808</v>
      </c>
      <c r="P449">
        <f>+IF(G449=0,0,VLOOKUP(G449,'TRIM TANK'!A:C,2,0))</f>
        <v>59.402000000000001</v>
      </c>
      <c r="Q449">
        <f t="shared" si="18"/>
        <v>1524567.9</v>
      </c>
      <c r="S449">
        <f t="shared" si="19"/>
        <v>34.106664429530198</v>
      </c>
      <c r="T449">
        <f t="shared" si="20"/>
        <v>38.083417187485523</v>
      </c>
    </row>
    <row r="450" spans="1:20" x14ac:dyDescent="0.25">
      <c r="A450" t="s">
        <v>14</v>
      </c>
      <c r="B450">
        <v>44800</v>
      </c>
      <c r="C450">
        <v>2850</v>
      </c>
      <c r="D450">
        <v>17750</v>
      </c>
      <c r="E450">
        <v>17750</v>
      </c>
      <c r="F450">
        <v>2850</v>
      </c>
      <c r="G450">
        <v>3600</v>
      </c>
      <c r="H450">
        <f>+IF(C450=0,0,VLOOKUP(C450,'LH OUTER TANK'!A:C,2,0))</f>
        <v>38.436999999999998</v>
      </c>
      <c r="I450">
        <f>+IF(C450=0,0,VLOOKUP(C450,'LH OUTER TANK'!A:C,3,0))</f>
        <v>19.808</v>
      </c>
      <c r="J450">
        <f>+IF(D450=0,0,VLOOKUP(D450,'LH INNER TANK'!A:C,2,0))</f>
        <v>30.838000000000001</v>
      </c>
      <c r="K450">
        <f>+IF(D450=0,0,VLOOKUP(D450,'LH INNER TANK'!A:C,3,0))</f>
        <v>4.8170000000000002</v>
      </c>
      <c r="L450">
        <f>+IF(D450=0,0,VLOOKUP(D450,'RH INNER TANK'!A:C,2,0))</f>
        <v>30.838000000000001</v>
      </c>
      <c r="M450">
        <f>+IF(D450=0,0,VLOOKUP(D450,'RH INNER TANK'!A:C,3,0))</f>
        <v>-4.8170000000000002</v>
      </c>
      <c r="N450">
        <f>+IF(F450=0,0,VLOOKUP(F450,'RH OUTER TANK'!A:C,2,0))</f>
        <v>38.436999999999998</v>
      </c>
      <c r="O450">
        <f>+IF(F450=0,0,VLOOKUP(F450,'RH OUTER TANK'!A:C,3,0))</f>
        <v>-19.808</v>
      </c>
      <c r="P450">
        <f>+IF(G450=0,0,VLOOKUP(G450,'TRIM TANK'!A:C,2,0))</f>
        <v>59.402000000000001</v>
      </c>
      <c r="Q450">
        <f t="shared" si="18"/>
        <v>1527687.0999999999</v>
      </c>
      <c r="S450">
        <f t="shared" si="19"/>
        <v>34.100158482142852</v>
      </c>
      <c r="T450">
        <f t="shared" si="20"/>
        <v>37.993926852033717</v>
      </c>
    </row>
    <row r="451" spans="1:20" x14ac:dyDescent="0.25">
      <c r="A451" t="s">
        <v>14</v>
      </c>
      <c r="B451">
        <v>44900</v>
      </c>
      <c r="C451">
        <v>2850</v>
      </c>
      <c r="D451">
        <v>17800</v>
      </c>
      <c r="E451">
        <v>17800</v>
      </c>
      <c r="F451">
        <v>2850</v>
      </c>
      <c r="G451">
        <v>3600</v>
      </c>
      <c r="H451">
        <f>+IF(C451=0,0,VLOOKUP(C451,'LH OUTER TANK'!A:C,2,0))</f>
        <v>38.436999999999998</v>
      </c>
      <c r="I451">
        <f>+IF(C451=0,0,VLOOKUP(C451,'LH OUTER TANK'!A:C,3,0))</f>
        <v>19.808</v>
      </c>
      <c r="J451">
        <f>+IF(D451=0,0,VLOOKUP(D451,'LH INNER TANK'!A:C,2,0))</f>
        <v>30.838999999999999</v>
      </c>
      <c r="K451">
        <f>+IF(D451=0,0,VLOOKUP(D451,'LH INNER TANK'!A:C,3,0))</f>
        <v>4.8209999999999997</v>
      </c>
      <c r="L451">
        <f>+IF(D451=0,0,VLOOKUP(D451,'RH INNER TANK'!A:C,2,0))</f>
        <v>30.838999999999999</v>
      </c>
      <c r="M451">
        <f>+IF(D451=0,0,VLOOKUP(D451,'RH INNER TANK'!A:C,3,0))</f>
        <v>-4.8209999999999997</v>
      </c>
      <c r="N451">
        <f>+IF(F451=0,0,VLOOKUP(F451,'RH OUTER TANK'!A:C,2,0))</f>
        <v>38.436999999999998</v>
      </c>
      <c r="O451">
        <f>+IF(F451=0,0,VLOOKUP(F451,'RH OUTER TANK'!A:C,3,0))</f>
        <v>-19.808</v>
      </c>
      <c r="P451">
        <f>+IF(G451=0,0,VLOOKUP(G451,'TRIM TANK'!A:C,2,0))</f>
        <v>59.402000000000001</v>
      </c>
      <c r="Q451">
        <f t="shared" ref="Q451:Q514" si="21">+(D451*J451)+(E451*L451)+(C451*H451)+(F451*N451)+(G451*P451)</f>
        <v>1530806.4999999998</v>
      </c>
      <c r="S451">
        <f t="shared" si="19"/>
        <v>34.093685968819592</v>
      </c>
      <c r="T451">
        <f t="shared" si="20"/>
        <v>37.904896407422164</v>
      </c>
    </row>
    <row r="452" spans="1:20" x14ac:dyDescent="0.25">
      <c r="A452" t="s">
        <v>14</v>
      </c>
      <c r="B452">
        <v>45000</v>
      </c>
      <c r="C452">
        <v>2850</v>
      </c>
      <c r="D452">
        <v>17850</v>
      </c>
      <c r="E452">
        <v>17850</v>
      </c>
      <c r="F452">
        <v>2850</v>
      </c>
      <c r="G452">
        <v>3600</v>
      </c>
      <c r="H452">
        <f>+IF(C452=0,0,VLOOKUP(C452,'LH OUTER TANK'!A:C,2,0))</f>
        <v>38.436999999999998</v>
      </c>
      <c r="I452">
        <f>+IF(C452=0,0,VLOOKUP(C452,'LH OUTER TANK'!A:C,3,0))</f>
        <v>19.808</v>
      </c>
      <c r="J452">
        <f>+IF(D452=0,0,VLOOKUP(D452,'LH INNER TANK'!A:C,2,0))</f>
        <v>30.84</v>
      </c>
      <c r="K452">
        <f>+IF(D452=0,0,VLOOKUP(D452,'LH INNER TANK'!A:C,3,0))</f>
        <v>4.8259999999999996</v>
      </c>
      <c r="L452">
        <f>+IF(D452=0,0,VLOOKUP(D452,'RH INNER TANK'!A:C,2,0))</f>
        <v>30.84</v>
      </c>
      <c r="M452">
        <f>+IF(D452=0,0,VLOOKUP(D452,'RH INNER TANK'!A:C,3,0))</f>
        <v>-4.8259999999999996</v>
      </c>
      <c r="N452">
        <f>+IF(F452=0,0,VLOOKUP(F452,'RH OUTER TANK'!A:C,2,0))</f>
        <v>38.436999999999998</v>
      </c>
      <c r="O452">
        <f>+IF(F452=0,0,VLOOKUP(F452,'RH OUTER TANK'!A:C,3,0))</f>
        <v>-19.808</v>
      </c>
      <c r="P452">
        <f>+IF(G452=0,0,VLOOKUP(G452,'TRIM TANK'!A:C,2,0))</f>
        <v>59.402000000000001</v>
      </c>
      <c r="Q452">
        <f t="shared" si="21"/>
        <v>1533926.0999999999</v>
      </c>
      <c r="S452">
        <f t="shared" ref="S452:S515" si="22">+Q452/B452</f>
        <v>34.087246666666665</v>
      </c>
      <c r="T452">
        <f t="shared" ref="T452:T515" si="23">+(S452-31.338)/0.0727</f>
        <v>37.816322787712025</v>
      </c>
    </row>
    <row r="453" spans="1:20" x14ac:dyDescent="0.25">
      <c r="A453" t="s">
        <v>14</v>
      </c>
      <c r="B453">
        <v>45100</v>
      </c>
      <c r="C453">
        <v>2850</v>
      </c>
      <c r="D453">
        <v>17900</v>
      </c>
      <c r="E453">
        <v>17900</v>
      </c>
      <c r="F453">
        <v>2850</v>
      </c>
      <c r="G453">
        <v>3600</v>
      </c>
      <c r="H453">
        <f>+IF(C453=0,0,VLOOKUP(C453,'LH OUTER TANK'!A:C,2,0))</f>
        <v>38.436999999999998</v>
      </c>
      <c r="I453">
        <f>+IF(C453=0,0,VLOOKUP(C453,'LH OUTER TANK'!A:C,3,0))</f>
        <v>19.808</v>
      </c>
      <c r="J453">
        <f>+IF(D453=0,0,VLOOKUP(D453,'LH INNER TANK'!A:C,2,0))</f>
        <v>30.841000000000001</v>
      </c>
      <c r="K453">
        <f>+IF(D453=0,0,VLOOKUP(D453,'LH INNER TANK'!A:C,3,0))</f>
        <v>4.83</v>
      </c>
      <c r="L453">
        <f>+IF(D453=0,0,VLOOKUP(D453,'RH INNER TANK'!A:C,2,0))</f>
        <v>30.841000000000001</v>
      </c>
      <c r="M453">
        <f>+IF(D453=0,0,VLOOKUP(D453,'RH INNER TANK'!A:C,3,0))</f>
        <v>-4.83</v>
      </c>
      <c r="N453">
        <f>+IF(F453=0,0,VLOOKUP(F453,'RH OUTER TANK'!A:C,2,0))</f>
        <v>38.436999999999998</v>
      </c>
      <c r="O453">
        <f>+IF(F453=0,0,VLOOKUP(F453,'RH OUTER TANK'!A:C,3,0))</f>
        <v>-19.808</v>
      </c>
      <c r="P453">
        <f>+IF(G453=0,0,VLOOKUP(G453,'TRIM TANK'!A:C,2,0))</f>
        <v>59.402000000000001</v>
      </c>
      <c r="Q453">
        <f t="shared" si="21"/>
        <v>1537045.9</v>
      </c>
      <c r="S453">
        <f t="shared" si="22"/>
        <v>34.080840354767183</v>
      </c>
      <c r="T453">
        <f t="shared" si="23"/>
        <v>37.728202954156558</v>
      </c>
    </row>
    <row r="454" spans="1:20" x14ac:dyDescent="0.25">
      <c r="A454" t="s">
        <v>14</v>
      </c>
      <c r="B454">
        <v>45200</v>
      </c>
      <c r="C454">
        <v>2850</v>
      </c>
      <c r="D454">
        <v>17950</v>
      </c>
      <c r="E454">
        <v>17950</v>
      </c>
      <c r="F454">
        <v>2850</v>
      </c>
      <c r="G454">
        <v>3600</v>
      </c>
      <c r="H454">
        <f>+IF(C454=0,0,VLOOKUP(C454,'LH OUTER TANK'!A:C,2,0))</f>
        <v>38.436999999999998</v>
      </c>
      <c r="I454">
        <f>+IF(C454=0,0,VLOOKUP(C454,'LH OUTER TANK'!A:C,3,0))</f>
        <v>19.808</v>
      </c>
      <c r="J454">
        <f>+IF(D454=0,0,VLOOKUP(D454,'LH INNER TANK'!A:C,2,0))</f>
        <v>30.841999999999999</v>
      </c>
      <c r="K454">
        <f>+IF(D454=0,0,VLOOKUP(D454,'LH INNER TANK'!A:C,3,0))</f>
        <v>4.8339999999999996</v>
      </c>
      <c r="L454">
        <f>+IF(D454=0,0,VLOOKUP(D454,'RH INNER TANK'!A:C,2,0))</f>
        <v>30.841999999999999</v>
      </c>
      <c r="M454">
        <f>+IF(D454=0,0,VLOOKUP(D454,'RH INNER TANK'!A:C,3,0))</f>
        <v>-4.8339999999999996</v>
      </c>
      <c r="N454">
        <f>+IF(F454=0,0,VLOOKUP(F454,'RH OUTER TANK'!A:C,2,0))</f>
        <v>38.436999999999998</v>
      </c>
      <c r="O454">
        <f>+IF(F454=0,0,VLOOKUP(F454,'RH OUTER TANK'!A:C,3,0))</f>
        <v>-19.808</v>
      </c>
      <c r="P454">
        <f>+IF(G454=0,0,VLOOKUP(G454,'TRIM TANK'!A:C,2,0))</f>
        <v>59.402000000000001</v>
      </c>
      <c r="Q454">
        <f t="shared" si="21"/>
        <v>1540165.9</v>
      </c>
      <c r="S454">
        <f t="shared" si="22"/>
        <v>34.074466814159287</v>
      </c>
      <c r="T454">
        <f t="shared" si="23"/>
        <v>37.64053389490077</v>
      </c>
    </row>
    <row r="455" spans="1:20" x14ac:dyDescent="0.25">
      <c r="A455" t="s">
        <v>14</v>
      </c>
      <c r="B455">
        <v>45300</v>
      </c>
      <c r="C455">
        <v>2850</v>
      </c>
      <c r="D455">
        <v>18000</v>
      </c>
      <c r="E455">
        <v>18000</v>
      </c>
      <c r="F455">
        <v>2850</v>
      </c>
      <c r="G455">
        <v>3600</v>
      </c>
      <c r="H455">
        <f>+IF(C455=0,0,VLOOKUP(C455,'LH OUTER TANK'!A:C,2,0))</f>
        <v>38.436999999999998</v>
      </c>
      <c r="I455">
        <f>+IF(C455=0,0,VLOOKUP(C455,'LH OUTER TANK'!A:C,3,0))</f>
        <v>19.808</v>
      </c>
      <c r="J455">
        <f>+IF(D455=0,0,VLOOKUP(D455,'LH INNER TANK'!A:C,2,0))</f>
        <v>30.843</v>
      </c>
      <c r="K455">
        <f>+IF(D455=0,0,VLOOKUP(D455,'LH INNER TANK'!A:C,3,0))</f>
        <v>4.8369999999999997</v>
      </c>
      <c r="L455">
        <f>+IF(D455=0,0,VLOOKUP(D455,'RH INNER TANK'!A:C,2,0))</f>
        <v>30.843</v>
      </c>
      <c r="M455">
        <f>+IF(D455=0,0,VLOOKUP(D455,'RH INNER TANK'!A:C,3,0))</f>
        <v>-4.8369999999999997</v>
      </c>
      <c r="N455">
        <f>+IF(F455=0,0,VLOOKUP(F455,'RH OUTER TANK'!A:C,2,0))</f>
        <v>38.436999999999998</v>
      </c>
      <c r="O455">
        <f>+IF(F455=0,0,VLOOKUP(F455,'RH OUTER TANK'!A:C,3,0))</f>
        <v>-19.808</v>
      </c>
      <c r="P455">
        <f>+IF(G455=0,0,VLOOKUP(G455,'TRIM TANK'!A:C,2,0))</f>
        <v>59.402000000000001</v>
      </c>
      <c r="Q455">
        <f t="shared" si="21"/>
        <v>1543286.0999999999</v>
      </c>
      <c r="S455">
        <f t="shared" si="22"/>
        <v>34.068125827814569</v>
      </c>
      <c r="T455">
        <f t="shared" si="23"/>
        <v>37.553312624684565</v>
      </c>
    </row>
    <row r="456" spans="1:20" x14ac:dyDescent="0.25">
      <c r="A456" t="s">
        <v>14</v>
      </c>
      <c r="B456">
        <v>45400</v>
      </c>
      <c r="C456">
        <v>2850</v>
      </c>
      <c r="D456">
        <v>18050</v>
      </c>
      <c r="E456">
        <v>18050</v>
      </c>
      <c r="F456">
        <v>2850</v>
      </c>
      <c r="G456">
        <v>3600</v>
      </c>
      <c r="H456">
        <f>+IF(C456=0,0,VLOOKUP(C456,'LH OUTER TANK'!A:C,2,0))</f>
        <v>38.436999999999998</v>
      </c>
      <c r="I456">
        <f>+IF(C456=0,0,VLOOKUP(C456,'LH OUTER TANK'!A:C,3,0))</f>
        <v>19.808</v>
      </c>
      <c r="J456">
        <f>+IF(D456=0,0,VLOOKUP(D456,'LH INNER TANK'!A:C,2,0))</f>
        <v>30.844000000000001</v>
      </c>
      <c r="K456">
        <f>+IF(D456=0,0,VLOOKUP(D456,'LH INNER TANK'!A:C,3,0))</f>
        <v>4.8410000000000002</v>
      </c>
      <c r="L456">
        <f>+IF(D456=0,0,VLOOKUP(D456,'RH INNER TANK'!A:C,2,0))</f>
        <v>30.844000000000001</v>
      </c>
      <c r="M456">
        <f>+IF(D456=0,0,VLOOKUP(D456,'RH INNER TANK'!A:C,3,0))</f>
        <v>-4.8410000000000002</v>
      </c>
      <c r="N456">
        <f>+IF(F456=0,0,VLOOKUP(F456,'RH OUTER TANK'!A:C,2,0))</f>
        <v>38.436999999999998</v>
      </c>
      <c r="O456">
        <f>+IF(F456=0,0,VLOOKUP(F456,'RH OUTER TANK'!A:C,3,0))</f>
        <v>-19.808</v>
      </c>
      <c r="P456">
        <f>+IF(G456=0,0,VLOOKUP(G456,'TRIM TANK'!A:C,2,0))</f>
        <v>59.402000000000001</v>
      </c>
      <c r="Q456">
        <f t="shared" si="21"/>
        <v>1546406.5</v>
      </c>
      <c r="S456">
        <f t="shared" si="22"/>
        <v>34.061817180616742</v>
      </c>
      <c r="T456">
        <f t="shared" si="23"/>
        <v>37.466536184549405</v>
      </c>
    </row>
    <row r="457" spans="1:20" x14ac:dyDescent="0.25">
      <c r="A457" t="s">
        <v>14</v>
      </c>
      <c r="B457">
        <v>45500</v>
      </c>
      <c r="C457">
        <v>2850</v>
      </c>
      <c r="D457">
        <v>18100</v>
      </c>
      <c r="E457">
        <v>18100</v>
      </c>
      <c r="F457">
        <v>2850</v>
      </c>
      <c r="G457">
        <v>3600</v>
      </c>
      <c r="H457">
        <f>+IF(C457=0,0,VLOOKUP(C457,'LH OUTER TANK'!A:C,2,0))</f>
        <v>38.436999999999998</v>
      </c>
      <c r="I457">
        <f>+IF(C457=0,0,VLOOKUP(C457,'LH OUTER TANK'!A:C,3,0))</f>
        <v>19.808</v>
      </c>
      <c r="J457">
        <f>+IF(D457=0,0,VLOOKUP(D457,'LH INNER TANK'!A:C,2,0))</f>
        <v>30.846</v>
      </c>
      <c r="K457">
        <f>+IF(D457=0,0,VLOOKUP(D457,'LH INNER TANK'!A:C,3,0))</f>
        <v>4.8449999999999998</v>
      </c>
      <c r="L457">
        <f>+IF(D457=0,0,VLOOKUP(D457,'RH INNER TANK'!A:C,2,0))</f>
        <v>30.846</v>
      </c>
      <c r="M457">
        <f>+IF(D457=0,0,VLOOKUP(D457,'RH INNER TANK'!A:C,3,0))</f>
        <v>-4.8449999999999998</v>
      </c>
      <c r="N457">
        <f>+IF(F457=0,0,VLOOKUP(F457,'RH OUTER TANK'!A:C,2,0))</f>
        <v>38.436999999999998</v>
      </c>
      <c r="O457">
        <f>+IF(F457=0,0,VLOOKUP(F457,'RH OUTER TANK'!A:C,3,0))</f>
        <v>-19.808</v>
      </c>
      <c r="P457">
        <f>+IF(G457=0,0,VLOOKUP(G457,'TRIM TANK'!A:C,2,0))</f>
        <v>59.402000000000001</v>
      </c>
      <c r="Q457">
        <f t="shared" si="21"/>
        <v>1549563.2999999998</v>
      </c>
      <c r="S457">
        <f t="shared" si="22"/>
        <v>34.056336263736263</v>
      </c>
      <c r="T457">
        <f t="shared" si="23"/>
        <v>37.391145305863304</v>
      </c>
    </row>
    <row r="458" spans="1:20" x14ac:dyDescent="0.25">
      <c r="A458" t="s">
        <v>14</v>
      </c>
      <c r="B458">
        <v>45600</v>
      </c>
      <c r="C458">
        <v>2850</v>
      </c>
      <c r="D458">
        <v>18150</v>
      </c>
      <c r="E458">
        <v>18150</v>
      </c>
      <c r="F458">
        <v>2850</v>
      </c>
      <c r="G458">
        <v>3600</v>
      </c>
      <c r="H458">
        <f>+IF(C458=0,0,VLOOKUP(C458,'LH OUTER TANK'!A:C,2,0))</f>
        <v>38.436999999999998</v>
      </c>
      <c r="I458">
        <f>+IF(C458=0,0,VLOOKUP(C458,'LH OUTER TANK'!A:C,3,0))</f>
        <v>19.808</v>
      </c>
      <c r="J458">
        <f>+IF(D458=0,0,VLOOKUP(D458,'LH INNER TANK'!A:C,2,0))</f>
        <v>30.847000000000001</v>
      </c>
      <c r="K458">
        <f>+IF(D458=0,0,VLOOKUP(D458,'LH INNER TANK'!A:C,3,0))</f>
        <v>4.8479999999999999</v>
      </c>
      <c r="L458">
        <f>+IF(D458=0,0,VLOOKUP(D458,'RH INNER TANK'!A:C,2,0))</f>
        <v>30.847000000000001</v>
      </c>
      <c r="M458">
        <f>+IF(D458=0,0,VLOOKUP(D458,'RH INNER TANK'!A:C,3,0))</f>
        <v>-4.8479999999999999</v>
      </c>
      <c r="N458">
        <f>+IF(F458=0,0,VLOOKUP(F458,'RH OUTER TANK'!A:C,2,0))</f>
        <v>38.436999999999998</v>
      </c>
      <c r="O458">
        <f>+IF(F458=0,0,VLOOKUP(F458,'RH OUTER TANK'!A:C,3,0))</f>
        <v>-19.808</v>
      </c>
      <c r="P458">
        <f>+IF(G458=0,0,VLOOKUP(G458,'TRIM TANK'!A:C,2,0))</f>
        <v>59.402000000000001</v>
      </c>
      <c r="Q458">
        <f t="shared" si="21"/>
        <v>1552684.2</v>
      </c>
      <c r="S458">
        <f t="shared" si="22"/>
        <v>34.050092105263154</v>
      </c>
      <c r="T458">
        <f t="shared" si="23"/>
        <v>37.305255918337728</v>
      </c>
    </row>
    <row r="459" spans="1:20" x14ac:dyDescent="0.25">
      <c r="A459" t="s">
        <v>14</v>
      </c>
      <c r="B459">
        <v>45700</v>
      </c>
      <c r="C459">
        <v>2850</v>
      </c>
      <c r="D459">
        <v>18200</v>
      </c>
      <c r="E459">
        <v>18200</v>
      </c>
      <c r="F459">
        <v>2850</v>
      </c>
      <c r="G459">
        <v>3600</v>
      </c>
      <c r="H459">
        <f>+IF(C459=0,0,VLOOKUP(C459,'LH OUTER TANK'!A:C,2,0))</f>
        <v>38.436999999999998</v>
      </c>
      <c r="I459">
        <f>+IF(C459=0,0,VLOOKUP(C459,'LH OUTER TANK'!A:C,3,0))</f>
        <v>19.808</v>
      </c>
      <c r="J459">
        <f>+IF(D459=0,0,VLOOKUP(D459,'LH INNER TANK'!A:C,2,0))</f>
        <v>30.847999999999999</v>
      </c>
      <c r="K459">
        <f>+IF(D459=0,0,VLOOKUP(D459,'LH INNER TANK'!A:C,3,0))</f>
        <v>4.8520000000000003</v>
      </c>
      <c r="L459">
        <f>+IF(D459=0,0,VLOOKUP(D459,'RH INNER TANK'!A:C,2,0))</f>
        <v>30.847999999999999</v>
      </c>
      <c r="M459">
        <f>+IF(D459=0,0,VLOOKUP(D459,'RH INNER TANK'!A:C,3,0))</f>
        <v>-4.8520000000000003</v>
      </c>
      <c r="N459">
        <f>+IF(F459=0,0,VLOOKUP(F459,'RH OUTER TANK'!A:C,2,0))</f>
        <v>38.436999999999998</v>
      </c>
      <c r="O459">
        <f>+IF(F459=0,0,VLOOKUP(F459,'RH OUTER TANK'!A:C,3,0))</f>
        <v>-19.808</v>
      </c>
      <c r="P459">
        <f>+IF(G459=0,0,VLOOKUP(G459,'TRIM TANK'!A:C,2,0))</f>
        <v>59.402000000000001</v>
      </c>
      <c r="Q459">
        <f t="shared" si="21"/>
        <v>1555805.2999999998</v>
      </c>
      <c r="S459">
        <f t="shared" si="22"/>
        <v>34.043879649890584</v>
      </c>
      <c r="T459">
        <f t="shared" si="23"/>
        <v>37.219802611975012</v>
      </c>
    </row>
    <row r="460" spans="1:20" x14ac:dyDescent="0.25">
      <c r="A460" t="s">
        <v>14</v>
      </c>
      <c r="B460">
        <v>45800</v>
      </c>
      <c r="C460">
        <v>2850</v>
      </c>
      <c r="D460">
        <v>18250</v>
      </c>
      <c r="E460">
        <v>18250</v>
      </c>
      <c r="F460">
        <v>2850</v>
      </c>
      <c r="G460">
        <v>3600</v>
      </c>
      <c r="H460">
        <f>+IF(C460=0,0,VLOOKUP(C460,'LH OUTER TANK'!A:C,2,0))</f>
        <v>38.436999999999998</v>
      </c>
      <c r="I460">
        <f>+IF(C460=0,0,VLOOKUP(C460,'LH OUTER TANK'!A:C,3,0))</f>
        <v>19.808</v>
      </c>
      <c r="J460">
        <f>+IF(D460=0,0,VLOOKUP(D460,'LH INNER TANK'!A:C,2,0))</f>
        <v>30.849</v>
      </c>
      <c r="K460">
        <f>+IF(D460=0,0,VLOOKUP(D460,'LH INNER TANK'!A:C,3,0))</f>
        <v>4.8559999999999999</v>
      </c>
      <c r="L460">
        <f>+IF(D460=0,0,VLOOKUP(D460,'RH INNER TANK'!A:C,2,0))</f>
        <v>30.849</v>
      </c>
      <c r="M460">
        <f>+IF(D460=0,0,VLOOKUP(D460,'RH INNER TANK'!A:C,3,0))</f>
        <v>-4.8559999999999999</v>
      </c>
      <c r="N460">
        <f>+IF(F460=0,0,VLOOKUP(F460,'RH OUTER TANK'!A:C,2,0))</f>
        <v>38.436999999999998</v>
      </c>
      <c r="O460">
        <f>+IF(F460=0,0,VLOOKUP(F460,'RH OUTER TANK'!A:C,3,0))</f>
        <v>-19.808</v>
      </c>
      <c r="P460">
        <f>+IF(G460=0,0,VLOOKUP(G460,'TRIM TANK'!A:C,2,0))</f>
        <v>59.402000000000001</v>
      </c>
      <c r="Q460">
        <f t="shared" si="21"/>
        <v>1558926.5999999999</v>
      </c>
      <c r="S460">
        <f t="shared" si="22"/>
        <v>34.037698689956329</v>
      </c>
      <c r="T460">
        <f t="shared" si="23"/>
        <v>37.134782530348396</v>
      </c>
    </row>
    <row r="461" spans="1:20" x14ac:dyDescent="0.25">
      <c r="A461" t="s">
        <v>14</v>
      </c>
      <c r="B461">
        <v>45900</v>
      </c>
      <c r="C461">
        <v>2850</v>
      </c>
      <c r="D461">
        <v>18300</v>
      </c>
      <c r="E461">
        <v>18300</v>
      </c>
      <c r="F461">
        <v>2850</v>
      </c>
      <c r="G461">
        <v>3600</v>
      </c>
      <c r="H461">
        <f>+IF(C461=0,0,VLOOKUP(C461,'LH OUTER TANK'!A:C,2,0))</f>
        <v>38.436999999999998</v>
      </c>
      <c r="I461">
        <f>+IF(C461=0,0,VLOOKUP(C461,'LH OUTER TANK'!A:C,3,0))</f>
        <v>19.808</v>
      </c>
      <c r="J461">
        <f>+IF(D461=0,0,VLOOKUP(D461,'LH INNER TANK'!A:C,2,0))</f>
        <v>30.85</v>
      </c>
      <c r="K461">
        <f>+IF(D461=0,0,VLOOKUP(D461,'LH INNER TANK'!A:C,3,0))</f>
        <v>4.8609999999999998</v>
      </c>
      <c r="L461">
        <f>+IF(D461=0,0,VLOOKUP(D461,'RH INNER TANK'!A:C,2,0))</f>
        <v>30.85</v>
      </c>
      <c r="M461">
        <f>+IF(D461=0,0,VLOOKUP(D461,'RH INNER TANK'!A:C,3,0))</f>
        <v>-4.8609999999999998</v>
      </c>
      <c r="N461">
        <f>+IF(F461=0,0,VLOOKUP(F461,'RH OUTER TANK'!A:C,2,0))</f>
        <v>38.436999999999998</v>
      </c>
      <c r="O461">
        <f>+IF(F461=0,0,VLOOKUP(F461,'RH OUTER TANK'!A:C,3,0))</f>
        <v>-19.808</v>
      </c>
      <c r="P461">
        <f>+IF(G461=0,0,VLOOKUP(G461,'TRIM TANK'!A:C,2,0))</f>
        <v>59.402000000000001</v>
      </c>
      <c r="Q461">
        <f t="shared" si="21"/>
        <v>1562048.0999999999</v>
      </c>
      <c r="S461">
        <f t="shared" si="22"/>
        <v>34.031549019607837</v>
      </c>
      <c r="T461">
        <f t="shared" si="23"/>
        <v>37.050192841923469</v>
      </c>
    </row>
    <row r="462" spans="1:20" x14ac:dyDescent="0.25">
      <c r="A462" t="s">
        <v>14</v>
      </c>
      <c r="B462">
        <v>46000</v>
      </c>
      <c r="C462">
        <v>2850</v>
      </c>
      <c r="D462">
        <v>18350</v>
      </c>
      <c r="E462">
        <v>18350</v>
      </c>
      <c r="F462">
        <v>2850</v>
      </c>
      <c r="G462">
        <v>3600</v>
      </c>
      <c r="H462">
        <f>+IF(C462=0,0,VLOOKUP(C462,'LH OUTER TANK'!A:C,2,0))</f>
        <v>38.436999999999998</v>
      </c>
      <c r="I462">
        <f>+IF(C462=0,0,VLOOKUP(C462,'LH OUTER TANK'!A:C,3,0))</f>
        <v>19.808</v>
      </c>
      <c r="J462">
        <f>+IF(D462=0,0,VLOOKUP(D462,'LH INNER TANK'!A:C,2,0))</f>
        <v>30.852</v>
      </c>
      <c r="K462">
        <f>+IF(D462=0,0,VLOOKUP(D462,'LH INNER TANK'!A:C,3,0))</f>
        <v>4.8650000000000002</v>
      </c>
      <c r="L462">
        <f>+IF(D462=0,0,VLOOKUP(D462,'RH INNER TANK'!A:C,2,0))</f>
        <v>30.852</v>
      </c>
      <c r="M462">
        <f>+IF(D462=0,0,VLOOKUP(D462,'RH INNER TANK'!A:C,3,0))</f>
        <v>-4.8650000000000002</v>
      </c>
      <c r="N462">
        <f>+IF(F462=0,0,VLOOKUP(F462,'RH OUTER TANK'!A:C,2,0))</f>
        <v>38.436999999999998</v>
      </c>
      <c r="O462">
        <f>+IF(F462=0,0,VLOOKUP(F462,'RH OUTER TANK'!A:C,3,0))</f>
        <v>-19.808</v>
      </c>
      <c r="P462">
        <f>+IF(G462=0,0,VLOOKUP(G462,'TRIM TANK'!A:C,2,0))</f>
        <v>59.402000000000001</v>
      </c>
      <c r="Q462">
        <f t="shared" si="21"/>
        <v>1565206.4999999998</v>
      </c>
      <c r="S462">
        <f t="shared" si="22"/>
        <v>34.026228260869559</v>
      </c>
      <c r="T462">
        <f t="shared" si="23"/>
        <v>36.977004963817848</v>
      </c>
    </row>
    <row r="463" spans="1:20" x14ac:dyDescent="0.25">
      <c r="A463" t="s">
        <v>14</v>
      </c>
      <c r="B463">
        <v>46100</v>
      </c>
      <c r="C463">
        <v>2850</v>
      </c>
      <c r="D463">
        <v>18400</v>
      </c>
      <c r="E463">
        <v>18400</v>
      </c>
      <c r="F463">
        <v>2850</v>
      </c>
      <c r="G463">
        <v>3600</v>
      </c>
      <c r="H463">
        <f>+IF(C463=0,0,VLOOKUP(C463,'LH OUTER TANK'!A:C,2,0))</f>
        <v>38.436999999999998</v>
      </c>
      <c r="I463">
        <f>+IF(C463=0,0,VLOOKUP(C463,'LH OUTER TANK'!A:C,3,0))</f>
        <v>19.808</v>
      </c>
      <c r="J463">
        <f>+IF(D463=0,0,VLOOKUP(D463,'LH INNER TANK'!A:C,2,0))</f>
        <v>30.853000000000002</v>
      </c>
      <c r="K463">
        <f>+IF(D463=0,0,VLOOKUP(D463,'LH INNER TANK'!A:C,3,0))</f>
        <v>4.8689999999999998</v>
      </c>
      <c r="L463">
        <f>+IF(D463=0,0,VLOOKUP(D463,'RH INNER TANK'!A:C,2,0))</f>
        <v>30.853000000000002</v>
      </c>
      <c r="M463">
        <f>+IF(D463=0,0,VLOOKUP(D463,'RH INNER TANK'!A:C,3,0))</f>
        <v>-4.8689999999999998</v>
      </c>
      <c r="N463">
        <f>+IF(F463=0,0,VLOOKUP(F463,'RH OUTER TANK'!A:C,2,0))</f>
        <v>38.436999999999998</v>
      </c>
      <c r="O463">
        <f>+IF(F463=0,0,VLOOKUP(F463,'RH OUTER TANK'!A:C,3,0))</f>
        <v>-19.808</v>
      </c>
      <c r="P463">
        <f>+IF(G463=0,0,VLOOKUP(G463,'TRIM TANK'!A:C,2,0))</f>
        <v>59.402000000000001</v>
      </c>
      <c r="Q463">
        <f t="shared" si="21"/>
        <v>1568328.5</v>
      </c>
      <c r="S463">
        <f t="shared" si="22"/>
        <v>34.020140997830801</v>
      </c>
      <c r="T463">
        <f t="shared" si="23"/>
        <v>36.893273697810173</v>
      </c>
    </row>
    <row r="464" spans="1:20" x14ac:dyDescent="0.25">
      <c r="A464" t="s">
        <v>14</v>
      </c>
      <c r="B464">
        <v>46200</v>
      </c>
      <c r="C464">
        <v>2850</v>
      </c>
      <c r="D464">
        <v>18450</v>
      </c>
      <c r="E464">
        <v>18450</v>
      </c>
      <c r="F464">
        <v>2850</v>
      </c>
      <c r="G464">
        <v>3600</v>
      </c>
      <c r="H464">
        <f>+IF(C464=0,0,VLOOKUP(C464,'LH OUTER TANK'!A:C,2,0))</f>
        <v>38.436999999999998</v>
      </c>
      <c r="I464">
        <f>+IF(C464=0,0,VLOOKUP(C464,'LH OUTER TANK'!A:C,3,0))</f>
        <v>19.808</v>
      </c>
      <c r="J464">
        <f>+IF(D464=0,0,VLOOKUP(D464,'LH INNER TANK'!A:C,2,0))</f>
        <v>30.853999999999999</v>
      </c>
      <c r="K464">
        <f>+IF(D464=0,0,VLOOKUP(D464,'LH INNER TANK'!A:C,3,0))</f>
        <v>4.8730000000000002</v>
      </c>
      <c r="L464">
        <f>+IF(D464=0,0,VLOOKUP(D464,'RH INNER TANK'!A:C,2,0))</f>
        <v>30.853999999999999</v>
      </c>
      <c r="M464">
        <f>+IF(D464=0,0,VLOOKUP(D464,'RH INNER TANK'!A:C,3,0))</f>
        <v>-4.8730000000000002</v>
      </c>
      <c r="N464">
        <f>+IF(F464=0,0,VLOOKUP(F464,'RH OUTER TANK'!A:C,2,0))</f>
        <v>38.436999999999998</v>
      </c>
      <c r="O464">
        <f>+IF(F464=0,0,VLOOKUP(F464,'RH OUTER TANK'!A:C,3,0))</f>
        <v>-19.808</v>
      </c>
      <c r="P464">
        <f>+IF(G464=0,0,VLOOKUP(G464,'TRIM TANK'!A:C,2,0))</f>
        <v>59.402000000000001</v>
      </c>
      <c r="Q464">
        <f t="shared" si="21"/>
        <v>1571450.6999999997</v>
      </c>
      <c r="S464">
        <f t="shared" si="22"/>
        <v>34.014084415584406</v>
      </c>
      <c r="T464">
        <f t="shared" si="23"/>
        <v>36.809964450954681</v>
      </c>
    </row>
    <row r="465" spans="1:20" x14ac:dyDescent="0.25">
      <c r="A465" t="s">
        <v>14</v>
      </c>
      <c r="B465">
        <v>46300</v>
      </c>
      <c r="C465">
        <v>2850</v>
      </c>
      <c r="D465">
        <v>18500</v>
      </c>
      <c r="E465">
        <v>18500</v>
      </c>
      <c r="F465">
        <v>2850</v>
      </c>
      <c r="G465">
        <v>3600</v>
      </c>
      <c r="H465">
        <f>+IF(C465=0,0,VLOOKUP(C465,'LH OUTER TANK'!A:C,2,0))</f>
        <v>38.436999999999998</v>
      </c>
      <c r="I465">
        <f>+IF(C465=0,0,VLOOKUP(C465,'LH OUTER TANK'!A:C,3,0))</f>
        <v>19.808</v>
      </c>
      <c r="J465">
        <f>+IF(D465=0,0,VLOOKUP(D465,'LH INNER TANK'!A:C,2,0))</f>
        <v>30.855</v>
      </c>
      <c r="K465">
        <f>+IF(D465=0,0,VLOOKUP(D465,'LH INNER TANK'!A:C,3,0))</f>
        <v>4.8780000000000001</v>
      </c>
      <c r="L465">
        <f>+IF(D465=0,0,VLOOKUP(D465,'RH INNER TANK'!A:C,2,0))</f>
        <v>30.855</v>
      </c>
      <c r="M465">
        <f>+IF(D465=0,0,VLOOKUP(D465,'RH INNER TANK'!A:C,3,0))</f>
        <v>-4.8780000000000001</v>
      </c>
      <c r="N465">
        <f>+IF(F465=0,0,VLOOKUP(F465,'RH OUTER TANK'!A:C,2,0))</f>
        <v>38.436999999999998</v>
      </c>
      <c r="O465">
        <f>+IF(F465=0,0,VLOOKUP(F465,'RH OUTER TANK'!A:C,3,0))</f>
        <v>-19.808</v>
      </c>
      <c r="P465">
        <f>+IF(G465=0,0,VLOOKUP(G465,'TRIM TANK'!A:C,2,0))</f>
        <v>59.402000000000001</v>
      </c>
      <c r="Q465">
        <f t="shared" si="21"/>
        <v>1574573.0999999999</v>
      </c>
      <c r="S465">
        <f t="shared" si="22"/>
        <v>34.008058315334772</v>
      </c>
      <c r="T465">
        <f t="shared" si="23"/>
        <v>36.727074488786393</v>
      </c>
    </row>
    <row r="466" spans="1:20" x14ac:dyDescent="0.25">
      <c r="A466" t="s">
        <v>14</v>
      </c>
      <c r="B466">
        <v>46400</v>
      </c>
      <c r="C466">
        <v>2850</v>
      </c>
      <c r="D466">
        <v>18550</v>
      </c>
      <c r="E466">
        <v>18550</v>
      </c>
      <c r="F466">
        <v>2850</v>
      </c>
      <c r="G466">
        <v>3600</v>
      </c>
      <c r="H466">
        <f>+IF(C466=0,0,VLOOKUP(C466,'LH OUTER TANK'!A:C,2,0))</f>
        <v>38.436999999999998</v>
      </c>
      <c r="I466">
        <f>+IF(C466=0,0,VLOOKUP(C466,'LH OUTER TANK'!A:C,3,0))</f>
        <v>19.808</v>
      </c>
      <c r="J466">
        <f>+IF(D466=0,0,VLOOKUP(D466,'LH INNER TANK'!A:C,2,0))</f>
        <v>30.856999999999999</v>
      </c>
      <c r="K466">
        <f>+IF(D466=0,0,VLOOKUP(D466,'LH INNER TANK'!A:C,3,0))</f>
        <v>4.8819999999999997</v>
      </c>
      <c r="L466">
        <f>+IF(D466=0,0,VLOOKUP(D466,'RH INNER TANK'!A:C,2,0))</f>
        <v>30.856999999999999</v>
      </c>
      <c r="M466">
        <f>+IF(D466=0,0,VLOOKUP(D466,'RH INNER TANK'!A:C,3,0))</f>
        <v>-4.8819999999999997</v>
      </c>
      <c r="N466">
        <f>+IF(F466=0,0,VLOOKUP(F466,'RH OUTER TANK'!A:C,2,0))</f>
        <v>38.436999999999998</v>
      </c>
      <c r="O466">
        <f>+IF(F466=0,0,VLOOKUP(F466,'RH OUTER TANK'!A:C,3,0))</f>
        <v>-19.808</v>
      </c>
      <c r="P466">
        <f>+IF(G466=0,0,VLOOKUP(G466,'TRIM TANK'!A:C,2,0))</f>
        <v>59.402000000000001</v>
      </c>
      <c r="Q466">
        <f t="shared" si="21"/>
        <v>1577732.7999999998</v>
      </c>
      <c r="S466">
        <f t="shared" si="22"/>
        <v>34.002862068965513</v>
      </c>
      <c r="T466">
        <f t="shared" si="23"/>
        <v>36.65559929801254</v>
      </c>
    </row>
    <row r="467" spans="1:20" x14ac:dyDescent="0.25">
      <c r="A467" t="s">
        <v>14</v>
      </c>
      <c r="B467">
        <v>46500</v>
      </c>
      <c r="C467">
        <v>2850</v>
      </c>
      <c r="D467">
        <v>18600</v>
      </c>
      <c r="E467">
        <v>18600</v>
      </c>
      <c r="F467">
        <v>2850</v>
      </c>
      <c r="G467">
        <v>3600</v>
      </c>
      <c r="H467">
        <f>+IF(C467=0,0,VLOOKUP(C467,'LH OUTER TANK'!A:C,2,0))</f>
        <v>38.436999999999998</v>
      </c>
      <c r="I467">
        <f>+IF(C467=0,0,VLOOKUP(C467,'LH OUTER TANK'!A:C,3,0))</f>
        <v>19.808</v>
      </c>
      <c r="J467">
        <f>+IF(D467=0,0,VLOOKUP(D467,'LH INNER TANK'!A:C,2,0))</f>
        <v>30.858000000000001</v>
      </c>
      <c r="K467">
        <f>+IF(D467=0,0,VLOOKUP(D467,'LH INNER TANK'!A:C,3,0))</f>
        <v>4.8869999999999996</v>
      </c>
      <c r="L467">
        <f>+IF(D467=0,0,VLOOKUP(D467,'RH INNER TANK'!A:C,2,0))</f>
        <v>30.858000000000001</v>
      </c>
      <c r="M467">
        <f>+IF(D467=0,0,VLOOKUP(D467,'RH INNER TANK'!A:C,3,0))</f>
        <v>-4.8869999999999996</v>
      </c>
      <c r="N467">
        <f>+IF(F467=0,0,VLOOKUP(F467,'RH OUTER TANK'!A:C,2,0))</f>
        <v>38.436999999999998</v>
      </c>
      <c r="O467">
        <f>+IF(F467=0,0,VLOOKUP(F467,'RH OUTER TANK'!A:C,3,0))</f>
        <v>-19.808</v>
      </c>
      <c r="P467">
        <f>+IF(G467=0,0,VLOOKUP(G467,'TRIM TANK'!A:C,2,0))</f>
        <v>59.402000000000001</v>
      </c>
      <c r="Q467">
        <f t="shared" si="21"/>
        <v>1580855.7</v>
      </c>
      <c r="S467">
        <f t="shared" si="22"/>
        <v>33.996896774193544</v>
      </c>
      <c r="T467">
        <f t="shared" si="23"/>
        <v>36.573545724808028</v>
      </c>
    </row>
    <row r="468" spans="1:20" x14ac:dyDescent="0.25">
      <c r="A468" t="s">
        <v>14</v>
      </c>
      <c r="B468">
        <v>46600</v>
      </c>
      <c r="C468">
        <v>2850</v>
      </c>
      <c r="D468">
        <v>18650</v>
      </c>
      <c r="E468">
        <v>18650</v>
      </c>
      <c r="F468">
        <v>2850</v>
      </c>
      <c r="G468">
        <v>3600</v>
      </c>
      <c r="H468">
        <f>+IF(C468=0,0,VLOOKUP(C468,'LH OUTER TANK'!A:C,2,0))</f>
        <v>38.436999999999998</v>
      </c>
      <c r="I468">
        <f>+IF(C468=0,0,VLOOKUP(C468,'LH OUTER TANK'!A:C,3,0))</f>
        <v>19.808</v>
      </c>
      <c r="J468">
        <f>+IF(D468=0,0,VLOOKUP(D468,'LH INNER TANK'!A:C,2,0))</f>
        <v>30.86</v>
      </c>
      <c r="K468">
        <f>+IF(D468=0,0,VLOOKUP(D468,'LH INNER TANK'!A:C,3,0))</f>
        <v>4.891</v>
      </c>
      <c r="L468">
        <f>+IF(D468=0,0,VLOOKUP(D468,'RH INNER TANK'!A:C,2,0))</f>
        <v>30.86</v>
      </c>
      <c r="M468">
        <f>+IF(D468=0,0,VLOOKUP(D468,'RH INNER TANK'!A:C,3,0))</f>
        <v>-4.891</v>
      </c>
      <c r="N468">
        <f>+IF(F468=0,0,VLOOKUP(F468,'RH OUTER TANK'!A:C,2,0))</f>
        <v>38.436999999999998</v>
      </c>
      <c r="O468">
        <f>+IF(F468=0,0,VLOOKUP(F468,'RH OUTER TANK'!A:C,3,0))</f>
        <v>-19.808</v>
      </c>
      <c r="P468">
        <f>+IF(G468=0,0,VLOOKUP(G468,'TRIM TANK'!A:C,2,0))</f>
        <v>59.402000000000001</v>
      </c>
      <c r="Q468">
        <f t="shared" si="21"/>
        <v>1584016.0999999999</v>
      </c>
      <c r="S468">
        <f t="shared" si="22"/>
        <v>33.991761802575105</v>
      </c>
      <c r="T468">
        <f t="shared" si="23"/>
        <v>36.502913377924408</v>
      </c>
    </row>
    <row r="469" spans="1:20" x14ac:dyDescent="0.25">
      <c r="A469" t="s">
        <v>14</v>
      </c>
      <c r="B469">
        <v>46700</v>
      </c>
      <c r="C469">
        <v>2850</v>
      </c>
      <c r="D469">
        <v>18700</v>
      </c>
      <c r="E469">
        <v>18700</v>
      </c>
      <c r="F469">
        <v>2850</v>
      </c>
      <c r="G469">
        <v>3600</v>
      </c>
      <c r="H469">
        <f>+IF(C469=0,0,VLOOKUP(C469,'LH OUTER TANK'!A:C,2,0))</f>
        <v>38.436999999999998</v>
      </c>
      <c r="I469">
        <f>+IF(C469=0,0,VLOOKUP(C469,'LH OUTER TANK'!A:C,3,0))</f>
        <v>19.808</v>
      </c>
      <c r="J469">
        <f>+IF(D469=0,0,VLOOKUP(D469,'LH INNER TANK'!A:C,2,0))</f>
        <v>30.861000000000001</v>
      </c>
      <c r="K469">
        <f>+IF(D469=0,0,VLOOKUP(D469,'LH INNER TANK'!A:C,3,0))</f>
        <v>4.8959999999999999</v>
      </c>
      <c r="L469">
        <f>+IF(D469=0,0,VLOOKUP(D469,'RH INNER TANK'!A:C,2,0))</f>
        <v>30.861000000000001</v>
      </c>
      <c r="M469">
        <f>+IF(D469=0,0,VLOOKUP(D469,'RH INNER TANK'!A:C,3,0))</f>
        <v>-4.8959999999999999</v>
      </c>
      <c r="N469">
        <f>+IF(F469=0,0,VLOOKUP(F469,'RH OUTER TANK'!A:C,2,0))</f>
        <v>38.436999999999998</v>
      </c>
      <c r="O469">
        <f>+IF(F469=0,0,VLOOKUP(F469,'RH OUTER TANK'!A:C,3,0))</f>
        <v>-19.808</v>
      </c>
      <c r="P469">
        <f>+IF(G469=0,0,VLOOKUP(G469,'TRIM TANK'!A:C,2,0))</f>
        <v>59.402000000000001</v>
      </c>
      <c r="Q469">
        <f t="shared" si="21"/>
        <v>1587139.5</v>
      </c>
      <c r="S469">
        <f t="shared" si="22"/>
        <v>33.985856531049251</v>
      </c>
      <c r="T469">
        <f t="shared" si="23"/>
        <v>36.421685433964925</v>
      </c>
    </row>
    <row r="470" spans="1:20" x14ac:dyDescent="0.25">
      <c r="A470" t="s">
        <v>14</v>
      </c>
      <c r="B470">
        <v>46800</v>
      </c>
      <c r="C470">
        <v>2850</v>
      </c>
      <c r="D470">
        <v>18750</v>
      </c>
      <c r="E470">
        <v>18750</v>
      </c>
      <c r="F470">
        <v>2850</v>
      </c>
      <c r="G470">
        <v>3600</v>
      </c>
      <c r="H470">
        <f>+IF(C470=0,0,VLOOKUP(C470,'LH OUTER TANK'!A:C,2,0))</f>
        <v>38.436999999999998</v>
      </c>
      <c r="I470">
        <f>+IF(C470=0,0,VLOOKUP(C470,'LH OUTER TANK'!A:C,3,0))</f>
        <v>19.808</v>
      </c>
      <c r="J470">
        <f>+IF(D470=0,0,VLOOKUP(D470,'LH INNER TANK'!A:C,2,0))</f>
        <v>30.861999999999998</v>
      </c>
      <c r="K470">
        <f>+IF(D470=0,0,VLOOKUP(D470,'LH INNER TANK'!A:C,3,0))</f>
        <v>4.9000000000000004</v>
      </c>
      <c r="L470">
        <f>+IF(D470=0,0,VLOOKUP(D470,'RH INNER TANK'!A:C,2,0))</f>
        <v>30.861999999999998</v>
      </c>
      <c r="M470">
        <f>+IF(D470=0,0,VLOOKUP(D470,'RH INNER TANK'!A:C,3,0))</f>
        <v>-4.9000000000000004</v>
      </c>
      <c r="N470">
        <f>+IF(F470=0,0,VLOOKUP(F470,'RH OUTER TANK'!A:C,2,0))</f>
        <v>38.436999999999998</v>
      </c>
      <c r="O470">
        <f>+IF(F470=0,0,VLOOKUP(F470,'RH OUTER TANK'!A:C,3,0))</f>
        <v>-19.808</v>
      </c>
      <c r="P470">
        <f>+IF(G470=0,0,VLOOKUP(G470,'TRIM TANK'!A:C,2,0))</f>
        <v>59.402000000000001</v>
      </c>
      <c r="Q470">
        <f t="shared" si="21"/>
        <v>1590263.0999999999</v>
      </c>
      <c r="S470">
        <f t="shared" si="22"/>
        <v>33.979980769230764</v>
      </c>
      <c r="T470">
        <f t="shared" si="23"/>
        <v>36.340863400698254</v>
      </c>
    </row>
    <row r="471" spans="1:20" x14ac:dyDescent="0.25">
      <c r="A471" t="s">
        <v>14</v>
      </c>
      <c r="B471">
        <v>46900</v>
      </c>
      <c r="C471">
        <v>2850</v>
      </c>
      <c r="D471">
        <v>18800</v>
      </c>
      <c r="E471">
        <v>18800</v>
      </c>
      <c r="F471">
        <v>2850</v>
      </c>
      <c r="G471">
        <v>3600</v>
      </c>
      <c r="H471">
        <f>+IF(C471=0,0,VLOOKUP(C471,'LH OUTER TANK'!A:C,2,0))</f>
        <v>38.436999999999998</v>
      </c>
      <c r="I471">
        <f>+IF(C471=0,0,VLOOKUP(C471,'LH OUTER TANK'!A:C,3,0))</f>
        <v>19.808</v>
      </c>
      <c r="J471">
        <f>+IF(D471=0,0,VLOOKUP(D471,'LH INNER TANK'!A:C,2,0))</f>
        <v>30.864000000000001</v>
      </c>
      <c r="K471">
        <f>+IF(D471=0,0,VLOOKUP(D471,'LH INNER TANK'!A:C,3,0))</f>
        <v>4.9039999999999999</v>
      </c>
      <c r="L471">
        <f>+IF(D471=0,0,VLOOKUP(D471,'RH INNER TANK'!A:C,2,0))</f>
        <v>30.864000000000001</v>
      </c>
      <c r="M471">
        <f>+IF(D471=0,0,VLOOKUP(D471,'RH INNER TANK'!A:C,3,0))</f>
        <v>-4.9039999999999999</v>
      </c>
      <c r="N471">
        <f>+IF(F471=0,0,VLOOKUP(F471,'RH OUTER TANK'!A:C,2,0))</f>
        <v>38.436999999999998</v>
      </c>
      <c r="O471">
        <f>+IF(F471=0,0,VLOOKUP(F471,'RH OUTER TANK'!A:C,3,0))</f>
        <v>-19.808</v>
      </c>
      <c r="P471">
        <f>+IF(G471=0,0,VLOOKUP(G471,'TRIM TANK'!A:C,2,0))</f>
        <v>59.402000000000001</v>
      </c>
      <c r="Q471">
        <f t="shared" si="21"/>
        <v>1593424.5</v>
      </c>
      <c r="S471">
        <f t="shared" si="22"/>
        <v>33.974936034115139</v>
      </c>
      <c r="T471">
        <f t="shared" si="23"/>
        <v>36.271472271184841</v>
      </c>
    </row>
    <row r="472" spans="1:20" x14ac:dyDescent="0.25">
      <c r="A472" t="s">
        <v>14</v>
      </c>
      <c r="B472">
        <v>47000</v>
      </c>
      <c r="C472">
        <v>2850</v>
      </c>
      <c r="D472">
        <v>18850</v>
      </c>
      <c r="E472">
        <v>18850</v>
      </c>
      <c r="F472">
        <v>2850</v>
      </c>
      <c r="G472">
        <v>3600</v>
      </c>
      <c r="H472">
        <f>+IF(C472=0,0,VLOOKUP(C472,'LH OUTER TANK'!A:C,2,0))</f>
        <v>38.436999999999998</v>
      </c>
      <c r="I472">
        <f>+IF(C472=0,0,VLOOKUP(C472,'LH OUTER TANK'!A:C,3,0))</f>
        <v>19.808</v>
      </c>
      <c r="J472">
        <f>+IF(D472=0,0,VLOOKUP(D472,'LH INNER TANK'!A:C,2,0))</f>
        <v>30.864999999999998</v>
      </c>
      <c r="K472">
        <f>+IF(D472=0,0,VLOOKUP(D472,'LH INNER TANK'!A:C,3,0))</f>
        <v>4.9089999999999998</v>
      </c>
      <c r="L472">
        <f>+IF(D472=0,0,VLOOKUP(D472,'RH INNER TANK'!A:C,2,0))</f>
        <v>30.864999999999998</v>
      </c>
      <c r="M472">
        <f>+IF(D472=0,0,VLOOKUP(D472,'RH INNER TANK'!A:C,3,0))</f>
        <v>-4.9089999999999998</v>
      </c>
      <c r="N472">
        <f>+IF(F472=0,0,VLOOKUP(F472,'RH OUTER TANK'!A:C,2,0))</f>
        <v>38.436999999999998</v>
      </c>
      <c r="O472">
        <f>+IF(F472=0,0,VLOOKUP(F472,'RH OUTER TANK'!A:C,3,0))</f>
        <v>-19.808</v>
      </c>
      <c r="P472">
        <f>+IF(G472=0,0,VLOOKUP(G472,'TRIM TANK'!A:C,2,0))</f>
        <v>59.402000000000001</v>
      </c>
      <c r="Q472">
        <f t="shared" si="21"/>
        <v>1596548.5999999999</v>
      </c>
      <c r="S472">
        <f t="shared" si="22"/>
        <v>33.969119148936166</v>
      </c>
      <c r="T472">
        <f t="shared" si="23"/>
        <v>36.19146009540804</v>
      </c>
    </row>
    <row r="473" spans="1:20" x14ac:dyDescent="0.25">
      <c r="A473" t="s">
        <v>14</v>
      </c>
      <c r="B473">
        <v>47100</v>
      </c>
      <c r="C473">
        <v>2850</v>
      </c>
      <c r="D473">
        <v>18900</v>
      </c>
      <c r="E473">
        <v>18900</v>
      </c>
      <c r="F473">
        <v>2850</v>
      </c>
      <c r="G473">
        <v>3600</v>
      </c>
      <c r="H473">
        <f>+IF(C473=0,0,VLOOKUP(C473,'LH OUTER TANK'!A:C,2,0))</f>
        <v>38.436999999999998</v>
      </c>
      <c r="I473">
        <f>+IF(C473=0,0,VLOOKUP(C473,'LH OUTER TANK'!A:C,3,0))</f>
        <v>19.808</v>
      </c>
      <c r="J473">
        <f>+IF(D473=0,0,VLOOKUP(D473,'LH INNER TANK'!A:C,2,0))</f>
        <v>30.867000000000001</v>
      </c>
      <c r="K473">
        <f>+IF(D473=0,0,VLOOKUP(D473,'LH INNER TANK'!A:C,3,0))</f>
        <v>4.9139999999999997</v>
      </c>
      <c r="L473">
        <f>+IF(D473=0,0,VLOOKUP(D473,'RH INNER TANK'!A:C,2,0))</f>
        <v>30.867000000000001</v>
      </c>
      <c r="M473">
        <f>+IF(D473=0,0,VLOOKUP(D473,'RH INNER TANK'!A:C,3,0))</f>
        <v>-4.9139999999999997</v>
      </c>
      <c r="N473">
        <f>+IF(F473=0,0,VLOOKUP(F473,'RH OUTER TANK'!A:C,2,0))</f>
        <v>38.436999999999998</v>
      </c>
      <c r="O473">
        <f>+IF(F473=0,0,VLOOKUP(F473,'RH OUTER TANK'!A:C,3,0))</f>
        <v>-19.808</v>
      </c>
      <c r="P473">
        <f>+IF(G473=0,0,VLOOKUP(G473,'TRIM TANK'!A:C,2,0))</f>
        <v>59.402000000000001</v>
      </c>
      <c r="Q473">
        <f t="shared" si="21"/>
        <v>1599710.7</v>
      </c>
      <c r="S473">
        <f t="shared" si="22"/>
        <v>33.964133757961783</v>
      </c>
      <c r="T473">
        <f t="shared" si="23"/>
        <v>36.122885253944723</v>
      </c>
    </row>
    <row r="474" spans="1:20" x14ac:dyDescent="0.25">
      <c r="A474" t="s">
        <v>14</v>
      </c>
      <c r="B474">
        <v>47200</v>
      </c>
      <c r="C474">
        <v>2850</v>
      </c>
      <c r="D474">
        <v>18950</v>
      </c>
      <c r="E474">
        <v>18950</v>
      </c>
      <c r="F474">
        <v>2850</v>
      </c>
      <c r="G474">
        <v>3600</v>
      </c>
      <c r="H474">
        <f>+IF(C474=0,0,VLOOKUP(C474,'LH OUTER TANK'!A:C,2,0))</f>
        <v>38.436999999999998</v>
      </c>
      <c r="I474">
        <f>+IF(C474=0,0,VLOOKUP(C474,'LH OUTER TANK'!A:C,3,0))</f>
        <v>19.808</v>
      </c>
      <c r="J474">
        <f>+IF(D474=0,0,VLOOKUP(D474,'LH INNER TANK'!A:C,2,0))</f>
        <v>30.869</v>
      </c>
      <c r="K474">
        <f>+IF(D474=0,0,VLOOKUP(D474,'LH INNER TANK'!A:C,3,0))</f>
        <v>4.92</v>
      </c>
      <c r="L474">
        <f>+IF(D474=0,0,VLOOKUP(D474,'RH INNER TANK'!A:C,2,0))</f>
        <v>30.869</v>
      </c>
      <c r="M474">
        <f>+IF(D474=0,0,VLOOKUP(D474,'RH INNER TANK'!A:C,3,0))</f>
        <v>-4.92</v>
      </c>
      <c r="N474">
        <f>+IF(F474=0,0,VLOOKUP(F474,'RH OUTER TANK'!A:C,2,0))</f>
        <v>38.436999999999998</v>
      </c>
      <c r="O474">
        <f>+IF(F474=0,0,VLOOKUP(F474,'RH OUTER TANK'!A:C,3,0))</f>
        <v>-19.808</v>
      </c>
      <c r="P474">
        <f>+IF(G474=0,0,VLOOKUP(G474,'TRIM TANK'!A:C,2,0))</f>
        <v>59.402000000000001</v>
      </c>
      <c r="Q474">
        <f t="shared" si="21"/>
        <v>1602873.2</v>
      </c>
      <c r="S474">
        <f t="shared" si="22"/>
        <v>33.959177966101691</v>
      </c>
      <c r="T474">
        <f t="shared" si="23"/>
        <v>36.054717552980613</v>
      </c>
    </row>
    <row r="475" spans="1:20" x14ac:dyDescent="0.25">
      <c r="A475" t="s">
        <v>14</v>
      </c>
      <c r="B475">
        <v>47300</v>
      </c>
      <c r="C475">
        <v>2850</v>
      </c>
      <c r="D475">
        <v>19000</v>
      </c>
      <c r="E475">
        <v>19000</v>
      </c>
      <c r="F475">
        <v>2850</v>
      </c>
      <c r="G475">
        <v>3600</v>
      </c>
      <c r="H475">
        <f>+IF(C475=0,0,VLOOKUP(C475,'LH OUTER TANK'!A:C,2,0))</f>
        <v>38.436999999999998</v>
      </c>
      <c r="I475">
        <f>+IF(C475=0,0,VLOOKUP(C475,'LH OUTER TANK'!A:C,3,0))</f>
        <v>19.808</v>
      </c>
      <c r="J475">
        <f>+IF(D475=0,0,VLOOKUP(D475,'LH INNER TANK'!A:C,2,0))</f>
        <v>30.87</v>
      </c>
      <c r="K475">
        <f>+IF(D475=0,0,VLOOKUP(D475,'LH INNER TANK'!A:C,3,0))</f>
        <v>4.9249999999999998</v>
      </c>
      <c r="L475">
        <f>+IF(D475=0,0,VLOOKUP(D475,'RH INNER TANK'!A:C,2,0))</f>
        <v>30.87</v>
      </c>
      <c r="M475">
        <f>+IF(D475=0,0,VLOOKUP(D475,'RH INNER TANK'!A:C,3,0))</f>
        <v>-4.9249999999999998</v>
      </c>
      <c r="N475">
        <f>+IF(F475=0,0,VLOOKUP(F475,'RH OUTER TANK'!A:C,2,0))</f>
        <v>38.436999999999998</v>
      </c>
      <c r="O475">
        <f>+IF(F475=0,0,VLOOKUP(F475,'RH OUTER TANK'!A:C,3,0))</f>
        <v>-19.808</v>
      </c>
      <c r="P475">
        <f>+IF(G475=0,0,VLOOKUP(G475,'TRIM TANK'!A:C,2,0))</f>
        <v>59.402000000000001</v>
      </c>
      <c r="Q475">
        <f t="shared" si="21"/>
        <v>1605998.0999999999</v>
      </c>
      <c r="S475">
        <f t="shared" si="22"/>
        <v>33.953448202959827</v>
      </c>
      <c r="T475">
        <f t="shared" si="23"/>
        <v>35.975903754605582</v>
      </c>
    </row>
    <row r="476" spans="1:20" x14ac:dyDescent="0.25">
      <c r="A476" t="s">
        <v>14</v>
      </c>
      <c r="B476">
        <v>47400</v>
      </c>
      <c r="C476">
        <v>2850</v>
      </c>
      <c r="D476">
        <v>19050</v>
      </c>
      <c r="E476">
        <v>19050</v>
      </c>
      <c r="F476">
        <v>2850</v>
      </c>
      <c r="G476">
        <v>3600</v>
      </c>
      <c r="H476">
        <f>+IF(C476=0,0,VLOOKUP(C476,'LH OUTER TANK'!A:C,2,0))</f>
        <v>38.436999999999998</v>
      </c>
      <c r="I476">
        <f>+IF(C476=0,0,VLOOKUP(C476,'LH OUTER TANK'!A:C,3,0))</f>
        <v>19.808</v>
      </c>
      <c r="J476">
        <f>+IF(D476=0,0,VLOOKUP(D476,'LH INNER TANK'!A:C,2,0))</f>
        <v>30.872</v>
      </c>
      <c r="K476">
        <f>+IF(D476=0,0,VLOOKUP(D476,'LH INNER TANK'!A:C,3,0))</f>
        <v>4.93</v>
      </c>
      <c r="L476">
        <f>+IF(D476=0,0,VLOOKUP(D476,'RH INNER TANK'!A:C,2,0))</f>
        <v>30.872</v>
      </c>
      <c r="M476">
        <f>+IF(D476=0,0,VLOOKUP(D476,'RH INNER TANK'!A:C,3,0))</f>
        <v>-4.93</v>
      </c>
      <c r="N476">
        <f>+IF(F476=0,0,VLOOKUP(F476,'RH OUTER TANK'!A:C,2,0))</f>
        <v>38.436999999999998</v>
      </c>
      <c r="O476">
        <f>+IF(F476=0,0,VLOOKUP(F476,'RH OUTER TANK'!A:C,3,0))</f>
        <v>-19.808</v>
      </c>
      <c r="P476">
        <f>+IF(G476=0,0,VLOOKUP(G476,'TRIM TANK'!A:C,2,0))</f>
        <v>59.402000000000001</v>
      </c>
      <c r="Q476">
        <f t="shared" si="21"/>
        <v>1609161.2999999998</v>
      </c>
      <c r="S476">
        <f t="shared" si="22"/>
        <v>33.948550632911392</v>
      </c>
      <c r="T476">
        <f t="shared" si="23"/>
        <v>35.908536903870576</v>
      </c>
    </row>
    <row r="477" spans="1:20" x14ac:dyDescent="0.25">
      <c r="A477" t="s">
        <v>14</v>
      </c>
      <c r="B477">
        <v>47500</v>
      </c>
      <c r="C477">
        <v>2850</v>
      </c>
      <c r="D477">
        <v>19100</v>
      </c>
      <c r="E477">
        <v>19100</v>
      </c>
      <c r="F477">
        <v>2850</v>
      </c>
      <c r="G477">
        <v>3600</v>
      </c>
      <c r="H477">
        <f>+IF(C477=0,0,VLOOKUP(C477,'LH OUTER TANK'!A:C,2,0))</f>
        <v>38.436999999999998</v>
      </c>
      <c r="I477">
        <f>+IF(C477=0,0,VLOOKUP(C477,'LH OUTER TANK'!A:C,3,0))</f>
        <v>19.808</v>
      </c>
      <c r="J477">
        <f>+IF(D477=0,0,VLOOKUP(D477,'LH INNER TANK'!A:C,2,0))</f>
        <v>30.873000000000001</v>
      </c>
      <c r="K477">
        <f>+IF(D477=0,0,VLOOKUP(D477,'LH INNER TANK'!A:C,3,0))</f>
        <v>4.9349999999999996</v>
      </c>
      <c r="L477">
        <f>+IF(D477=0,0,VLOOKUP(D477,'RH INNER TANK'!A:C,2,0))</f>
        <v>30.873000000000001</v>
      </c>
      <c r="M477">
        <f>+IF(D477=0,0,VLOOKUP(D477,'RH INNER TANK'!A:C,3,0))</f>
        <v>-4.9349999999999996</v>
      </c>
      <c r="N477">
        <f>+IF(F477=0,0,VLOOKUP(F477,'RH OUTER TANK'!A:C,2,0))</f>
        <v>38.436999999999998</v>
      </c>
      <c r="O477">
        <f>+IF(F477=0,0,VLOOKUP(F477,'RH OUTER TANK'!A:C,3,0))</f>
        <v>-19.808</v>
      </c>
      <c r="P477">
        <f>+IF(G477=0,0,VLOOKUP(G477,'TRIM TANK'!A:C,2,0))</f>
        <v>59.402000000000001</v>
      </c>
      <c r="Q477">
        <f t="shared" si="21"/>
        <v>1612286.7</v>
      </c>
      <c r="S477">
        <f t="shared" si="22"/>
        <v>33.942877894736839</v>
      </c>
      <c r="T477">
        <f t="shared" si="23"/>
        <v>35.830507492941372</v>
      </c>
    </row>
    <row r="478" spans="1:20" x14ac:dyDescent="0.25">
      <c r="A478" t="s">
        <v>14</v>
      </c>
      <c r="B478">
        <v>47600</v>
      </c>
      <c r="C478">
        <v>2850</v>
      </c>
      <c r="D478">
        <v>19150</v>
      </c>
      <c r="E478">
        <v>19150</v>
      </c>
      <c r="F478">
        <v>2850</v>
      </c>
      <c r="G478">
        <v>3600</v>
      </c>
      <c r="H478">
        <f>+IF(C478=0,0,VLOOKUP(C478,'LH OUTER TANK'!A:C,2,0))</f>
        <v>38.436999999999998</v>
      </c>
      <c r="I478">
        <f>+IF(C478=0,0,VLOOKUP(C478,'LH OUTER TANK'!A:C,3,0))</f>
        <v>19.808</v>
      </c>
      <c r="J478">
        <f>+IF(D478=0,0,VLOOKUP(D478,'LH INNER TANK'!A:C,2,0))</f>
        <v>30.875</v>
      </c>
      <c r="K478">
        <f>+IF(D478=0,0,VLOOKUP(D478,'LH INNER TANK'!A:C,3,0))</f>
        <v>4.9409999999999998</v>
      </c>
      <c r="L478">
        <f>+IF(D478=0,0,VLOOKUP(D478,'RH INNER TANK'!A:C,2,0))</f>
        <v>30.875</v>
      </c>
      <c r="M478">
        <f>+IF(D478=0,0,VLOOKUP(D478,'RH INNER TANK'!A:C,3,0))</f>
        <v>-4.9409999999999998</v>
      </c>
      <c r="N478">
        <f>+IF(F478=0,0,VLOOKUP(F478,'RH OUTER TANK'!A:C,2,0))</f>
        <v>38.436999999999998</v>
      </c>
      <c r="O478">
        <f>+IF(F478=0,0,VLOOKUP(F478,'RH OUTER TANK'!A:C,3,0))</f>
        <v>-19.808</v>
      </c>
      <c r="P478">
        <f>+IF(G478=0,0,VLOOKUP(G478,'TRIM TANK'!A:C,2,0))</f>
        <v>59.402000000000001</v>
      </c>
      <c r="Q478">
        <f t="shared" si="21"/>
        <v>1615450.5999999999</v>
      </c>
      <c r="S478">
        <f t="shared" si="22"/>
        <v>33.938037815126044</v>
      </c>
      <c r="T478">
        <f t="shared" si="23"/>
        <v>35.763931432270198</v>
      </c>
    </row>
    <row r="479" spans="1:20" x14ac:dyDescent="0.25">
      <c r="A479" t="s">
        <v>14</v>
      </c>
      <c r="B479">
        <v>47700</v>
      </c>
      <c r="C479">
        <v>2850</v>
      </c>
      <c r="D479">
        <v>19200</v>
      </c>
      <c r="E479">
        <v>19200</v>
      </c>
      <c r="F479">
        <v>2850</v>
      </c>
      <c r="G479">
        <v>3600</v>
      </c>
      <c r="H479">
        <f>+IF(C479=0,0,VLOOKUP(C479,'LH OUTER TANK'!A:C,2,0))</f>
        <v>38.436999999999998</v>
      </c>
      <c r="I479">
        <f>+IF(C479=0,0,VLOOKUP(C479,'LH OUTER TANK'!A:C,3,0))</f>
        <v>19.808</v>
      </c>
      <c r="J479">
        <f>+IF(D479=0,0,VLOOKUP(D479,'LH INNER TANK'!A:C,2,0))</f>
        <v>30.876000000000001</v>
      </c>
      <c r="K479">
        <f>+IF(D479=0,0,VLOOKUP(D479,'LH INNER TANK'!A:C,3,0))</f>
        <v>4.9450000000000003</v>
      </c>
      <c r="L479">
        <f>+IF(D479=0,0,VLOOKUP(D479,'RH INNER TANK'!A:C,2,0))</f>
        <v>30.876000000000001</v>
      </c>
      <c r="M479">
        <f>+IF(D479=0,0,VLOOKUP(D479,'RH INNER TANK'!A:C,3,0))</f>
        <v>-4.9450000000000003</v>
      </c>
      <c r="N479">
        <f>+IF(F479=0,0,VLOOKUP(F479,'RH OUTER TANK'!A:C,2,0))</f>
        <v>38.436999999999998</v>
      </c>
      <c r="O479">
        <f>+IF(F479=0,0,VLOOKUP(F479,'RH OUTER TANK'!A:C,3,0))</f>
        <v>-19.808</v>
      </c>
      <c r="P479">
        <f>+IF(G479=0,0,VLOOKUP(G479,'TRIM TANK'!A:C,2,0))</f>
        <v>59.402000000000001</v>
      </c>
      <c r="Q479">
        <f t="shared" si="21"/>
        <v>1618576.5</v>
      </c>
      <c r="S479">
        <f t="shared" si="22"/>
        <v>33.932421383647799</v>
      </c>
      <c r="T479">
        <f t="shared" si="23"/>
        <v>35.68667652885555</v>
      </c>
    </row>
    <row r="480" spans="1:20" x14ac:dyDescent="0.25">
      <c r="A480" t="s">
        <v>14</v>
      </c>
      <c r="B480">
        <v>47800</v>
      </c>
      <c r="C480">
        <v>2850</v>
      </c>
      <c r="D480">
        <v>19250</v>
      </c>
      <c r="E480">
        <v>19250</v>
      </c>
      <c r="F480">
        <v>2850</v>
      </c>
      <c r="G480">
        <v>3600</v>
      </c>
      <c r="H480">
        <f>+IF(C480=0,0,VLOOKUP(C480,'LH OUTER TANK'!A:C,2,0))</f>
        <v>38.436999999999998</v>
      </c>
      <c r="I480">
        <f>+IF(C480=0,0,VLOOKUP(C480,'LH OUTER TANK'!A:C,3,0))</f>
        <v>19.808</v>
      </c>
      <c r="J480">
        <f>+IF(D480=0,0,VLOOKUP(D480,'LH INNER TANK'!A:C,2,0))</f>
        <v>30.878</v>
      </c>
      <c r="K480">
        <f>+IF(D480=0,0,VLOOKUP(D480,'LH INNER TANK'!A:C,3,0))</f>
        <v>4.95</v>
      </c>
      <c r="L480">
        <f>+IF(D480=0,0,VLOOKUP(D480,'RH INNER TANK'!A:C,2,0))</f>
        <v>30.878</v>
      </c>
      <c r="M480">
        <f>+IF(D480=0,0,VLOOKUP(D480,'RH INNER TANK'!A:C,3,0))</f>
        <v>-4.95</v>
      </c>
      <c r="N480">
        <f>+IF(F480=0,0,VLOOKUP(F480,'RH OUTER TANK'!A:C,2,0))</f>
        <v>38.436999999999998</v>
      </c>
      <c r="O480">
        <f>+IF(F480=0,0,VLOOKUP(F480,'RH OUTER TANK'!A:C,3,0))</f>
        <v>-19.808</v>
      </c>
      <c r="P480">
        <f>+IF(G480=0,0,VLOOKUP(G480,'TRIM TANK'!A:C,2,0))</f>
        <v>59.402000000000001</v>
      </c>
      <c r="Q480">
        <f t="shared" si="21"/>
        <v>1621741.0999999999</v>
      </c>
      <c r="S480">
        <f t="shared" si="22"/>
        <v>33.927638075313801</v>
      </c>
      <c r="T480">
        <f t="shared" si="23"/>
        <v>35.620881366077036</v>
      </c>
    </row>
    <row r="481" spans="1:20" x14ac:dyDescent="0.25">
      <c r="A481" t="s">
        <v>14</v>
      </c>
      <c r="B481">
        <v>47900</v>
      </c>
      <c r="C481">
        <v>2850</v>
      </c>
      <c r="D481">
        <v>19300</v>
      </c>
      <c r="E481">
        <v>19300</v>
      </c>
      <c r="F481">
        <v>2850</v>
      </c>
      <c r="G481">
        <v>3600</v>
      </c>
      <c r="H481">
        <f>+IF(C481=0,0,VLOOKUP(C481,'LH OUTER TANK'!A:C,2,0))</f>
        <v>38.436999999999998</v>
      </c>
      <c r="I481">
        <f>+IF(C481=0,0,VLOOKUP(C481,'LH OUTER TANK'!A:C,3,0))</f>
        <v>19.808</v>
      </c>
      <c r="J481">
        <f>+IF(D481=0,0,VLOOKUP(D481,'LH INNER TANK'!A:C,2,0))</f>
        <v>30.879000000000001</v>
      </c>
      <c r="K481">
        <f>+IF(D481=0,0,VLOOKUP(D481,'LH INNER TANK'!A:C,3,0))</f>
        <v>4.9539999999999997</v>
      </c>
      <c r="L481">
        <f>+IF(D481=0,0,VLOOKUP(D481,'RH INNER TANK'!A:C,2,0))</f>
        <v>30.879000000000001</v>
      </c>
      <c r="M481">
        <f>+IF(D481=0,0,VLOOKUP(D481,'RH INNER TANK'!A:C,3,0))</f>
        <v>-4.9539999999999997</v>
      </c>
      <c r="N481">
        <f>+IF(F481=0,0,VLOOKUP(F481,'RH OUTER TANK'!A:C,2,0))</f>
        <v>38.436999999999998</v>
      </c>
      <c r="O481">
        <f>+IF(F481=0,0,VLOOKUP(F481,'RH OUTER TANK'!A:C,3,0))</f>
        <v>-19.808</v>
      </c>
      <c r="P481">
        <f>+IF(G481=0,0,VLOOKUP(G481,'TRIM TANK'!A:C,2,0))</f>
        <v>59.402000000000001</v>
      </c>
      <c r="Q481">
        <f t="shared" si="21"/>
        <v>1624867.5</v>
      </c>
      <c r="S481">
        <f t="shared" si="22"/>
        <v>33.922077244258872</v>
      </c>
      <c r="T481">
        <f t="shared" si="23"/>
        <v>35.54439125528021</v>
      </c>
    </row>
    <row r="482" spans="1:20" x14ac:dyDescent="0.25">
      <c r="A482" t="s">
        <v>14</v>
      </c>
      <c r="B482">
        <v>48000</v>
      </c>
      <c r="C482">
        <v>2850</v>
      </c>
      <c r="D482">
        <v>19350</v>
      </c>
      <c r="E482">
        <v>19350</v>
      </c>
      <c r="F482">
        <v>2850</v>
      </c>
      <c r="G482">
        <v>3600</v>
      </c>
      <c r="H482">
        <f>+IF(C482=0,0,VLOOKUP(C482,'LH OUTER TANK'!A:C,2,0))</f>
        <v>38.436999999999998</v>
      </c>
      <c r="I482">
        <f>+IF(C482=0,0,VLOOKUP(C482,'LH OUTER TANK'!A:C,3,0))</f>
        <v>19.808</v>
      </c>
      <c r="J482">
        <f>+IF(D482=0,0,VLOOKUP(D482,'LH INNER TANK'!A:C,2,0))</f>
        <v>30.881</v>
      </c>
      <c r="K482">
        <f>+IF(D482=0,0,VLOOKUP(D482,'LH INNER TANK'!A:C,3,0))</f>
        <v>4.9589999999999996</v>
      </c>
      <c r="L482">
        <f>+IF(D482=0,0,VLOOKUP(D482,'RH INNER TANK'!A:C,2,0))</f>
        <v>30.881</v>
      </c>
      <c r="M482">
        <f>+IF(D482=0,0,VLOOKUP(D482,'RH INNER TANK'!A:C,3,0))</f>
        <v>-4.9589999999999996</v>
      </c>
      <c r="N482">
        <f>+IF(F482=0,0,VLOOKUP(F482,'RH OUTER TANK'!A:C,2,0))</f>
        <v>38.436999999999998</v>
      </c>
      <c r="O482">
        <f>+IF(F482=0,0,VLOOKUP(F482,'RH OUTER TANK'!A:C,3,0))</f>
        <v>-19.808</v>
      </c>
      <c r="P482">
        <f>+IF(G482=0,0,VLOOKUP(G482,'TRIM TANK'!A:C,2,0))</f>
        <v>59.402000000000001</v>
      </c>
      <c r="Q482">
        <f t="shared" si="21"/>
        <v>1628032.7999999998</v>
      </c>
      <c r="S482">
        <f t="shared" si="22"/>
        <v>33.917349999999999</v>
      </c>
      <c r="T482">
        <f t="shared" si="23"/>
        <v>35.479367262723493</v>
      </c>
    </row>
    <row r="483" spans="1:20" x14ac:dyDescent="0.25">
      <c r="A483" t="s">
        <v>14</v>
      </c>
      <c r="B483">
        <v>48100</v>
      </c>
      <c r="C483">
        <v>2850</v>
      </c>
      <c r="D483">
        <v>19400</v>
      </c>
      <c r="E483">
        <v>19400</v>
      </c>
      <c r="F483">
        <v>2850</v>
      </c>
      <c r="G483">
        <v>3600</v>
      </c>
      <c r="H483">
        <f>+IF(C483=0,0,VLOOKUP(C483,'LH OUTER TANK'!A:C,2,0))</f>
        <v>38.436999999999998</v>
      </c>
      <c r="I483">
        <f>+IF(C483=0,0,VLOOKUP(C483,'LH OUTER TANK'!A:C,3,0))</f>
        <v>19.808</v>
      </c>
      <c r="J483">
        <f>+IF(D483=0,0,VLOOKUP(D483,'LH INNER TANK'!A:C,2,0))</f>
        <v>30.882000000000001</v>
      </c>
      <c r="K483">
        <f>+IF(D483=0,0,VLOOKUP(D483,'LH INNER TANK'!A:C,3,0))</f>
        <v>4.9640000000000004</v>
      </c>
      <c r="L483">
        <f>+IF(D483=0,0,VLOOKUP(D483,'RH INNER TANK'!A:C,2,0))</f>
        <v>30.882000000000001</v>
      </c>
      <c r="M483">
        <f>+IF(D483=0,0,VLOOKUP(D483,'RH INNER TANK'!A:C,3,0))</f>
        <v>-4.9640000000000004</v>
      </c>
      <c r="N483">
        <f>+IF(F483=0,0,VLOOKUP(F483,'RH OUTER TANK'!A:C,2,0))</f>
        <v>38.436999999999998</v>
      </c>
      <c r="O483">
        <f>+IF(F483=0,0,VLOOKUP(F483,'RH OUTER TANK'!A:C,3,0))</f>
        <v>-19.808</v>
      </c>
      <c r="P483">
        <f>+IF(G483=0,0,VLOOKUP(G483,'TRIM TANK'!A:C,2,0))</f>
        <v>59.402000000000001</v>
      </c>
      <c r="Q483">
        <f t="shared" si="21"/>
        <v>1631159.7</v>
      </c>
      <c r="S483">
        <f t="shared" si="22"/>
        <v>33.911844074844076</v>
      </c>
      <c r="T483">
        <f t="shared" si="23"/>
        <v>35.403632391252756</v>
      </c>
    </row>
    <row r="484" spans="1:20" x14ac:dyDescent="0.25">
      <c r="A484" t="s">
        <v>14</v>
      </c>
      <c r="B484">
        <v>48200</v>
      </c>
      <c r="C484">
        <v>2850</v>
      </c>
      <c r="D484">
        <v>19450</v>
      </c>
      <c r="E484">
        <v>19450</v>
      </c>
      <c r="F484">
        <v>2850</v>
      </c>
      <c r="G484">
        <v>3600</v>
      </c>
      <c r="H484">
        <f>+IF(C484=0,0,VLOOKUP(C484,'LH OUTER TANK'!A:C,2,0))</f>
        <v>38.436999999999998</v>
      </c>
      <c r="I484">
        <f>+IF(C484=0,0,VLOOKUP(C484,'LH OUTER TANK'!A:C,3,0))</f>
        <v>19.808</v>
      </c>
      <c r="J484">
        <f>+IF(D484=0,0,VLOOKUP(D484,'LH INNER TANK'!A:C,2,0))</f>
        <v>30.882999999999999</v>
      </c>
      <c r="K484">
        <f>+IF(D484=0,0,VLOOKUP(D484,'LH INNER TANK'!A:C,3,0))</f>
        <v>4.968</v>
      </c>
      <c r="L484">
        <f>+IF(D484=0,0,VLOOKUP(D484,'RH INNER TANK'!A:C,2,0))</f>
        <v>30.882999999999999</v>
      </c>
      <c r="M484">
        <f>+IF(D484=0,0,VLOOKUP(D484,'RH INNER TANK'!A:C,3,0))</f>
        <v>-4.968</v>
      </c>
      <c r="N484">
        <f>+IF(F484=0,0,VLOOKUP(F484,'RH OUTER TANK'!A:C,2,0))</f>
        <v>38.436999999999998</v>
      </c>
      <c r="O484">
        <f>+IF(F484=0,0,VLOOKUP(F484,'RH OUTER TANK'!A:C,3,0))</f>
        <v>-19.808</v>
      </c>
      <c r="P484">
        <f>+IF(G484=0,0,VLOOKUP(G484,'TRIM TANK'!A:C,2,0))</f>
        <v>59.402000000000001</v>
      </c>
      <c r="Q484">
        <f t="shared" si="21"/>
        <v>1634286.7999999998</v>
      </c>
      <c r="S484">
        <f t="shared" si="22"/>
        <v>33.906365145228214</v>
      </c>
      <c r="T484">
        <f t="shared" si="23"/>
        <v>35.328268847705822</v>
      </c>
    </row>
    <row r="485" spans="1:20" x14ac:dyDescent="0.25">
      <c r="A485" t="s">
        <v>14</v>
      </c>
      <c r="B485">
        <v>48300</v>
      </c>
      <c r="C485">
        <v>2850</v>
      </c>
      <c r="D485">
        <v>19500</v>
      </c>
      <c r="E485">
        <v>19500</v>
      </c>
      <c r="F485">
        <v>2850</v>
      </c>
      <c r="G485">
        <v>3600</v>
      </c>
      <c r="H485">
        <f>+IF(C485=0,0,VLOOKUP(C485,'LH OUTER TANK'!A:C,2,0))</f>
        <v>38.436999999999998</v>
      </c>
      <c r="I485">
        <f>+IF(C485=0,0,VLOOKUP(C485,'LH OUTER TANK'!A:C,3,0))</f>
        <v>19.808</v>
      </c>
      <c r="J485">
        <f>+IF(D485=0,0,VLOOKUP(D485,'LH INNER TANK'!A:C,2,0))</f>
        <v>30.885000000000002</v>
      </c>
      <c r="K485">
        <f>+IF(D485=0,0,VLOOKUP(D485,'LH INNER TANK'!A:C,3,0))</f>
        <v>4.9729999999999999</v>
      </c>
      <c r="L485">
        <f>+IF(D485=0,0,VLOOKUP(D485,'RH INNER TANK'!A:C,2,0))</f>
        <v>30.885000000000002</v>
      </c>
      <c r="M485">
        <f>+IF(D485=0,0,VLOOKUP(D485,'RH INNER TANK'!A:C,3,0))</f>
        <v>-4.9729999999999999</v>
      </c>
      <c r="N485">
        <f>+IF(F485=0,0,VLOOKUP(F485,'RH OUTER TANK'!A:C,2,0))</f>
        <v>38.436999999999998</v>
      </c>
      <c r="O485">
        <f>+IF(F485=0,0,VLOOKUP(F485,'RH OUTER TANK'!A:C,3,0))</f>
        <v>-19.808</v>
      </c>
      <c r="P485">
        <f>+IF(G485=0,0,VLOOKUP(G485,'TRIM TANK'!A:C,2,0))</f>
        <v>59.402000000000001</v>
      </c>
      <c r="Q485">
        <f t="shared" si="21"/>
        <v>1637453.0999999999</v>
      </c>
      <c r="S485">
        <f t="shared" si="22"/>
        <v>33.901720496894406</v>
      </c>
      <c r="T485">
        <f t="shared" si="23"/>
        <v>35.264380975163753</v>
      </c>
    </row>
    <row r="486" spans="1:20" x14ac:dyDescent="0.25">
      <c r="A486" t="s">
        <v>14</v>
      </c>
      <c r="B486">
        <v>48400</v>
      </c>
      <c r="C486">
        <v>2850</v>
      </c>
      <c r="D486">
        <v>19550</v>
      </c>
      <c r="E486">
        <v>19550</v>
      </c>
      <c r="F486">
        <v>2850</v>
      </c>
      <c r="G486">
        <v>3600</v>
      </c>
      <c r="H486">
        <f>+IF(C486=0,0,VLOOKUP(C486,'LH OUTER TANK'!A:C,2,0))</f>
        <v>38.436999999999998</v>
      </c>
      <c r="I486">
        <f>+IF(C486=0,0,VLOOKUP(C486,'LH OUTER TANK'!A:C,3,0))</f>
        <v>19.808</v>
      </c>
      <c r="J486">
        <f>+IF(D486=0,0,VLOOKUP(D486,'LH INNER TANK'!A:C,2,0))</f>
        <v>30.885999999999999</v>
      </c>
      <c r="K486">
        <f>+IF(D486=0,0,VLOOKUP(D486,'LH INNER TANK'!A:C,3,0))</f>
        <v>4.9779999999999998</v>
      </c>
      <c r="L486">
        <f>+IF(D486=0,0,VLOOKUP(D486,'RH INNER TANK'!A:C,2,0))</f>
        <v>30.885999999999999</v>
      </c>
      <c r="M486">
        <f>+IF(D486=0,0,VLOOKUP(D486,'RH INNER TANK'!A:C,3,0))</f>
        <v>-4.9779999999999998</v>
      </c>
      <c r="N486">
        <f>+IF(F486=0,0,VLOOKUP(F486,'RH OUTER TANK'!A:C,2,0))</f>
        <v>38.436999999999998</v>
      </c>
      <c r="O486">
        <f>+IF(F486=0,0,VLOOKUP(F486,'RH OUTER TANK'!A:C,3,0))</f>
        <v>-19.808</v>
      </c>
      <c r="P486">
        <f>+IF(G486=0,0,VLOOKUP(G486,'TRIM TANK'!A:C,2,0))</f>
        <v>59.402000000000001</v>
      </c>
      <c r="Q486">
        <f t="shared" si="21"/>
        <v>1640580.6999999997</v>
      </c>
      <c r="S486">
        <f t="shared" si="22"/>
        <v>33.896295454545452</v>
      </c>
      <c r="T486">
        <f t="shared" si="23"/>
        <v>35.189758659497265</v>
      </c>
    </row>
    <row r="487" spans="1:20" x14ac:dyDescent="0.25">
      <c r="A487" t="s">
        <v>14</v>
      </c>
      <c r="B487">
        <v>48500</v>
      </c>
      <c r="C487">
        <v>2850</v>
      </c>
      <c r="D487">
        <v>19600</v>
      </c>
      <c r="E487">
        <v>19600</v>
      </c>
      <c r="F487">
        <v>2850</v>
      </c>
      <c r="G487">
        <v>3600</v>
      </c>
      <c r="H487">
        <f>+IF(C487=0,0,VLOOKUP(C487,'LH OUTER TANK'!A:C,2,0))</f>
        <v>38.436999999999998</v>
      </c>
      <c r="I487">
        <f>+IF(C487=0,0,VLOOKUP(C487,'LH OUTER TANK'!A:C,3,0))</f>
        <v>19.808</v>
      </c>
      <c r="J487">
        <f>+IF(D487=0,0,VLOOKUP(D487,'LH INNER TANK'!A:C,2,0))</f>
        <v>30.887</v>
      </c>
      <c r="K487">
        <f>+IF(D487=0,0,VLOOKUP(D487,'LH INNER TANK'!A:C,3,0))</f>
        <v>4.9820000000000002</v>
      </c>
      <c r="L487">
        <f>+IF(D487=0,0,VLOOKUP(D487,'RH INNER TANK'!A:C,2,0))</f>
        <v>30.887</v>
      </c>
      <c r="M487">
        <f>+IF(D487=0,0,VLOOKUP(D487,'RH INNER TANK'!A:C,3,0))</f>
        <v>-4.9820000000000002</v>
      </c>
      <c r="N487">
        <f>+IF(F487=0,0,VLOOKUP(F487,'RH OUTER TANK'!A:C,2,0))</f>
        <v>38.436999999999998</v>
      </c>
      <c r="O487">
        <f>+IF(F487=0,0,VLOOKUP(F487,'RH OUTER TANK'!A:C,3,0))</f>
        <v>-19.808</v>
      </c>
      <c r="P487">
        <f>+IF(G487=0,0,VLOOKUP(G487,'TRIM TANK'!A:C,2,0))</f>
        <v>59.402000000000001</v>
      </c>
      <c r="Q487">
        <f t="shared" si="21"/>
        <v>1643708.4999999998</v>
      </c>
      <c r="S487">
        <f t="shared" si="22"/>
        <v>33.890896907216487</v>
      </c>
      <c r="T487">
        <f t="shared" si="23"/>
        <v>35.115500787021809</v>
      </c>
    </row>
    <row r="488" spans="1:20" x14ac:dyDescent="0.25">
      <c r="A488" t="s">
        <v>14</v>
      </c>
      <c r="B488">
        <v>48600</v>
      </c>
      <c r="C488">
        <v>2850</v>
      </c>
      <c r="D488">
        <v>19650</v>
      </c>
      <c r="E488">
        <v>19650</v>
      </c>
      <c r="F488">
        <v>2850</v>
      </c>
      <c r="G488">
        <v>3600</v>
      </c>
      <c r="H488">
        <f>+IF(C488=0,0,VLOOKUP(C488,'LH OUTER TANK'!A:C,2,0))</f>
        <v>38.436999999999998</v>
      </c>
      <c r="I488">
        <f>+IF(C488=0,0,VLOOKUP(C488,'LH OUTER TANK'!A:C,3,0))</f>
        <v>19.808</v>
      </c>
      <c r="J488">
        <f>+IF(D488=0,0,VLOOKUP(D488,'LH INNER TANK'!A:C,2,0))</f>
        <v>30.888000000000002</v>
      </c>
      <c r="K488">
        <f>+IF(D488=0,0,VLOOKUP(D488,'LH INNER TANK'!A:C,3,0))</f>
        <v>4.9870000000000001</v>
      </c>
      <c r="L488">
        <f>+IF(D488=0,0,VLOOKUP(D488,'RH INNER TANK'!A:C,2,0))</f>
        <v>30.888000000000002</v>
      </c>
      <c r="M488">
        <f>+IF(D488=0,0,VLOOKUP(D488,'RH INNER TANK'!A:C,3,0))</f>
        <v>-4.9870000000000001</v>
      </c>
      <c r="N488">
        <f>+IF(F488=0,0,VLOOKUP(F488,'RH OUTER TANK'!A:C,2,0))</f>
        <v>38.436999999999998</v>
      </c>
      <c r="O488">
        <f>+IF(F488=0,0,VLOOKUP(F488,'RH OUTER TANK'!A:C,3,0))</f>
        <v>-19.808</v>
      </c>
      <c r="P488">
        <f>+IF(G488=0,0,VLOOKUP(G488,'TRIM TANK'!A:C,2,0))</f>
        <v>59.402000000000001</v>
      </c>
      <c r="Q488">
        <f t="shared" si="21"/>
        <v>1646836.5</v>
      </c>
      <c r="S488">
        <f t="shared" si="22"/>
        <v>33.885524691358022</v>
      </c>
      <c r="T488">
        <f t="shared" si="23"/>
        <v>35.041605108088319</v>
      </c>
    </row>
    <row r="489" spans="1:20" x14ac:dyDescent="0.25">
      <c r="A489" t="s">
        <v>14</v>
      </c>
      <c r="B489">
        <v>48700</v>
      </c>
      <c r="C489">
        <v>2850</v>
      </c>
      <c r="D489">
        <v>19700</v>
      </c>
      <c r="E489">
        <v>19700</v>
      </c>
      <c r="F489">
        <v>2850</v>
      </c>
      <c r="G489">
        <v>3600</v>
      </c>
      <c r="H489">
        <f>+IF(C489=0,0,VLOOKUP(C489,'LH OUTER TANK'!A:C,2,0))</f>
        <v>38.436999999999998</v>
      </c>
      <c r="I489">
        <f>+IF(C489=0,0,VLOOKUP(C489,'LH OUTER TANK'!A:C,3,0))</f>
        <v>19.808</v>
      </c>
      <c r="J489">
        <f>+IF(D489=0,0,VLOOKUP(D489,'LH INNER TANK'!A:C,2,0))</f>
        <v>30.888999999999999</v>
      </c>
      <c r="K489">
        <f>+IF(D489=0,0,VLOOKUP(D489,'LH INNER TANK'!A:C,3,0))</f>
        <v>4.9909999999999997</v>
      </c>
      <c r="L489">
        <f>+IF(D489=0,0,VLOOKUP(D489,'RH INNER TANK'!A:C,2,0))</f>
        <v>30.888999999999999</v>
      </c>
      <c r="M489">
        <f>+IF(D489=0,0,VLOOKUP(D489,'RH INNER TANK'!A:C,3,0))</f>
        <v>-4.9909999999999997</v>
      </c>
      <c r="N489">
        <f>+IF(F489=0,0,VLOOKUP(F489,'RH OUTER TANK'!A:C,2,0))</f>
        <v>38.436999999999998</v>
      </c>
      <c r="O489">
        <f>+IF(F489=0,0,VLOOKUP(F489,'RH OUTER TANK'!A:C,3,0))</f>
        <v>-19.808</v>
      </c>
      <c r="P489">
        <f>+IF(G489=0,0,VLOOKUP(G489,'TRIM TANK'!A:C,2,0))</f>
        <v>59.402000000000001</v>
      </c>
      <c r="Q489">
        <f t="shared" si="21"/>
        <v>1649964.6999999997</v>
      </c>
      <c r="S489">
        <f t="shared" si="22"/>
        <v>33.880178644763852</v>
      </c>
      <c r="T489">
        <f t="shared" si="23"/>
        <v>34.968069391524772</v>
      </c>
    </row>
    <row r="490" spans="1:20" x14ac:dyDescent="0.25">
      <c r="A490" t="s">
        <v>14</v>
      </c>
      <c r="B490">
        <v>48800</v>
      </c>
      <c r="C490">
        <v>2850</v>
      </c>
      <c r="D490">
        <v>19750</v>
      </c>
      <c r="E490">
        <v>19750</v>
      </c>
      <c r="F490">
        <v>2850</v>
      </c>
      <c r="G490">
        <v>3600</v>
      </c>
      <c r="H490">
        <f>+IF(C490=0,0,VLOOKUP(C490,'LH OUTER TANK'!A:C,2,0))</f>
        <v>38.436999999999998</v>
      </c>
      <c r="I490">
        <f>+IF(C490=0,0,VLOOKUP(C490,'LH OUTER TANK'!A:C,3,0))</f>
        <v>19.808</v>
      </c>
      <c r="J490">
        <f>+IF(D490=0,0,VLOOKUP(D490,'LH INNER TANK'!A:C,2,0))</f>
        <v>30.89</v>
      </c>
      <c r="K490">
        <f>+IF(D490=0,0,VLOOKUP(D490,'LH INNER TANK'!A:C,3,0))</f>
        <v>4.9960000000000004</v>
      </c>
      <c r="L490">
        <f>+IF(D490=0,0,VLOOKUP(D490,'RH INNER TANK'!A:C,2,0))</f>
        <v>30.89</v>
      </c>
      <c r="M490">
        <f>+IF(D490=0,0,VLOOKUP(D490,'RH INNER TANK'!A:C,3,0))</f>
        <v>-4.9960000000000004</v>
      </c>
      <c r="N490">
        <f>+IF(F490=0,0,VLOOKUP(F490,'RH OUTER TANK'!A:C,2,0))</f>
        <v>38.436999999999998</v>
      </c>
      <c r="O490">
        <f>+IF(F490=0,0,VLOOKUP(F490,'RH OUTER TANK'!A:C,3,0))</f>
        <v>-19.808</v>
      </c>
      <c r="P490">
        <f>+IF(G490=0,0,VLOOKUP(G490,'TRIM TANK'!A:C,2,0))</f>
        <v>59.402000000000001</v>
      </c>
      <c r="Q490">
        <f t="shared" si="21"/>
        <v>1653093.0999999999</v>
      </c>
      <c r="S490">
        <f t="shared" si="22"/>
        <v>33.874858606557375</v>
      </c>
      <c r="T490">
        <f t="shared" si="23"/>
        <v>34.894891424448055</v>
      </c>
    </row>
    <row r="491" spans="1:20" x14ac:dyDescent="0.25">
      <c r="A491" t="s">
        <v>14</v>
      </c>
      <c r="B491">
        <v>48900</v>
      </c>
      <c r="C491">
        <v>2850</v>
      </c>
      <c r="D491">
        <v>19800</v>
      </c>
      <c r="E491">
        <v>19800</v>
      </c>
      <c r="F491">
        <v>2850</v>
      </c>
      <c r="G491">
        <v>3600</v>
      </c>
      <c r="H491">
        <f>+IF(C491=0,0,VLOOKUP(C491,'LH OUTER TANK'!A:C,2,0))</f>
        <v>38.436999999999998</v>
      </c>
      <c r="I491">
        <f>+IF(C491=0,0,VLOOKUP(C491,'LH OUTER TANK'!A:C,3,0))</f>
        <v>19.808</v>
      </c>
      <c r="J491">
        <f>+IF(D491=0,0,VLOOKUP(D491,'LH INNER TANK'!A:C,2,0))</f>
        <v>30.890999999999998</v>
      </c>
      <c r="K491">
        <f>+IF(D491=0,0,VLOOKUP(D491,'LH INNER TANK'!A:C,3,0))</f>
        <v>5</v>
      </c>
      <c r="L491">
        <f>+IF(D491=0,0,VLOOKUP(D491,'RH INNER TANK'!A:C,2,0))</f>
        <v>30.890999999999998</v>
      </c>
      <c r="M491">
        <f>+IF(D491=0,0,VLOOKUP(D491,'RH INNER TANK'!A:C,3,0))</f>
        <v>-5</v>
      </c>
      <c r="N491">
        <f>+IF(F491=0,0,VLOOKUP(F491,'RH OUTER TANK'!A:C,2,0))</f>
        <v>38.436999999999998</v>
      </c>
      <c r="O491">
        <f>+IF(F491=0,0,VLOOKUP(F491,'RH OUTER TANK'!A:C,3,0))</f>
        <v>-19.808</v>
      </c>
      <c r="P491">
        <f>+IF(G491=0,0,VLOOKUP(G491,'TRIM TANK'!A:C,2,0))</f>
        <v>59.402000000000001</v>
      </c>
      <c r="Q491">
        <f t="shared" si="21"/>
        <v>1656221.6999999997</v>
      </c>
      <c r="S491">
        <f t="shared" si="22"/>
        <v>33.869564417177905</v>
      </c>
      <c r="T491">
        <f t="shared" si="23"/>
        <v>34.822069012075708</v>
      </c>
    </row>
    <row r="492" spans="1:20" x14ac:dyDescent="0.25">
      <c r="A492" t="s">
        <v>14</v>
      </c>
      <c r="B492">
        <v>49000</v>
      </c>
      <c r="C492">
        <v>2850</v>
      </c>
      <c r="D492">
        <v>19850</v>
      </c>
      <c r="E492">
        <v>19850</v>
      </c>
      <c r="F492">
        <v>2850</v>
      </c>
      <c r="G492">
        <v>3600</v>
      </c>
      <c r="H492">
        <f>+IF(C492=0,0,VLOOKUP(C492,'LH OUTER TANK'!A:C,2,0))</f>
        <v>38.436999999999998</v>
      </c>
      <c r="I492">
        <f>+IF(C492=0,0,VLOOKUP(C492,'LH OUTER TANK'!A:C,3,0))</f>
        <v>19.808</v>
      </c>
      <c r="J492">
        <f>+IF(D492=0,0,VLOOKUP(D492,'LH INNER TANK'!A:C,2,0))</f>
        <v>30.893000000000001</v>
      </c>
      <c r="K492">
        <f>+IF(D492=0,0,VLOOKUP(D492,'LH INNER TANK'!A:C,3,0))</f>
        <v>5.0049999999999999</v>
      </c>
      <c r="L492">
        <f>+IF(D492=0,0,VLOOKUP(D492,'RH INNER TANK'!A:C,2,0))</f>
        <v>30.893000000000001</v>
      </c>
      <c r="M492">
        <f>+IF(D492=0,0,VLOOKUP(D492,'RH INNER TANK'!A:C,3,0))</f>
        <v>-5.0049999999999999</v>
      </c>
      <c r="N492">
        <f>+IF(F492=0,0,VLOOKUP(F492,'RH OUTER TANK'!A:C,2,0))</f>
        <v>38.436999999999998</v>
      </c>
      <c r="O492">
        <f>+IF(F492=0,0,VLOOKUP(F492,'RH OUTER TANK'!A:C,3,0))</f>
        <v>-19.808</v>
      </c>
      <c r="P492">
        <f>+IF(G492=0,0,VLOOKUP(G492,'TRIM TANK'!A:C,2,0))</f>
        <v>59.402000000000001</v>
      </c>
      <c r="Q492">
        <f t="shared" si="21"/>
        <v>1659390.2</v>
      </c>
      <c r="S492">
        <f t="shared" si="22"/>
        <v>33.865106122448978</v>
      </c>
      <c r="T492">
        <f t="shared" si="23"/>
        <v>34.760744462847001</v>
      </c>
    </row>
    <row r="493" spans="1:20" x14ac:dyDescent="0.25">
      <c r="A493" t="s">
        <v>14</v>
      </c>
      <c r="B493">
        <v>49100</v>
      </c>
      <c r="C493">
        <v>2850</v>
      </c>
      <c r="D493">
        <v>19900</v>
      </c>
      <c r="E493">
        <v>19900</v>
      </c>
      <c r="F493">
        <v>2850</v>
      </c>
      <c r="G493">
        <v>3600</v>
      </c>
      <c r="H493">
        <f>+IF(C493=0,0,VLOOKUP(C493,'LH OUTER TANK'!A:C,2,0))</f>
        <v>38.436999999999998</v>
      </c>
      <c r="I493">
        <f>+IF(C493=0,0,VLOOKUP(C493,'LH OUTER TANK'!A:C,3,0))</f>
        <v>19.808</v>
      </c>
      <c r="J493">
        <f>+IF(D493=0,0,VLOOKUP(D493,'LH INNER TANK'!A:C,2,0))</f>
        <v>30.893999999999998</v>
      </c>
      <c r="K493">
        <f>+IF(D493=0,0,VLOOKUP(D493,'LH INNER TANK'!A:C,3,0))</f>
        <v>5.0090000000000003</v>
      </c>
      <c r="L493">
        <f>+IF(D493=0,0,VLOOKUP(D493,'RH INNER TANK'!A:C,2,0))</f>
        <v>30.893999999999998</v>
      </c>
      <c r="M493">
        <f>+IF(D493=0,0,VLOOKUP(D493,'RH INNER TANK'!A:C,3,0))</f>
        <v>-5.0090000000000003</v>
      </c>
      <c r="N493">
        <f>+IF(F493=0,0,VLOOKUP(F493,'RH OUTER TANK'!A:C,2,0))</f>
        <v>38.436999999999998</v>
      </c>
      <c r="O493">
        <f>+IF(F493=0,0,VLOOKUP(F493,'RH OUTER TANK'!A:C,3,0))</f>
        <v>-19.808</v>
      </c>
      <c r="P493">
        <f>+IF(G493=0,0,VLOOKUP(G493,'TRIM TANK'!A:C,2,0))</f>
        <v>59.402000000000001</v>
      </c>
      <c r="Q493">
        <f t="shared" si="21"/>
        <v>1662519.2999999998</v>
      </c>
      <c r="S493">
        <f t="shared" si="22"/>
        <v>33.859863543788187</v>
      </c>
      <c r="T493">
        <f t="shared" si="23"/>
        <v>34.688631964074084</v>
      </c>
    </row>
    <row r="494" spans="1:20" x14ac:dyDescent="0.25">
      <c r="A494" t="s">
        <v>14</v>
      </c>
      <c r="B494">
        <v>49200</v>
      </c>
      <c r="C494">
        <v>2850</v>
      </c>
      <c r="D494">
        <v>19950</v>
      </c>
      <c r="E494">
        <v>19950</v>
      </c>
      <c r="F494">
        <v>2850</v>
      </c>
      <c r="G494">
        <v>3600</v>
      </c>
      <c r="H494">
        <f>+IF(C494=0,0,VLOOKUP(C494,'LH OUTER TANK'!A:C,2,0))</f>
        <v>38.436999999999998</v>
      </c>
      <c r="I494">
        <f>+IF(C494=0,0,VLOOKUP(C494,'LH OUTER TANK'!A:C,3,0))</f>
        <v>19.808</v>
      </c>
      <c r="J494">
        <f>+IF(D494=0,0,VLOOKUP(D494,'LH INNER TANK'!A:C,2,0))</f>
        <v>30.895</v>
      </c>
      <c r="K494">
        <f>+IF(D494=0,0,VLOOKUP(D494,'LH INNER TANK'!A:C,3,0))</f>
        <v>5.0129999999999999</v>
      </c>
      <c r="L494">
        <f>+IF(D494=0,0,VLOOKUP(D494,'RH INNER TANK'!A:C,2,0))</f>
        <v>30.895</v>
      </c>
      <c r="M494">
        <f>+IF(D494=0,0,VLOOKUP(D494,'RH INNER TANK'!A:C,3,0))</f>
        <v>-5.0129999999999999</v>
      </c>
      <c r="N494">
        <f>+IF(F494=0,0,VLOOKUP(F494,'RH OUTER TANK'!A:C,2,0))</f>
        <v>38.436999999999998</v>
      </c>
      <c r="O494">
        <f>+IF(F494=0,0,VLOOKUP(F494,'RH OUTER TANK'!A:C,3,0))</f>
        <v>-19.808</v>
      </c>
      <c r="P494">
        <f>+IF(G494=0,0,VLOOKUP(G494,'TRIM TANK'!A:C,2,0))</f>
        <v>59.402000000000001</v>
      </c>
      <c r="Q494">
        <f t="shared" si="21"/>
        <v>1665648.5999999999</v>
      </c>
      <c r="S494">
        <f t="shared" si="22"/>
        <v>33.854646341463415</v>
      </c>
      <c r="T494">
        <f t="shared" si="23"/>
        <v>34.616868520817242</v>
      </c>
    </row>
    <row r="495" spans="1:20" x14ac:dyDescent="0.25">
      <c r="A495" t="s">
        <v>14</v>
      </c>
      <c r="B495">
        <v>49300</v>
      </c>
      <c r="C495">
        <v>2850</v>
      </c>
      <c r="D495">
        <v>20000</v>
      </c>
      <c r="E495">
        <v>20000</v>
      </c>
      <c r="F495">
        <v>2850</v>
      </c>
      <c r="G495">
        <v>3600</v>
      </c>
      <c r="H495">
        <f>+IF(C495=0,0,VLOOKUP(C495,'LH OUTER TANK'!A:C,2,0))</f>
        <v>38.436999999999998</v>
      </c>
      <c r="I495">
        <f>+IF(C495=0,0,VLOOKUP(C495,'LH OUTER TANK'!A:C,3,0))</f>
        <v>19.808</v>
      </c>
      <c r="J495">
        <f>+IF(D495=0,0,VLOOKUP(D495,'LH INNER TANK'!A:C,2,0))</f>
        <v>30.896999999999998</v>
      </c>
      <c r="K495">
        <f>+IF(D495=0,0,VLOOKUP(D495,'LH INNER TANK'!A:C,3,0))</f>
        <v>5.0170000000000003</v>
      </c>
      <c r="L495">
        <f>+IF(D495=0,0,VLOOKUP(D495,'RH INNER TANK'!A:C,2,0))</f>
        <v>30.896999999999998</v>
      </c>
      <c r="M495">
        <f>+IF(D495=0,0,VLOOKUP(D495,'RH INNER TANK'!A:C,3,0))</f>
        <v>-5.0170000000000003</v>
      </c>
      <c r="N495">
        <f>+IF(F495=0,0,VLOOKUP(F495,'RH OUTER TANK'!A:C,2,0))</f>
        <v>38.436999999999998</v>
      </c>
      <c r="O495">
        <f>+IF(F495=0,0,VLOOKUP(F495,'RH OUTER TANK'!A:C,3,0))</f>
        <v>-19.808</v>
      </c>
      <c r="P495">
        <f>+IF(G495=0,0,VLOOKUP(G495,'TRIM TANK'!A:C,2,0))</f>
        <v>59.402000000000001</v>
      </c>
      <c r="Q495">
        <f t="shared" si="21"/>
        <v>1668818.0999999999</v>
      </c>
      <c r="S495">
        <f t="shared" si="22"/>
        <v>33.850265720081133</v>
      </c>
      <c r="T495">
        <f t="shared" si="23"/>
        <v>34.556612380758345</v>
      </c>
    </row>
    <row r="496" spans="1:20" x14ac:dyDescent="0.25">
      <c r="A496" t="s">
        <v>14</v>
      </c>
      <c r="B496">
        <v>49400</v>
      </c>
      <c r="C496">
        <v>2850</v>
      </c>
      <c r="D496">
        <v>20050</v>
      </c>
      <c r="E496">
        <v>20050</v>
      </c>
      <c r="F496">
        <v>2850</v>
      </c>
      <c r="G496">
        <v>3600</v>
      </c>
      <c r="H496">
        <f>+IF(C496=0,0,VLOOKUP(C496,'LH OUTER TANK'!A:C,2,0))</f>
        <v>38.436999999999998</v>
      </c>
      <c r="I496">
        <f>+IF(C496=0,0,VLOOKUP(C496,'LH OUTER TANK'!A:C,3,0))</f>
        <v>19.808</v>
      </c>
      <c r="J496">
        <f>+IF(D496=0,0,VLOOKUP(D496,'LH INNER TANK'!A:C,2,0))</f>
        <v>30.898</v>
      </c>
      <c r="K496">
        <f>+IF(D496=0,0,VLOOKUP(D496,'LH INNER TANK'!A:C,3,0))</f>
        <v>5.0209999999999999</v>
      </c>
      <c r="L496">
        <f>+IF(D496=0,0,VLOOKUP(D496,'RH INNER TANK'!A:C,2,0))</f>
        <v>30.898</v>
      </c>
      <c r="M496">
        <f>+IF(D496=0,0,VLOOKUP(D496,'RH INNER TANK'!A:C,3,0))</f>
        <v>-5.0209999999999999</v>
      </c>
      <c r="N496">
        <f>+IF(F496=0,0,VLOOKUP(F496,'RH OUTER TANK'!A:C,2,0))</f>
        <v>38.436999999999998</v>
      </c>
      <c r="O496">
        <f>+IF(F496=0,0,VLOOKUP(F496,'RH OUTER TANK'!A:C,3,0))</f>
        <v>-19.808</v>
      </c>
      <c r="P496">
        <f>+IF(G496=0,0,VLOOKUP(G496,'TRIM TANK'!A:C,2,0))</f>
        <v>59.402000000000001</v>
      </c>
      <c r="Q496">
        <f t="shared" si="21"/>
        <v>1671947.9</v>
      </c>
      <c r="S496">
        <f t="shared" si="22"/>
        <v>33.845099190283399</v>
      </c>
      <c r="T496">
        <f t="shared" si="23"/>
        <v>34.485545946126521</v>
      </c>
    </row>
    <row r="497" spans="1:20" x14ac:dyDescent="0.25">
      <c r="A497" t="s">
        <v>14</v>
      </c>
      <c r="B497">
        <v>49500</v>
      </c>
      <c r="C497">
        <v>2850</v>
      </c>
      <c r="D497">
        <v>20100</v>
      </c>
      <c r="E497">
        <v>20100</v>
      </c>
      <c r="F497">
        <v>2850</v>
      </c>
      <c r="G497">
        <v>3600</v>
      </c>
      <c r="H497">
        <f>+IF(C497=0,0,VLOOKUP(C497,'LH OUTER TANK'!A:C,2,0))</f>
        <v>38.436999999999998</v>
      </c>
      <c r="I497">
        <f>+IF(C497=0,0,VLOOKUP(C497,'LH OUTER TANK'!A:C,3,0))</f>
        <v>19.808</v>
      </c>
      <c r="J497">
        <f>+IF(D497=0,0,VLOOKUP(D497,'LH INNER TANK'!A:C,2,0))</f>
        <v>30.899000000000001</v>
      </c>
      <c r="K497">
        <f>+IF(D497=0,0,VLOOKUP(D497,'LH INNER TANK'!A:C,3,0))</f>
        <v>5.0250000000000004</v>
      </c>
      <c r="L497">
        <f>+IF(D497=0,0,VLOOKUP(D497,'RH INNER TANK'!A:C,2,0))</f>
        <v>30.899000000000001</v>
      </c>
      <c r="M497">
        <f>+IF(D497=0,0,VLOOKUP(D497,'RH INNER TANK'!A:C,3,0))</f>
        <v>-5.0250000000000004</v>
      </c>
      <c r="N497">
        <f>+IF(F497=0,0,VLOOKUP(F497,'RH OUTER TANK'!A:C,2,0))</f>
        <v>38.436999999999998</v>
      </c>
      <c r="O497">
        <f>+IF(F497=0,0,VLOOKUP(F497,'RH OUTER TANK'!A:C,3,0))</f>
        <v>-19.808</v>
      </c>
      <c r="P497">
        <f>+IF(G497=0,0,VLOOKUP(G497,'TRIM TANK'!A:C,2,0))</f>
        <v>59.402000000000001</v>
      </c>
      <c r="Q497">
        <f t="shared" si="21"/>
        <v>1675077.9</v>
      </c>
      <c r="S497">
        <f t="shared" si="22"/>
        <v>33.839957575757573</v>
      </c>
      <c r="T497">
        <f t="shared" si="23"/>
        <v>34.414822225000997</v>
      </c>
    </row>
    <row r="498" spans="1:20" x14ac:dyDescent="0.25">
      <c r="A498" t="s">
        <v>14</v>
      </c>
      <c r="B498">
        <v>49600</v>
      </c>
      <c r="C498">
        <v>2850</v>
      </c>
      <c r="D498">
        <v>20150</v>
      </c>
      <c r="E498">
        <v>20150</v>
      </c>
      <c r="F498">
        <v>2850</v>
      </c>
      <c r="G498">
        <v>3600</v>
      </c>
      <c r="H498">
        <f>+IF(C498=0,0,VLOOKUP(C498,'LH OUTER TANK'!A:C,2,0))</f>
        <v>38.436999999999998</v>
      </c>
      <c r="I498">
        <f>+IF(C498=0,0,VLOOKUP(C498,'LH OUTER TANK'!A:C,3,0))</f>
        <v>19.808</v>
      </c>
      <c r="J498">
        <f>+IF(D498=0,0,VLOOKUP(D498,'LH INNER TANK'!A:C,2,0))</f>
        <v>30.901</v>
      </c>
      <c r="K498">
        <f>+IF(D498=0,0,VLOOKUP(D498,'LH INNER TANK'!A:C,3,0))</f>
        <v>5.03</v>
      </c>
      <c r="L498">
        <f>+IF(D498=0,0,VLOOKUP(D498,'RH INNER TANK'!A:C,2,0))</f>
        <v>30.901</v>
      </c>
      <c r="M498">
        <f>+IF(D498=0,0,VLOOKUP(D498,'RH INNER TANK'!A:C,3,0))</f>
        <v>-5.03</v>
      </c>
      <c r="N498">
        <f>+IF(F498=0,0,VLOOKUP(F498,'RH OUTER TANK'!A:C,2,0))</f>
        <v>38.436999999999998</v>
      </c>
      <c r="O498">
        <f>+IF(F498=0,0,VLOOKUP(F498,'RH OUTER TANK'!A:C,3,0))</f>
        <v>-19.808</v>
      </c>
      <c r="P498">
        <f>+IF(G498=0,0,VLOOKUP(G498,'TRIM TANK'!A:C,2,0))</f>
        <v>59.402000000000001</v>
      </c>
      <c r="Q498">
        <f t="shared" si="21"/>
        <v>1678248.4</v>
      </c>
      <c r="S498">
        <f t="shared" si="22"/>
        <v>33.835653225806446</v>
      </c>
      <c r="T498">
        <f t="shared" si="23"/>
        <v>34.355615210542574</v>
      </c>
    </row>
    <row r="499" spans="1:20" x14ac:dyDescent="0.25">
      <c r="A499" t="s">
        <v>14</v>
      </c>
      <c r="B499">
        <v>49700</v>
      </c>
      <c r="C499">
        <v>2850</v>
      </c>
      <c r="D499">
        <v>20200</v>
      </c>
      <c r="E499">
        <v>20200</v>
      </c>
      <c r="F499">
        <v>2850</v>
      </c>
      <c r="G499">
        <v>3600</v>
      </c>
      <c r="H499">
        <f>+IF(C499=0,0,VLOOKUP(C499,'LH OUTER TANK'!A:C,2,0))</f>
        <v>38.436999999999998</v>
      </c>
      <c r="I499">
        <f>+IF(C499=0,0,VLOOKUP(C499,'LH OUTER TANK'!A:C,3,0))</f>
        <v>19.808</v>
      </c>
      <c r="J499">
        <f>+IF(D499=0,0,VLOOKUP(D499,'LH INNER TANK'!A:C,2,0))</f>
        <v>30.902999999999999</v>
      </c>
      <c r="K499">
        <f>+IF(D499=0,0,VLOOKUP(D499,'LH INNER TANK'!A:C,3,0))</f>
        <v>5.0339999999999998</v>
      </c>
      <c r="L499">
        <f>+IF(D499=0,0,VLOOKUP(D499,'RH INNER TANK'!A:C,2,0))</f>
        <v>30.902999999999999</v>
      </c>
      <c r="M499">
        <f>+IF(D499=0,0,VLOOKUP(D499,'RH INNER TANK'!A:C,3,0))</f>
        <v>-5.0339999999999998</v>
      </c>
      <c r="N499">
        <f>+IF(F499=0,0,VLOOKUP(F499,'RH OUTER TANK'!A:C,2,0))</f>
        <v>38.436999999999998</v>
      </c>
      <c r="O499">
        <f>+IF(F499=0,0,VLOOKUP(F499,'RH OUTER TANK'!A:C,3,0))</f>
        <v>-19.808</v>
      </c>
      <c r="P499">
        <f>+IF(G499=0,0,VLOOKUP(G499,'TRIM TANK'!A:C,2,0))</f>
        <v>59.402000000000001</v>
      </c>
      <c r="Q499">
        <f t="shared" si="21"/>
        <v>1681419.2999999998</v>
      </c>
      <c r="S499">
        <f t="shared" si="22"/>
        <v>33.83137424547283</v>
      </c>
      <c r="T499">
        <f t="shared" si="23"/>
        <v>34.296757159186093</v>
      </c>
    </row>
    <row r="500" spans="1:20" x14ac:dyDescent="0.25">
      <c r="A500" t="s">
        <v>14</v>
      </c>
      <c r="B500">
        <v>49800</v>
      </c>
      <c r="C500">
        <v>2850</v>
      </c>
      <c r="D500">
        <v>20250</v>
      </c>
      <c r="E500">
        <v>20250</v>
      </c>
      <c r="F500">
        <v>2850</v>
      </c>
      <c r="G500">
        <v>3600</v>
      </c>
      <c r="H500">
        <f>+IF(C500=0,0,VLOOKUP(C500,'LH OUTER TANK'!A:C,2,0))</f>
        <v>38.436999999999998</v>
      </c>
      <c r="I500">
        <f>+IF(C500=0,0,VLOOKUP(C500,'LH OUTER TANK'!A:C,3,0))</f>
        <v>19.808</v>
      </c>
      <c r="J500">
        <f>+IF(D500=0,0,VLOOKUP(D500,'LH INNER TANK'!A:C,2,0))</f>
        <v>30.904</v>
      </c>
      <c r="K500">
        <f>+IF(D500=0,0,VLOOKUP(D500,'LH INNER TANK'!A:C,3,0))</f>
        <v>5.0389999999999997</v>
      </c>
      <c r="L500">
        <f>+IF(D500=0,0,VLOOKUP(D500,'RH INNER TANK'!A:C,2,0))</f>
        <v>30.904</v>
      </c>
      <c r="M500">
        <f>+IF(D500=0,0,VLOOKUP(D500,'RH INNER TANK'!A:C,3,0))</f>
        <v>-5.0389999999999997</v>
      </c>
      <c r="N500">
        <f>+IF(F500=0,0,VLOOKUP(F500,'RH OUTER TANK'!A:C,2,0))</f>
        <v>38.436999999999998</v>
      </c>
      <c r="O500">
        <f>+IF(F500=0,0,VLOOKUP(F500,'RH OUTER TANK'!A:C,3,0))</f>
        <v>-19.808</v>
      </c>
      <c r="P500">
        <f>+IF(G500=0,0,VLOOKUP(G500,'TRIM TANK'!A:C,2,0))</f>
        <v>59.402000000000001</v>
      </c>
      <c r="Q500">
        <f t="shared" si="21"/>
        <v>1684550.0999999999</v>
      </c>
      <c r="S500">
        <f t="shared" si="22"/>
        <v>33.82630722891566</v>
      </c>
      <c r="T500">
        <f t="shared" si="23"/>
        <v>34.227059544919655</v>
      </c>
    </row>
    <row r="501" spans="1:20" x14ac:dyDescent="0.25">
      <c r="A501" t="s">
        <v>14</v>
      </c>
      <c r="B501">
        <v>49900</v>
      </c>
      <c r="C501">
        <v>2850</v>
      </c>
      <c r="D501">
        <v>20300</v>
      </c>
      <c r="E501">
        <v>20300</v>
      </c>
      <c r="F501">
        <v>2850</v>
      </c>
      <c r="G501">
        <v>3600</v>
      </c>
      <c r="H501">
        <f>+IF(C501=0,0,VLOOKUP(C501,'LH OUTER TANK'!A:C,2,0))</f>
        <v>38.436999999999998</v>
      </c>
      <c r="I501">
        <f>+IF(C501=0,0,VLOOKUP(C501,'LH OUTER TANK'!A:C,3,0))</f>
        <v>19.808</v>
      </c>
      <c r="J501">
        <f>+IF(D501=0,0,VLOOKUP(D501,'LH INNER TANK'!A:C,2,0))</f>
        <v>30.905999999999999</v>
      </c>
      <c r="K501">
        <f>+IF(D501=0,0,VLOOKUP(D501,'LH INNER TANK'!A:C,3,0))</f>
        <v>5.0430000000000001</v>
      </c>
      <c r="L501">
        <f>+IF(D501=0,0,VLOOKUP(D501,'RH INNER TANK'!A:C,2,0))</f>
        <v>30.905999999999999</v>
      </c>
      <c r="M501">
        <f>+IF(D501=0,0,VLOOKUP(D501,'RH INNER TANK'!A:C,3,0))</f>
        <v>-5.0430000000000001</v>
      </c>
      <c r="N501">
        <f>+IF(F501=0,0,VLOOKUP(F501,'RH OUTER TANK'!A:C,2,0))</f>
        <v>38.436999999999998</v>
      </c>
      <c r="O501">
        <f>+IF(F501=0,0,VLOOKUP(F501,'RH OUTER TANK'!A:C,3,0))</f>
        <v>-19.808</v>
      </c>
      <c r="P501">
        <f>+IF(G501=0,0,VLOOKUP(G501,'TRIM TANK'!A:C,2,0))</f>
        <v>59.402000000000001</v>
      </c>
      <c r="Q501">
        <f t="shared" si="21"/>
        <v>1687721.6999999997</v>
      </c>
      <c r="S501">
        <f t="shared" si="22"/>
        <v>33.822078156312621</v>
      </c>
      <c r="T501">
        <f t="shared" si="23"/>
        <v>34.168887982291885</v>
      </c>
    </row>
    <row r="502" spans="1:20" x14ac:dyDescent="0.25">
      <c r="A502" t="s">
        <v>14</v>
      </c>
      <c r="B502">
        <v>50000</v>
      </c>
      <c r="C502">
        <v>2850</v>
      </c>
      <c r="D502">
        <v>20350</v>
      </c>
      <c r="E502">
        <v>20350</v>
      </c>
      <c r="F502">
        <v>2850</v>
      </c>
      <c r="G502">
        <v>3600</v>
      </c>
      <c r="H502">
        <f>+IF(C502=0,0,VLOOKUP(C502,'LH OUTER TANK'!A:C,2,0))</f>
        <v>38.436999999999998</v>
      </c>
      <c r="I502">
        <f>+IF(C502=0,0,VLOOKUP(C502,'LH OUTER TANK'!A:C,3,0))</f>
        <v>19.808</v>
      </c>
      <c r="J502">
        <f>+IF(D502=0,0,VLOOKUP(D502,'LH INNER TANK'!A:C,2,0))</f>
        <v>30.908000000000001</v>
      </c>
      <c r="K502">
        <f>+IF(D502=0,0,VLOOKUP(D502,'LH INNER TANK'!A:C,3,0))</f>
        <v>5.048</v>
      </c>
      <c r="L502">
        <f>+IF(D502=0,0,VLOOKUP(D502,'RH INNER TANK'!A:C,2,0))</f>
        <v>30.908000000000001</v>
      </c>
      <c r="M502">
        <f>+IF(D502=0,0,VLOOKUP(D502,'RH INNER TANK'!A:C,3,0))</f>
        <v>-5.048</v>
      </c>
      <c r="N502">
        <f>+IF(F502=0,0,VLOOKUP(F502,'RH OUTER TANK'!A:C,2,0))</f>
        <v>38.436999999999998</v>
      </c>
      <c r="O502">
        <f>+IF(F502=0,0,VLOOKUP(F502,'RH OUTER TANK'!A:C,3,0))</f>
        <v>-19.808</v>
      </c>
      <c r="P502">
        <f>+IF(G502=0,0,VLOOKUP(G502,'TRIM TANK'!A:C,2,0))</f>
        <v>59.402000000000001</v>
      </c>
      <c r="Q502">
        <f t="shared" si="21"/>
        <v>1690893.7</v>
      </c>
      <c r="S502">
        <f t="shared" si="22"/>
        <v>33.817873999999996</v>
      </c>
      <c r="T502">
        <f t="shared" si="23"/>
        <v>34.111059147180129</v>
      </c>
    </row>
    <row r="503" spans="1:20" x14ac:dyDescent="0.25">
      <c r="A503" t="s">
        <v>14</v>
      </c>
      <c r="B503">
        <v>50100</v>
      </c>
      <c r="C503">
        <v>2850</v>
      </c>
      <c r="D503">
        <v>20400</v>
      </c>
      <c r="E503">
        <v>20400</v>
      </c>
      <c r="F503">
        <v>2850</v>
      </c>
      <c r="G503">
        <v>3600</v>
      </c>
      <c r="H503">
        <f>+IF(C503=0,0,VLOOKUP(C503,'LH OUTER TANK'!A:C,2,0))</f>
        <v>38.436999999999998</v>
      </c>
      <c r="I503">
        <f>+IF(C503=0,0,VLOOKUP(C503,'LH OUTER TANK'!A:C,3,0))</f>
        <v>19.808</v>
      </c>
      <c r="J503">
        <f>+IF(D503=0,0,VLOOKUP(D503,'LH INNER TANK'!A:C,2,0))</f>
        <v>30.91</v>
      </c>
      <c r="K503">
        <f>+IF(D503=0,0,VLOOKUP(D503,'LH INNER TANK'!A:C,3,0))</f>
        <v>5.0519999999999996</v>
      </c>
      <c r="L503">
        <f>+IF(D503=0,0,VLOOKUP(D503,'RH INNER TANK'!A:C,2,0))</f>
        <v>30.91</v>
      </c>
      <c r="M503">
        <f>+IF(D503=0,0,VLOOKUP(D503,'RH INNER TANK'!A:C,3,0))</f>
        <v>-5.0519999999999996</v>
      </c>
      <c r="N503">
        <f>+IF(F503=0,0,VLOOKUP(F503,'RH OUTER TANK'!A:C,2,0))</f>
        <v>38.436999999999998</v>
      </c>
      <c r="O503">
        <f>+IF(F503=0,0,VLOOKUP(F503,'RH OUTER TANK'!A:C,3,0))</f>
        <v>-19.808</v>
      </c>
      <c r="P503">
        <f>+IF(G503=0,0,VLOOKUP(G503,'TRIM TANK'!A:C,2,0))</f>
        <v>59.402000000000001</v>
      </c>
      <c r="Q503">
        <f t="shared" si="21"/>
        <v>1694066.0999999999</v>
      </c>
      <c r="S503">
        <f t="shared" si="22"/>
        <v>33.813694610778441</v>
      </c>
      <c r="T503">
        <f t="shared" si="23"/>
        <v>34.053570987323795</v>
      </c>
    </row>
    <row r="504" spans="1:20" x14ac:dyDescent="0.25">
      <c r="A504" t="s">
        <v>14</v>
      </c>
      <c r="B504">
        <v>50200</v>
      </c>
      <c r="C504">
        <v>2850</v>
      </c>
      <c r="D504">
        <v>20450</v>
      </c>
      <c r="E504">
        <v>20450</v>
      </c>
      <c r="F504">
        <v>2850</v>
      </c>
      <c r="G504">
        <v>3600</v>
      </c>
      <c r="H504">
        <f>+IF(C504=0,0,VLOOKUP(C504,'LH OUTER TANK'!A:C,2,0))</f>
        <v>38.436999999999998</v>
      </c>
      <c r="I504">
        <f>+IF(C504=0,0,VLOOKUP(C504,'LH OUTER TANK'!A:C,3,0))</f>
        <v>19.808</v>
      </c>
      <c r="J504">
        <f>+IF(D504=0,0,VLOOKUP(D504,'LH INNER TANK'!A:C,2,0))</f>
        <v>30.911000000000001</v>
      </c>
      <c r="K504">
        <f>+IF(D504=0,0,VLOOKUP(D504,'LH INNER TANK'!A:C,3,0))</f>
        <v>5.0570000000000004</v>
      </c>
      <c r="L504">
        <f>+IF(D504=0,0,VLOOKUP(D504,'RH INNER TANK'!A:C,2,0))</f>
        <v>30.911000000000001</v>
      </c>
      <c r="M504">
        <f>+IF(D504=0,0,VLOOKUP(D504,'RH INNER TANK'!A:C,3,0))</f>
        <v>-5.0570000000000004</v>
      </c>
      <c r="N504">
        <f>+IF(F504=0,0,VLOOKUP(F504,'RH OUTER TANK'!A:C,2,0))</f>
        <v>38.436999999999998</v>
      </c>
      <c r="O504">
        <f>+IF(F504=0,0,VLOOKUP(F504,'RH OUTER TANK'!A:C,3,0))</f>
        <v>-19.808</v>
      </c>
      <c r="P504">
        <f>+IF(G504=0,0,VLOOKUP(G504,'TRIM TANK'!A:C,2,0))</f>
        <v>59.402000000000001</v>
      </c>
      <c r="Q504">
        <f t="shared" si="21"/>
        <v>1697198</v>
      </c>
      <c r="S504">
        <f t="shared" si="22"/>
        <v>33.808725099601595</v>
      </c>
      <c r="T504">
        <f t="shared" si="23"/>
        <v>33.985214574987545</v>
      </c>
    </row>
    <row r="505" spans="1:20" x14ac:dyDescent="0.25">
      <c r="A505" t="s">
        <v>14</v>
      </c>
      <c r="B505">
        <v>50300</v>
      </c>
      <c r="C505">
        <v>2850</v>
      </c>
      <c r="D505">
        <v>20500</v>
      </c>
      <c r="E505">
        <v>20500</v>
      </c>
      <c r="F505">
        <v>2850</v>
      </c>
      <c r="G505">
        <v>3600</v>
      </c>
      <c r="H505">
        <f>+IF(C505=0,0,VLOOKUP(C505,'LH OUTER TANK'!A:C,2,0))</f>
        <v>38.436999999999998</v>
      </c>
      <c r="I505">
        <f>+IF(C505=0,0,VLOOKUP(C505,'LH OUTER TANK'!A:C,3,0))</f>
        <v>19.808</v>
      </c>
      <c r="J505">
        <f>+IF(D505=0,0,VLOOKUP(D505,'LH INNER TANK'!A:C,2,0))</f>
        <v>30.913</v>
      </c>
      <c r="K505">
        <f>+IF(D505=0,0,VLOOKUP(D505,'LH INNER TANK'!A:C,3,0))</f>
        <v>5.0620000000000003</v>
      </c>
      <c r="L505">
        <f>+IF(D505=0,0,VLOOKUP(D505,'RH INNER TANK'!A:C,2,0))</f>
        <v>30.913</v>
      </c>
      <c r="M505">
        <f>+IF(D505=0,0,VLOOKUP(D505,'RH INNER TANK'!A:C,3,0))</f>
        <v>-5.0620000000000003</v>
      </c>
      <c r="N505">
        <f>+IF(F505=0,0,VLOOKUP(F505,'RH OUTER TANK'!A:C,2,0))</f>
        <v>38.436999999999998</v>
      </c>
      <c r="O505">
        <f>+IF(F505=0,0,VLOOKUP(F505,'RH OUTER TANK'!A:C,3,0))</f>
        <v>-19.808</v>
      </c>
      <c r="P505">
        <f>+IF(G505=0,0,VLOOKUP(G505,'TRIM TANK'!A:C,2,0))</f>
        <v>59.402000000000001</v>
      </c>
      <c r="Q505">
        <f t="shared" si="21"/>
        <v>1700371.0999999999</v>
      </c>
      <c r="S505">
        <f t="shared" si="22"/>
        <v>33.8045944333996</v>
      </c>
      <c r="T505">
        <f t="shared" si="23"/>
        <v>33.928396607972481</v>
      </c>
    </row>
    <row r="506" spans="1:20" x14ac:dyDescent="0.25">
      <c r="A506" t="s">
        <v>14</v>
      </c>
      <c r="B506">
        <v>50400</v>
      </c>
      <c r="C506">
        <v>2850</v>
      </c>
      <c r="D506">
        <v>20550</v>
      </c>
      <c r="E506">
        <v>20550</v>
      </c>
      <c r="F506">
        <v>2850</v>
      </c>
      <c r="G506">
        <v>3600</v>
      </c>
      <c r="H506">
        <f>+IF(C506=0,0,VLOOKUP(C506,'LH OUTER TANK'!A:C,2,0))</f>
        <v>38.436999999999998</v>
      </c>
      <c r="I506">
        <f>+IF(C506=0,0,VLOOKUP(C506,'LH OUTER TANK'!A:C,3,0))</f>
        <v>19.808</v>
      </c>
      <c r="J506">
        <f>+IF(D506=0,0,VLOOKUP(D506,'LH INNER TANK'!A:C,2,0))</f>
        <v>30.914999999999999</v>
      </c>
      <c r="K506">
        <f>+IF(D506=0,0,VLOOKUP(D506,'LH INNER TANK'!A:C,3,0))</f>
        <v>5.0659999999999998</v>
      </c>
      <c r="L506">
        <f>+IF(D506=0,0,VLOOKUP(D506,'RH INNER TANK'!A:C,2,0))</f>
        <v>30.914999999999999</v>
      </c>
      <c r="M506">
        <f>+IF(D506=0,0,VLOOKUP(D506,'RH INNER TANK'!A:C,3,0))</f>
        <v>-5.0659999999999998</v>
      </c>
      <c r="N506">
        <f>+IF(F506=0,0,VLOOKUP(F506,'RH OUTER TANK'!A:C,2,0))</f>
        <v>38.436999999999998</v>
      </c>
      <c r="O506">
        <f>+IF(F506=0,0,VLOOKUP(F506,'RH OUTER TANK'!A:C,3,0))</f>
        <v>-19.808</v>
      </c>
      <c r="P506">
        <f>+IF(G506=0,0,VLOOKUP(G506,'TRIM TANK'!A:C,2,0))</f>
        <v>59.402000000000001</v>
      </c>
      <c r="Q506">
        <f t="shared" si="21"/>
        <v>1703544.5999999999</v>
      </c>
      <c r="S506">
        <f t="shared" si="22"/>
        <v>33.800488095238094</v>
      </c>
      <c r="T506">
        <f t="shared" si="23"/>
        <v>33.871913277002662</v>
      </c>
    </row>
    <row r="507" spans="1:20" x14ac:dyDescent="0.25">
      <c r="A507" t="s">
        <v>14</v>
      </c>
      <c r="B507">
        <v>50500</v>
      </c>
      <c r="C507">
        <v>2850</v>
      </c>
      <c r="D507">
        <v>20600</v>
      </c>
      <c r="E507">
        <v>20600</v>
      </c>
      <c r="F507">
        <v>2850</v>
      </c>
      <c r="G507">
        <v>3600</v>
      </c>
      <c r="H507">
        <f>+IF(C507=0,0,VLOOKUP(C507,'LH OUTER TANK'!A:C,2,0))</f>
        <v>38.436999999999998</v>
      </c>
      <c r="I507">
        <f>+IF(C507=0,0,VLOOKUP(C507,'LH OUTER TANK'!A:C,3,0))</f>
        <v>19.808</v>
      </c>
      <c r="J507">
        <f>+IF(D507=0,0,VLOOKUP(D507,'LH INNER TANK'!A:C,2,0))</f>
        <v>30.917000000000002</v>
      </c>
      <c r="K507">
        <f>+IF(D507=0,0,VLOOKUP(D507,'LH INNER TANK'!A:C,3,0))</f>
        <v>5.0709999999999997</v>
      </c>
      <c r="L507">
        <f>+IF(D507=0,0,VLOOKUP(D507,'RH INNER TANK'!A:C,2,0))</f>
        <v>30.917000000000002</v>
      </c>
      <c r="M507">
        <f>+IF(D507=0,0,VLOOKUP(D507,'RH INNER TANK'!A:C,3,0))</f>
        <v>-5.0709999999999997</v>
      </c>
      <c r="N507">
        <f>+IF(F507=0,0,VLOOKUP(F507,'RH OUTER TANK'!A:C,2,0))</f>
        <v>38.436999999999998</v>
      </c>
      <c r="O507">
        <f>+IF(F507=0,0,VLOOKUP(F507,'RH OUTER TANK'!A:C,3,0))</f>
        <v>-19.808</v>
      </c>
      <c r="P507">
        <f>+IF(G507=0,0,VLOOKUP(G507,'TRIM TANK'!A:C,2,0))</f>
        <v>59.402000000000001</v>
      </c>
      <c r="Q507">
        <f t="shared" si="21"/>
        <v>1706718.5</v>
      </c>
      <c r="S507">
        <f t="shared" si="22"/>
        <v>33.796405940594056</v>
      </c>
      <c r="T507">
        <f t="shared" si="23"/>
        <v>33.815762594141063</v>
      </c>
    </row>
    <row r="508" spans="1:20" x14ac:dyDescent="0.25">
      <c r="A508" t="s">
        <v>14</v>
      </c>
      <c r="B508">
        <v>50600</v>
      </c>
      <c r="C508">
        <v>2850</v>
      </c>
      <c r="D508">
        <v>20650</v>
      </c>
      <c r="E508">
        <v>20650</v>
      </c>
      <c r="F508">
        <v>2850</v>
      </c>
      <c r="G508">
        <v>3600</v>
      </c>
      <c r="H508">
        <f>+IF(C508=0,0,VLOOKUP(C508,'LH OUTER TANK'!A:C,2,0))</f>
        <v>38.436999999999998</v>
      </c>
      <c r="I508">
        <f>+IF(C508=0,0,VLOOKUP(C508,'LH OUTER TANK'!A:C,3,0))</f>
        <v>19.808</v>
      </c>
      <c r="J508">
        <f>+IF(D508=0,0,VLOOKUP(D508,'LH INNER TANK'!A:C,2,0))</f>
        <v>30.917999999999999</v>
      </c>
      <c r="K508">
        <f>+IF(D508=0,0,VLOOKUP(D508,'LH INNER TANK'!A:C,3,0))</f>
        <v>5.0759999999999996</v>
      </c>
      <c r="L508">
        <f>+IF(D508=0,0,VLOOKUP(D508,'RH INNER TANK'!A:C,2,0))</f>
        <v>30.917999999999999</v>
      </c>
      <c r="M508">
        <f>+IF(D508=0,0,VLOOKUP(D508,'RH INNER TANK'!A:C,3,0))</f>
        <v>-5.0759999999999996</v>
      </c>
      <c r="N508">
        <f>+IF(F508=0,0,VLOOKUP(F508,'RH OUTER TANK'!A:C,2,0))</f>
        <v>38.436999999999998</v>
      </c>
      <c r="O508">
        <f>+IF(F508=0,0,VLOOKUP(F508,'RH OUTER TANK'!A:C,3,0))</f>
        <v>-19.808</v>
      </c>
      <c r="P508">
        <f>+IF(G508=0,0,VLOOKUP(G508,'TRIM TANK'!A:C,2,0))</f>
        <v>59.402000000000001</v>
      </c>
      <c r="Q508">
        <f t="shared" si="21"/>
        <v>1709851.4999999998</v>
      </c>
      <c r="S508">
        <f t="shared" si="22"/>
        <v>33.791531620553357</v>
      </c>
      <c r="T508">
        <f t="shared" si="23"/>
        <v>33.748715550940247</v>
      </c>
    </row>
    <row r="509" spans="1:20" x14ac:dyDescent="0.25">
      <c r="A509" t="s">
        <v>14</v>
      </c>
      <c r="B509">
        <v>50700</v>
      </c>
      <c r="C509">
        <v>2850</v>
      </c>
      <c r="D509">
        <v>20700</v>
      </c>
      <c r="E509">
        <v>20700</v>
      </c>
      <c r="F509">
        <v>2850</v>
      </c>
      <c r="G509">
        <v>3600</v>
      </c>
      <c r="H509">
        <f>+IF(C509=0,0,VLOOKUP(C509,'LH OUTER TANK'!A:C,2,0))</f>
        <v>38.436999999999998</v>
      </c>
      <c r="I509">
        <f>+IF(C509=0,0,VLOOKUP(C509,'LH OUTER TANK'!A:C,3,0))</f>
        <v>19.808</v>
      </c>
      <c r="J509">
        <f>+IF(D509=0,0,VLOOKUP(D509,'LH INNER TANK'!A:C,2,0))</f>
        <v>30.92</v>
      </c>
      <c r="K509">
        <f>+IF(D509=0,0,VLOOKUP(D509,'LH INNER TANK'!A:C,3,0))</f>
        <v>5.0810000000000004</v>
      </c>
      <c r="L509">
        <f>+IF(D509=0,0,VLOOKUP(D509,'RH INNER TANK'!A:C,2,0))</f>
        <v>30.92</v>
      </c>
      <c r="M509">
        <f>+IF(D509=0,0,VLOOKUP(D509,'RH INNER TANK'!A:C,3,0))</f>
        <v>-5.0810000000000004</v>
      </c>
      <c r="N509">
        <f>+IF(F509=0,0,VLOOKUP(F509,'RH OUTER TANK'!A:C,2,0))</f>
        <v>38.436999999999998</v>
      </c>
      <c r="O509">
        <f>+IF(F509=0,0,VLOOKUP(F509,'RH OUTER TANK'!A:C,3,0))</f>
        <v>-19.808</v>
      </c>
      <c r="P509">
        <f>+IF(G509=0,0,VLOOKUP(G509,'TRIM TANK'!A:C,2,0))</f>
        <v>59.402000000000001</v>
      </c>
      <c r="Q509">
        <f t="shared" si="21"/>
        <v>1713026.0999999999</v>
      </c>
      <c r="S509">
        <f t="shared" si="22"/>
        <v>33.787497041420117</v>
      </c>
      <c r="T509">
        <f t="shared" si="23"/>
        <v>33.693219276755379</v>
      </c>
    </row>
    <row r="510" spans="1:20" x14ac:dyDescent="0.25">
      <c r="A510" t="s">
        <v>14</v>
      </c>
      <c r="B510">
        <v>50800</v>
      </c>
      <c r="C510">
        <v>2850</v>
      </c>
      <c r="D510">
        <v>20750</v>
      </c>
      <c r="E510">
        <v>20750</v>
      </c>
      <c r="F510">
        <v>2850</v>
      </c>
      <c r="G510">
        <v>3600</v>
      </c>
      <c r="H510">
        <f>+IF(C510=0,0,VLOOKUP(C510,'LH OUTER TANK'!A:C,2,0))</f>
        <v>38.436999999999998</v>
      </c>
      <c r="I510">
        <f>+IF(C510=0,0,VLOOKUP(C510,'LH OUTER TANK'!A:C,3,0))</f>
        <v>19.808</v>
      </c>
      <c r="J510">
        <f>+IF(D510=0,0,VLOOKUP(D510,'LH INNER TANK'!A:C,2,0))</f>
        <v>30.922000000000001</v>
      </c>
      <c r="K510">
        <f>+IF(D510=0,0,VLOOKUP(D510,'LH INNER TANK'!A:C,3,0))</f>
        <v>5.085</v>
      </c>
      <c r="L510">
        <f>+IF(D510=0,0,VLOOKUP(D510,'RH INNER TANK'!A:C,2,0))</f>
        <v>30.922000000000001</v>
      </c>
      <c r="M510">
        <f>+IF(D510=0,0,VLOOKUP(D510,'RH INNER TANK'!A:C,3,0))</f>
        <v>-5.085</v>
      </c>
      <c r="N510">
        <f>+IF(F510=0,0,VLOOKUP(F510,'RH OUTER TANK'!A:C,2,0))</f>
        <v>38.436999999999998</v>
      </c>
      <c r="O510">
        <f>+IF(F510=0,0,VLOOKUP(F510,'RH OUTER TANK'!A:C,3,0))</f>
        <v>-19.808</v>
      </c>
      <c r="P510">
        <f>+IF(G510=0,0,VLOOKUP(G510,'TRIM TANK'!A:C,2,0))</f>
        <v>59.402000000000001</v>
      </c>
      <c r="Q510">
        <f t="shared" si="21"/>
        <v>1716201.0999999999</v>
      </c>
      <c r="S510">
        <f t="shared" si="22"/>
        <v>33.78348622047244</v>
      </c>
      <c r="T510">
        <f t="shared" si="23"/>
        <v>33.638049800171103</v>
      </c>
    </row>
    <row r="511" spans="1:20" x14ac:dyDescent="0.25">
      <c r="A511" t="s">
        <v>14</v>
      </c>
      <c r="B511">
        <v>50900</v>
      </c>
      <c r="C511">
        <v>2850</v>
      </c>
      <c r="D511">
        <v>20800</v>
      </c>
      <c r="E511">
        <v>20800</v>
      </c>
      <c r="F511">
        <v>2850</v>
      </c>
      <c r="G511">
        <v>3600</v>
      </c>
      <c r="H511">
        <f>+IF(C511=0,0,VLOOKUP(C511,'LH OUTER TANK'!A:C,2,0))</f>
        <v>38.436999999999998</v>
      </c>
      <c r="I511">
        <f>+IF(C511=0,0,VLOOKUP(C511,'LH OUTER TANK'!A:C,3,0))</f>
        <v>19.808</v>
      </c>
      <c r="J511">
        <f>+IF(D511=0,0,VLOOKUP(D511,'LH INNER TANK'!A:C,2,0))</f>
        <v>30.922999999999998</v>
      </c>
      <c r="K511">
        <f>+IF(D511=0,0,VLOOKUP(D511,'LH INNER TANK'!A:C,3,0))</f>
        <v>5.09</v>
      </c>
      <c r="L511">
        <f>+IF(D511=0,0,VLOOKUP(D511,'RH INNER TANK'!A:C,2,0))</f>
        <v>30.922999999999998</v>
      </c>
      <c r="M511">
        <f>+IF(D511=0,0,VLOOKUP(D511,'RH INNER TANK'!A:C,3,0))</f>
        <v>-5.09</v>
      </c>
      <c r="N511">
        <f>+IF(F511=0,0,VLOOKUP(F511,'RH OUTER TANK'!A:C,2,0))</f>
        <v>38.436999999999998</v>
      </c>
      <c r="O511">
        <f>+IF(F511=0,0,VLOOKUP(F511,'RH OUTER TANK'!A:C,3,0))</f>
        <v>-19.808</v>
      </c>
      <c r="P511">
        <f>+IF(G511=0,0,VLOOKUP(G511,'TRIM TANK'!A:C,2,0))</f>
        <v>59.402000000000001</v>
      </c>
      <c r="Q511">
        <f t="shared" si="21"/>
        <v>1719334.8999999997</v>
      </c>
      <c r="S511">
        <f t="shared" si="22"/>
        <v>33.778681728880152</v>
      </c>
      <c r="T511">
        <f t="shared" si="23"/>
        <v>33.57196325832394</v>
      </c>
    </row>
    <row r="512" spans="1:20" x14ac:dyDescent="0.25">
      <c r="A512" t="s">
        <v>14</v>
      </c>
      <c r="B512">
        <v>51000</v>
      </c>
      <c r="C512">
        <v>2850</v>
      </c>
      <c r="D512">
        <v>20850</v>
      </c>
      <c r="E512">
        <v>20850</v>
      </c>
      <c r="F512">
        <v>2850</v>
      </c>
      <c r="G512">
        <v>3600</v>
      </c>
      <c r="H512">
        <f>+IF(C512=0,0,VLOOKUP(C512,'LH OUTER TANK'!A:C,2,0))</f>
        <v>38.436999999999998</v>
      </c>
      <c r="I512">
        <f>+IF(C512=0,0,VLOOKUP(C512,'LH OUTER TANK'!A:C,3,0))</f>
        <v>19.808</v>
      </c>
      <c r="J512">
        <f>+IF(D512=0,0,VLOOKUP(D512,'LH INNER TANK'!A:C,2,0))</f>
        <v>30.925000000000001</v>
      </c>
      <c r="K512">
        <f>+IF(D512=0,0,VLOOKUP(D512,'LH INNER TANK'!A:C,3,0))</f>
        <v>5.0949999999999998</v>
      </c>
      <c r="L512">
        <f>+IF(D512=0,0,VLOOKUP(D512,'RH INNER TANK'!A:C,2,0))</f>
        <v>30.925000000000001</v>
      </c>
      <c r="M512">
        <f>+IF(D512=0,0,VLOOKUP(D512,'RH INNER TANK'!A:C,3,0))</f>
        <v>-5.0949999999999998</v>
      </c>
      <c r="N512">
        <f>+IF(F512=0,0,VLOOKUP(F512,'RH OUTER TANK'!A:C,2,0))</f>
        <v>38.436999999999998</v>
      </c>
      <c r="O512">
        <f>+IF(F512=0,0,VLOOKUP(F512,'RH OUTER TANK'!A:C,3,0))</f>
        <v>-19.808</v>
      </c>
      <c r="P512">
        <f>+IF(G512=0,0,VLOOKUP(G512,'TRIM TANK'!A:C,2,0))</f>
        <v>59.402000000000001</v>
      </c>
      <c r="Q512">
        <f t="shared" si="21"/>
        <v>1722510.5999999999</v>
      </c>
      <c r="S512">
        <f t="shared" si="22"/>
        <v>33.774717647058822</v>
      </c>
      <c r="T512">
        <f t="shared" si="23"/>
        <v>33.517436685815966</v>
      </c>
    </row>
    <row r="513" spans="1:20" x14ac:dyDescent="0.25">
      <c r="A513" t="s">
        <v>14</v>
      </c>
      <c r="B513">
        <v>51100</v>
      </c>
      <c r="C513">
        <v>2850</v>
      </c>
      <c r="D513">
        <v>20900</v>
      </c>
      <c r="E513">
        <v>20900</v>
      </c>
      <c r="F513">
        <v>2850</v>
      </c>
      <c r="G513">
        <v>3600</v>
      </c>
      <c r="H513">
        <f>+IF(C513=0,0,VLOOKUP(C513,'LH OUTER TANK'!A:C,2,0))</f>
        <v>38.436999999999998</v>
      </c>
      <c r="I513">
        <f>+IF(C513=0,0,VLOOKUP(C513,'LH OUTER TANK'!A:C,3,0))</f>
        <v>19.808</v>
      </c>
      <c r="J513">
        <f>+IF(D513=0,0,VLOOKUP(D513,'LH INNER TANK'!A:C,2,0))</f>
        <v>30.927</v>
      </c>
      <c r="K513">
        <f>+IF(D513=0,0,VLOOKUP(D513,'LH INNER TANK'!A:C,3,0))</f>
        <v>5.0999999999999996</v>
      </c>
      <c r="L513">
        <f>+IF(D513=0,0,VLOOKUP(D513,'RH INNER TANK'!A:C,2,0))</f>
        <v>30.927</v>
      </c>
      <c r="M513">
        <f>+IF(D513=0,0,VLOOKUP(D513,'RH INNER TANK'!A:C,3,0))</f>
        <v>-5.0999999999999996</v>
      </c>
      <c r="N513">
        <f>+IF(F513=0,0,VLOOKUP(F513,'RH OUTER TANK'!A:C,2,0))</f>
        <v>38.436999999999998</v>
      </c>
      <c r="O513">
        <f>+IF(F513=0,0,VLOOKUP(F513,'RH OUTER TANK'!A:C,3,0))</f>
        <v>-19.808</v>
      </c>
      <c r="P513">
        <f>+IF(G513=0,0,VLOOKUP(G513,'TRIM TANK'!A:C,2,0))</f>
        <v>59.402000000000001</v>
      </c>
      <c r="Q513">
        <f t="shared" si="21"/>
        <v>1725686.7</v>
      </c>
      <c r="S513">
        <f t="shared" si="22"/>
        <v>33.770776908023485</v>
      </c>
      <c r="T513">
        <f t="shared" si="23"/>
        <v>33.463231197021791</v>
      </c>
    </row>
    <row r="514" spans="1:20" x14ac:dyDescent="0.25">
      <c r="A514" t="s">
        <v>14</v>
      </c>
      <c r="B514">
        <v>51200</v>
      </c>
      <c r="C514">
        <v>2850</v>
      </c>
      <c r="D514">
        <v>20950</v>
      </c>
      <c r="E514">
        <v>20950</v>
      </c>
      <c r="F514">
        <v>2850</v>
      </c>
      <c r="G514">
        <v>3600</v>
      </c>
      <c r="H514">
        <f>+IF(C514=0,0,VLOOKUP(C514,'LH OUTER TANK'!A:C,2,0))</f>
        <v>38.436999999999998</v>
      </c>
      <c r="I514">
        <f>+IF(C514=0,0,VLOOKUP(C514,'LH OUTER TANK'!A:C,3,0))</f>
        <v>19.808</v>
      </c>
      <c r="J514">
        <f>+IF(D514=0,0,VLOOKUP(D514,'LH INNER TANK'!A:C,2,0))</f>
        <v>30.928000000000001</v>
      </c>
      <c r="K514">
        <f>+IF(D514=0,0,VLOOKUP(D514,'LH INNER TANK'!A:C,3,0))</f>
        <v>5.1050000000000004</v>
      </c>
      <c r="L514">
        <f>+IF(D514=0,0,VLOOKUP(D514,'RH INNER TANK'!A:C,2,0))</f>
        <v>30.928000000000001</v>
      </c>
      <c r="M514">
        <f>+IF(D514=0,0,VLOOKUP(D514,'RH INNER TANK'!A:C,3,0))</f>
        <v>-5.1050000000000004</v>
      </c>
      <c r="N514">
        <f>+IF(F514=0,0,VLOOKUP(F514,'RH OUTER TANK'!A:C,2,0))</f>
        <v>38.436999999999998</v>
      </c>
      <c r="O514">
        <f>+IF(F514=0,0,VLOOKUP(F514,'RH OUTER TANK'!A:C,3,0))</f>
        <v>-19.808</v>
      </c>
      <c r="P514">
        <f>+IF(G514=0,0,VLOOKUP(G514,'TRIM TANK'!A:C,2,0))</f>
        <v>59.402000000000001</v>
      </c>
      <c r="Q514">
        <f t="shared" si="21"/>
        <v>1728821.2999999998</v>
      </c>
      <c r="S514">
        <f t="shared" si="22"/>
        <v>33.766041015624999</v>
      </c>
      <c r="T514">
        <f t="shared" si="23"/>
        <v>33.398088247936705</v>
      </c>
    </row>
    <row r="515" spans="1:20" x14ac:dyDescent="0.25">
      <c r="A515" t="s">
        <v>14</v>
      </c>
      <c r="B515">
        <v>51300</v>
      </c>
      <c r="C515">
        <v>2850</v>
      </c>
      <c r="D515">
        <v>21000</v>
      </c>
      <c r="E515">
        <v>21000</v>
      </c>
      <c r="F515">
        <v>2850</v>
      </c>
      <c r="G515">
        <v>3600</v>
      </c>
      <c r="H515">
        <f>+IF(C515=0,0,VLOOKUP(C515,'LH OUTER TANK'!A:C,2,0))</f>
        <v>38.436999999999998</v>
      </c>
      <c r="I515">
        <f>+IF(C515=0,0,VLOOKUP(C515,'LH OUTER TANK'!A:C,3,0))</f>
        <v>19.808</v>
      </c>
      <c r="J515">
        <f>+IF(D515=0,0,VLOOKUP(D515,'LH INNER TANK'!A:C,2,0))</f>
        <v>30.93</v>
      </c>
      <c r="K515">
        <f>+IF(D515=0,0,VLOOKUP(D515,'LH INNER TANK'!A:C,3,0))</f>
        <v>5.109</v>
      </c>
      <c r="L515">
        <f>+IF(D515=0,0,VLOOKUP(D515,'RH INNER TANK'!A:C,2,0))</f>
        <v>30.93</v>
      </c>
      <c r="M515">
        <f>+IF(D515=0,0,VLOOKUP(D515,'RH INNER TANK'!A:C,3,0))</f>
        <v>-5.109</v>
      </c>
      <c r="N515">
        <f>+IF(F515=0,0,VLOOKUP(F515,'RH OUTER TANK'!A:C,2,0))</f>
        <v>38.436999999999998</v>
      </c>
      <c r="O515">
        <f>+IF(F515=0,0,VLOOKUP(F515,'RH OUTER TANK'!A:C,3,0))</f>
        <v>-19.808</v>
      </c>
      <c r="P515">
        <f>+IF(G515=0,0,VLOOKUP(G515,'TRIM TANK'!A:C,2,0))</f>
        <v>59.402000000000001</v>
      </c>
      <c r="Q515">
        <f t="shared" ref="Q515:Q578" si="24">+(D515*J515)+(E515*L515)+(C515*H515)+(F515*N515)+(G515*P515)</f>
        <v>1731998.0999999999</v>
      </c>
      <c r="S515">
        <f t="shared" si="22"/>
        <v>33.762146198830408</v>
      </c>
      <c r="T515">
        <f t="shared" si="23"/>
        <v>33.344514426828155</v>
      </c>
    </row>
    <row r="516" spans="1:20" x14ac:dyDescent="0.25">
      <c r="A516" t="s">
        <v>14</v>
      </c>
      <c r="B516">
        <v>51400</v>
      </c>
      <c r="C516">
        <v>2850</v>
      </c>
      <c r="D516">
        <v>21050</v>
      </c>
      <c r="E516">
        <v>21050</v>
      </c>
      <c r="F516">
        <v>2850</v>
      </c>
      <c r="G516">
        <v>3600</v>
      </c>
      <c r="H516">
        <f>+IF(C516=0,0,VLOOKUP(C516,'LH OUTER TANK'!A:C,2,0))</f>
        <v>38.436999999999998</v>
      </c>
      <c r="I516">
        <f>+IF(C516=0,0,VLOOKUP(C516,'LH OUTER TANK'!A:C,3,0))</f>
        <v>19.808</v>
      </c>
      <c r="J516">
        <f>+IF(D516=0,0,VLOOKUP(D516,'LH INNER TANK'!A:C,2,0))</f>
        <v>30.931000000000001</v>
      </c>
      <c r="K516">
        <f>+IF(D516=0,0,VLOOKUP(D516,'LH INNER TANK'!A:C,3,0))</f>
        <v>5.1139999999999999</v>
      </c>
      <c r="L516">
        <f>+IF(D516=0,0,VLOOKUP(D516,'RH INNER TANK'!A:C,2,0))</f>
        <v>30.931000000000001</v>
      </c>
      <c r="M516">
        <f>+IF(D516=0,0,VLOOKUP(D516,'RH INNER TANK'!A:C,3,0))</f>
        <v>-5.1139999999999999</v>
      </c>
      <c r="N516">
        <f>+IF(F516=0,0,VLOOKUP(F516,'RH OUTER TANK'!A:C,2,0))</f>
        <v>38.436999999999998</v>
      </c>
      <c r="O516">
        <f>+IF(F516=0,0,VLOOKUP(F516,'RH OUTER TANK'!A:C,3,0))</f>
        <v>-19.808</v>
      </c>
      <c r="P516">
        <f>+IF(G516=0,0,VLOOKUP(G516,'TRIM TANK'!A:C,2,0))</f>
        <v>59.402000000000001</v>
      </c>
      <c r="Q516">
        <f t="shared" si="24"/>
        <v>1735133.2</v>
      </c>
      <c r="S516">
        <f t="shared" ref="S516:S579" si="25">+Q516/B516</f>
        <v>33.757455252918284</v>
      </c>
      <c r="T516">
        <f t="shared" ref="T516:T579" si="26">+(S516-31.338)/0.0727</f>
        <v>33.279989723772808</v>
      </c>
    </row>
    <row r="517" spans="1:20" x14ac:dyDescent="0.25">
      <c r="A517" t="s">
        <v>14</v>
      </c>
      <c r="B517">
        <v>51500</v>
      </c>
      <c r="C517">
        <v>2850</v>
      </c>
      <c r="D517">
        <v>21100</v>
      </c>
      <c r="E517">
        <v>21100</v>
      </c>
      <c r="F517">
        <v>2850</v>
      </c>
      <c r="G517">
        <v>3600</v>
      </c>
      <c r="H517">
        <f>+IF(C517=0,0,VLOOKUP(C517,'LH OUTER TANK'!A:C,2,0))</f>
        <v>38.436999999999998</v>
      </c>
      <c r="I517">
        <f>+IF(C517=0,0,VLOOKUP(C517,'LH OUTER TANK'!A:C,3,0))</f>
        <v>19.808</v>
      </c>
      <c r="J517">
        <f>+IF(D517=0,0,VLOOKUP(D517,'LH INNER TANK'!A:C,2,0))</f>
        <v>30.934000000000001</v>
      </c>
      <c r="K517">
        <f>+IF(D517=0,0,VLOOKUP(D517,'LH INNER TANK'!A:C,3,0))</f>
        <v>5.1189999999999998</v>
      </c>
      <c r="L517">
        <f>+IF(D517=0,0,VLOOKUP(D517,'RH INNER TANK'!A:C,2,0))</f>
        <v>30.934000000000001</v>
      </c>
      <c r="M517">
        <f>+IF(D517=0,0,VLOOKUP(D517,'RH INNER TANK'!A:C,3,0))</f>
        <v>-5.1189999999999998</v>
      </c>
      <c r="N517">
        <f>+IF(F517=0,0,VLOOKUP(F517,'RH OUTER TANK'!A:C,2,0))</f>
        <v>38.436999999999998</v>
      </c>
      <c r="O517">
        <f>+IF(F517=0,0,VLOOKUP(F517,'RH OUTER TANK'!A:C,3,0))</f>
        <v>-19.808</v>
      </c>
      <c r="P517">
        <f>+IF(G517=0,0,VLOOKUP(G517,'TRIM TANK'!A:C,2,0))</f>
        <v>59.402000000000001</v>
      </c>
      <c r="Q517">
        <f t="shared" si="24"/>
        <v>1738352.9</v>
      </c>
      <c r="S517">
        <f t="shared" si="25"/>
        <v>33.754425242718447</v>
      </c>
      <c r="T517">
        <f t="shared" si="26"/>
        <v>33.238311454173953</v>
      </c>
    </row>
    <row r="518" spans="1:20" x14ac:dyDescent="0.25">
      <c r="A518" t="s">
        <v>14</v>
      </c>
      <c r="B518">
        <v>51600</v>
      </c>
      <c r="C518">
        <v>2850</v>
      </c>
      <c r="D518">
        <v>21150</v>
      </c>
      <c r="E518">
        <v>21150</v>
      </c>
      <c r="F518">
        <v>2850</v>
      </c>
      <c r="G518">
        <v>3600</v>
      </c>
      <c r="H518">
        <f>+IF(C518=0,0,VLOOKUP(C518,'LH OUTER TANK'!A:C,2,0))</f>
        <v>38.436999999999998</v>
      </c>
      <c r="I518">
        <f>+IF(C518=0,0,VLOOKUP(C518,'LH OUTER TANK'!A:C,3,0))</f>
        <v>19.808</v>
      </c>
      <c r="J518">
        <f>+IF(D518=0,0,VLOOKUP(D518,'LH INNER TANK'!A:C,2,0))</f>
        <v>30.936</v>
      </c>
      <c r="K518">
        <f>+IF(D518=0,0,VLOOKUP(D518,'LH INNER TANK'!A:C,3,0))</f>
        <v>5.1239999999999997</v>
      </c>
      <c r="L518">
        <f>+IF(D518=0,0,VLOOKUP(D518,'RH INNER TANK'!A:C,2,0))</f>
        <v>30.936</v>
      </c>
      <c r="M518">
        <f>+IF(D518=0,0,VLOOKUP(D518,'RH INNER TANK'!A:C,3,0))</f>
        <v>-5.1239999999999997</v>
      </c>
      <c r="N518">
        <f>+IF(F518=0,0,VLOOKUP(F518,'RH OUTER TANK'!A:C,2,0))</f>
        <v>38.436999999999998</v>
      </c>
      <c r="O518">
        <f>+IF(F518=0,0,VLOOKUP(F518,'RH OUTER TANK'!A:C,3,0))</f>
        <v>-19.808</v>
      </c>
      <c r="P518">
        <f>+IF(G518=0,0,VLOOKUP(G518,'TRIM TANK'!A:C,2,0))</f>
        <v>59.402000000000001</v>
      </c>
      <c r="Q518">
        <f t="shared" si="24"/>
        <v>1741530.9</v>
      </c>
      <c r="S518">
        <f t="shared" si="25"/>
        <v>33.750598837209303</v>
      </c>
      <c r="T518">
        <f t="shared" si="26"/>
        <v>33.185678641118322</v>
      </c>
    </row>
    <row r="519" spans="1:20" x14ac:dyDescent="0.25">
      <c r="A519" t="s">
        <v>14</v>
      </c>
      <c r="B519">
        <v>51700</v>
      </c>
      <c r="C519">
        <v>2850</v>
      </c>
      <c r="D519">
        <v>21200</v>
      </c>
      <c r="E519">
        <v>21200</v>
      </c>
      <c r="F519">
        <v>2850</v>
      </c>
      <c r="G519">
        <v>3600</v>
      </c>
      <c r="H519">
        <f>+IF(C519=0,0,VLOOKUP(C519,'LH OUTER TANK'!A:C,2,0))</f>
        <v>38.436999999999998</v>
      </c>
      <c r="I519">
        <f>+IF(C519=0,0,VLOOKUP(C519,'LH OUTER TANK'!A:C,3,0))</f>
        <v>19.808</v>
      </c>
      <c r="J519">
        <f>+IF(D519=0,0,VLOOKUP(D519,'LH INNER TANK'!A:C,2,0))</f>
        <v>30.937999999999999</v>
      </c>
      <c r="K519">
        <f>+IF(D519=0,0,VLOOKUP(D519,'LH INNER TANK'!A:C,3,0))</f>
        <v>5.1289999999999996</v>
      </c>
      <c r="L519">
        <f>+IF(D519=0,0,VLOOKUP(D519,'RH INNER TANK'!A:C,2,0))</f>
        <v>30.937999999999999</v>
      </c>
      <c r="M519">
        <f>+IF(D519=0,0,VLOOKUP(D519,'RH INNER TANK'!A:C,3,0))</f>
        <v>-5.1289999999999996</v>
      </c>
      <c r="N519">
        <f>+IF(F519=0,0,VLOOKUP(F519,'RH OUTER TANK'!A:C,2,0))</f>
        <v>38.436999999999998</v>
      </c>
      <c r="O519">
        <f>+IF(F519=0,0,VLOOKUP(F519,'RH OUTER TANK'!A:C,3,0))</f>
        <v>-19.808</v>
      </c>
      <c r="P519">
        <f>+IF(G519=0,0,VLOOKUP(G519,'TRIM TANK'!A:C,2,0))</f>
        <v>59.402000000000001</v>
      </c>
      <c r="Q519">
        <f t="shared" si="24"/>
        <v>1744709.2999999998</v>
      </c>
      <c r="S519">
        <f t="shared" si="25"/>
        <v>33.746794970986457</v>
      </c>
      <c r="T519">
        <f t="shared" si="26"/>
        <v>33.133355859511084</v>
      </c>
    </row>
    <row r="520" spans="1:20" x14ac:dyDescent="0.25">
      <c r="A520" t="s">
        <v>14</v>
      </c>
      <c r="B520">
        <v>51800</v>
      </c>
      <c r="C520">
        <v>2850</v>
      </c>
      <c r="D520">
        <v>21250</v>
      </c>
      <c r="E520">
        <v>21250</v>
      </c>
      <c r="F520">
        <v>2850</v>
      </c>
      <c r="G520">
        <v>3600</v>
      </c>
      <c r="H520">
        <f>+IF(C520=0,0,VLOOKUP(C520,'LH OUTER TANK'!A:C,2,0))</f>
        <v>38.436999999999998</v>
      </c>
      <c r="I520">
        <f>+IF(C520=0,0,VLOOKUP(C520,'LH OUTER TANK'!A:C,3,0))</f>
        <v>19.808</v>
      </c>
      <c r="J520">
        <f>+IF(D520=0,0,VLOOKUP(D520,'LH INNER TANK'!A:C,2,0))</f>
        <v>30.94</v>
      </c>
      <c r="K520">
        <f>+IF(D520=0,0,VLOOKUP(D520,'LH INNER TANK'!A:C,3,0))</f>
        <v>5.1340000000000003</v>
      </c>
      <c r="L520">
        <f>+IF(D520=0,0,VLOOKUP(D520,'RH INNER TANK'!A:C,2,0))</f>
        <v>30.94</v>
      </c>
      <c r="M520">
        <f>+IF(D520=0,0,VLOOKUP(D520,'RH INNER TANK'!A:C,3,0))</f>
        <v>-5.1340000000000003</v>
      </c>
      <c r="N520">
        <f>+IF(F520=0,0,VLOOKUP(F520,'RH OUTER TANK'!A:C,2,0))</f>
        <v>38.436999999999998</v>
      </c>
      <c r="O520">
        <f>+IF(F520=0,0,VLOOKUP(F520,'RH OUTER TANK'!A:C,3,0))</f>
        <v>-19.808</v>
      </c>
      <c r="P520">
        <f>+IF(G520=0,0,VLOOKUP(G520,'TRIM TANK'!A:C,2,0))</f>
        <v>59.402000000000001</v>
      </c>
      <c r="Q520">
        <f t="shared" si="24"/>
        <v>1747888.0999999999</v>
      </c>
      <c r="S520">
        <f t="shared" si="25"/>
        <v>33.74301351351351</v>
      </c>
      <c r="T520">
        <f t="shared" si="26"/>
        <v>33.081341313803428</v>
      </c>
    </row>
    <row r="521" spans="1:20" x14ac:dyDescent="0.25">
      <c r="A521" t="s">
        <v>14</v>
      </c>
      <c r="B521">
        <v>51900</v>
      </c>
      <c r="C521">
        <v>2850</v>
      </c>
      <c r="D521">
        <v>21300</v>
      </c>
      <c r="E521">
        <v>21300</v>
      </c>
      <c r="F521">
        <v>2850</v>
      </c>
      <c r="G521">
        <v>3600</v>
      </c>
      <c r="H521">
        <f>+IF(C521=0,0,VLOOKUP(C521,'LH OUTER TANK'!A:C,2,0))</f>
        <v>38.436999999999998</v>
      </c>
      <c r="I521">
        <f>+IF(C521=0,0,VLOOKUP(C521,'LH OUTER TANK'!A:C,3,0))</f>
        <v>19.808</v>
      </c>
      <c r="J521">
        <f>+IF(D521=0,0,VLOOKUP(D521,'LH INNER TANK'!A:C,2,0))</f>
        <v>30.942</v>
      </c>
      <c r="K521">
        <f>+IF(D521=0,0,VLOOKUP(D521,'LH INNER TANK'!A:C,3,0))</f>
        <v>5.1390000000000002</v>
      </c>
      <c r="L521">
        <f>+IF(D521=0,0,VLOOKUP(D521,'RH INNER TANK'!A:C,2,0))</f>
        <v>30.942</v>
      </c>
      <c r="M521">
        <f>+IF(D521=0,0,VLOOKUP(D521,'RH INNER TANK'!A:C,3,0))</f>
        <v>-5.1390000000000002</v>
      </c>
      <c r="N521">
        <f>+IF(F521=0,0,VLOOKUP(F521,'RH OUTER TANK'!A:C,2,0))</f>
        <v>38.436999999999998</v>
      </c>
      <c r="O521">
        <f>+IF(F521=0,0,VLOOKUP(F521,'RH OUTER TANK'!A:C,3,0))</f>
        <v>-19.808</v>
      </c>
      <c r="P521">
        <f>+IF(G521=0,0,VLOOKUP(G521,'TRIM TANK'!A:C,2,0))</f>
        <v>59.402000000000001</v>
      </c>
      <c r="Q521">
        <f t="shared" si="24"/>
        <v>1751067.2999999998</v>
      </c>
      <c r="S521">
        <f t="shared" si="25"/>
        <v>33.739254335260114</v>
      </c>
      <c r="T521">
        <f t="shared" si="26"/>
        <v>33.029633222284907</v>
      </c>
    </row>
    <row r="522" spans="1:20" x14ac:dyDescent="0.25">
      <c r="A522" t="s">
        <v>14</v>
      </c>
      <c r="B522">
        <v>52000</v>
      </c>
      <c r="C522">
        <v>2850</v>
      </c>
      <c r="D522">
        <v>21350</v>
      </c>
      <c r="E522">
        <v>21350</v>
      </c>
      <c r="F522">
        <v>2850</v>
      </c>
      <c r="G522">
        <v>3600</v>
      </c>
      <c r="H522">
        <f>+IF(C522=0,0,VLOOKUP(C522,'LH OUTER TANK'!A:C,2,0))</f>
        <v>38.436999999999998</v>
      </c>
      <c r="I522">
        <f>+IF(C522=0,0,VLOOKUP(C522,'LH OUTER TANK'!A:C,3,0))</f>
        <v>19.808</v>
      </c>
      <c r="J522">
        <f>+IF(D522=0,0,VLOOKUP(D522,'LH INNER TANK'!A:C,2,0))</f>
        <v>30.943999999999999</v>
      </c>
      <c r="K522">
        <f>+IF(D522=0,0,VLOOKUP(D522,'LH INNER TANK'!A:C,3,0))</f>
        <v>5.1440000000000001</v>
      </c>
      <c r="L522">
        <f>+IF(D522=0,0,VLOOKUP(D522,'RH INNER TANK'!A:C,2,0))</f>
        <v>30.943999999999999</v>
      </c>
      <c r="M522">
        <f>+IF(D522=0,0,VLOOKUP(D522,'RH INNER TANK'!A:C,3,0))</f>
        <v>-5.1440000000000001</v>
      </c>
      <c r="N522">
        <f>+IF(F522=0,0,VLOOKUP(F522,'RH OUTER TANK'!A:C,2,0))</f>
        <v>38.436999999999998</v>
      </c>
      <c r="O522">
        <f>+IF(F522=0,0,VLOOKUP(F522,'RH OUTER TANK'!A:C,3,0))</f>
        <v>-19.808</v>
      </c>
      <c r="P522">
        <f>+IF(G522=0,0,VLOOKUP(G522,'TRIM TANK'!A:C,2,0))</f>
        <v>59.402000000000001</v>
      </c>
      <c r="Q522">
        <f t="shared" si="24"/>
        <v>1754246.9</v>
      </c>
      <c r="S522">
        <f t="shared" si="25"/>
        <v>33.735517307692305</v>
      </c>
      <c r="T522">
        <f t="shared" si="26"/>
        <v>32.978229816950538</v>
      </c>
    </row>
    <row r="523" spans="1:20" x14ac:dyDescent="0.25">
      <c r="A523" t="s">
        <v>14</v>
      </c>
      <c r="B523">
        <v>52100</v>
      </c>
      <c r="C523">
        <v>2850</v>
      </c>
      <c r="D523">
        <v>21400</v>
      </c>
      <c r="E523">
        <v>21400</v>
      </c>
      <c r="F523">
        <v>2850</v>
      </c>
      <c r="G523">
        <v>3600</v>
      </c>
      <c r="H523">
        <f>+IF(C523=0,0,VLOOKUP(C523,'LH OUTER TANK'!A:C,2,0))</f>
        <v>38.436999999999998</v>
      </c>
      <c r="I523">
        <f>+IF(C523=0,0,VLOOKUP(C523,'LH OUTER TANK'!A:C,3,0))</f>
        <v>19.808</v>
      </c>
      <c r="J523">
        <f>+IF(D523=0,0,VLOOKUP(D523,'LH INNER TANK'!A:C,2,0))</f>
        <v>30.946000000000002</v>
      </c>
      <c r="K523">
        <f>+IF(D523=0,0,VLOOKUP(D523,'LH INNER TANK'!A:C,3,0))</f>
        <v>5.149</v>
      </c>
      <c r="L523">
        <f>+IF(D523=0,0,VLOOKUP(D523,'RH INNER TANK'!A:C,2,0))</f>
        <v>30.946000000000002</v>
      </c>
      <c r="M523">
        <f>+IF(D523=0,0,VLOOKUP(D523,'RH INNER TANK'!A:C,3,0))</f>
        <v>-5.149</v>
      </c>
      <c r="N523">
        <f>+IF(F523=0,0,VLOOKUP(F523,'RH OUTER TANK'!A:C,2,0))</f>
        <v>38.436999999999998</v>
      </c>
      <c r="O523">
        <f>+IF(F523=0,0,VLOOKUP(F523,'RH OUTER TANK'!A:C,3,0))</f>
        <v>-19.808</v>
      </c>
      <c r="P523">
        <f>+IF(G523=0,0,VLOOKUP(G523,'TRIM TANK'!A:C,2,0))</f>
        <v>59.402000000000001</v>
      </c>
      <c r="Q523">
        <f t="shared" si="24"/>
        <v>1757426.9</v>
      </c>
      <c r="S523">
        <f t="shared" si="25"/>
        <v>33.731802303262953</v>
      </c>
      <c r="T523">
        <f t="shared" si="26"/>
        <v>32.927129343369351</v>
      </c>
    </row>
    <row r="524" spans="1:20" x14ac:dyDescent="0.25">
      <c r="A524" t="s">
        <v>14</v>
      </c>
      <c r="B524">
        <v>52200</v>
      </c>
      <c r="C524">
        <v>2850</v>
      </c>
      <c r="D524">
        <v>21450</v>
      </c>
      <c r="E524">
        <v>21450</v>
      </c>
      <c r="F524">
        <v>2850</v>
      </c>
      <c r="G524">
        <v>3600</v>
      </c>
      <c r="H524">
        <f>+IF(C524=0,0,VLOOKUP(C524,'LH OUTER TANK'!A:C,2,0))</f>
        <v>38.436999999999998</v>
      </c>
      <c r="I524">
        <f>+IF(C524=0,0,VLOOKUP(C524,'LH OUTER TANK'!A:C,3,0))</f>
        <v>19.808</v>
      </c>
      <c r="J524">
        <f>+IF(D524=0,0,VLOOKUP(D524,'LH INNER TANK'!A:C,2,0))</f>
        <v>30.948</v>
      </c>
      <c r="K524">
        <f>+IF(D524=0,0,VLOOKUP(D524,'LH INNER TANK'!A:C,3,0))</f>
        <v>5.1529999999999996</v>
      </c>
      <c r="L524">
        <f>+IF(D524=0,0,VLOOKUP(D524,'RH INNER TANK'!A:C,2,0))</f>
        <v>30.948</v>
      </c>
      <c r="M524">
        <f>+IF(D524=0,0,VLOOKUP(D524,'RH INNER TANK'!A:C,3,0))</f>
        <v>-5.1529999999999996</v>
      </c>
      <c r="N524">
        <f>+IF(F524=0,0,VLOOKUP(F524,'RH OUTER TANK'!A:C,2,0))</f>
        <v>38.436999999999998</v>
      </c>
      <c r="O524">
        <f>+IF(F524=0,0,VLOOKUP(F524,'RH OUTER TANK'!A:C,3,0))</f>
        <v>-19.808</v>
      </c>
      <c r="P524">
        <f>+IF(G524=0,0,VLOOKUP(G524,'TRIM TANK'!A:C,2,0))</f>
        <v>59.402000000000001</v>
      </c>
      <c r="Q524">
        <f t="shared" si="24"/>
        <v>1760607.2999999998</v>
      </c>
      <c r="S524">
        <f t="shared" si="25"/>
        <v>33.728109195402297</v>
      </c>
      <c r="T524">
        <f t="shared" si="26"/>
        <v>32.876330060554274</v>
      </c>
    </row>
    <row r="525" spans="1:20" x14ac:dyDescent="0.25">
      <c r="A525" t="s">
        <v>14</v>
      </c>
      <c r="B525">
        <v>52300</v>
      </c>
      <c r="C525">
        <v>2850</v>
      </c>
      <c r="D525">
        <v>21500</v>
      </c>
      <c r="E525">
        <v>21500</v>
      </c>
      <c r="F525">
        <v>2850</v>
      </c>
      <c r="G525">
        <v>3600</v>
      </c>
      <c r="H525">
        <f>+IF(C525=0,0,VLOOKUP(C525,'LH OUTER TANK'!A:C,2,0))</f>
        <v>38.436999999999998</v>
      </c>
      <c r="I525">
        <f>+IF(C525=0,0,VLOOKUP(C525,'LH OUTER TANK'!A:C,3,0))</f>
        <v>19.808</v>
      </c>
      <c r="J525">
        <f>+IF(D525=0,0,VLOOKUP(D525,'LH INNER TANK'!A:C,2,0))</f>
        <v>30.95</v>
      </c>
      <c r="K525">
        <f>+IF(D525=0,0,VLOOKUP(D525,'LH INNER TANK'!A:C,3,0))</f>
        <v>5.1580000000000004</v>
      </c>
      <c r="L525">
        <f>+IF(D525=0,0,VLOOKUP(D525,'RH INNER TANK'!A:C,2,0))</f>
        <v>30.95</v>
      </c>
      <c r="M525">
        <f>+IF(D525=0,0,VLOOKUP(D525,'RH INNER TANK'!A:C,3,0))</f>
        <v>-5.1580000000000004</v>
      </c>
      <c r="N525">
        <f>+IF(F525=0,0,VLOOKUP(F525,'RH OUTER TANK'!A:C,2,0))</f>
        <v>38.436999999999998</v>
      </c>
      <c r="O525">
        <f>+IF(F525=0,0,VLOOKUP(F525,'RH OUTER TANK'!A:C,3,0))</f>
        <v>-19.808</v>
      </c>
      <c r="P525">
        <f>+IF(G525=0,0,VLOOKUP(G525,'TRIM TANK'!A:C,2,0))</f>
        <v>59.402000000000001</v>
      </c>
      <c r="Q525">
        <f t="shared" si="24"/>
        <v>1763788.0999999999</v>
      </c>
      <c r="S525">
        <f t="shared" si="25"/>
        <v>33.724437858508601</v>
      </c>
      <c r="T525">
        <f t="shared" si="26"/>
        <v>32.825830240833561</v>
      </c>
    </row>
    <row r="526" spans="1:20" x14ac:dyDescent="0.25">
      <c r="A526" t="s">
        <v>14</v>
      </c>
      <c r="B526">
        <v>52400</v>
      </c>
      <c r="C526">
        <v>2850</v>
      </c>
      <c r="D526">
        <v>21550</v>
      </c>
      <c r="E526">
        <v>21550</v>
      </c>
      <c r="F526">
        <v>2850</v>
      </c>
      <c r="G526">
        <v>3600</v>
      </c>
      <c r="H526">
        <f>+IF(C526=0,0,VLOOKUP(C526,'LH OUTER TANK'!A:C,2,0))</f>
        <v>38.436999999999998</v>
      </c>
      <c r="I526">
        <f>+IF(C526=0,0,VLOOKUP(C526,'LH OUTER TANK'!A:C,3,0))</f>
        <v>19.808</v>
      </c>
      <c r="J526">
        <f>+IF(D526=0,0,VLOOKUP(D526,'LH INNER TANK'!A:C,2,0))</f>
        <v>30.952000000000002</v>
      </c>
      <c r="K526">
        <f>+IF(D526=0,0,VLOOKUP(D526,'LH INNER TANK'!A:C,3,0))</f>
        <v>5.1630000000000003</v>
      </c>
      <c r="L526">
        <f>+IF(D526=0,0,VLOOKUP(D526,'RH INNER TANK'!A:C,2,0))</f>
        <v>30.952000000000002</v>
      </c>
      <c r="M526">
        <f>+IF(D526=0,0,VLOOKUP(D526,'RH INNER TANK'!A:C,3,0))</f>
        <v>-5.1630000000000003</v>
      </c>
      <c r="N526">
        <f>+IF(F526=0,0,VLOOKUP(F526,'RH OUTER TANK'!A:C,2,0))</f>
        <v>38.436999999999998</v>
      </c>
      <c r="O526">
        <f>+IF(F526=0,0,VLOOKUP(F526,'RH OUTER TANK'!A:C,3,0))</f>
        <v>-19.808</v>
      </c>
      <c r="P526">
        <f>+IF(G526=0,0,VLOOKUP(G526,'TRIM TANK'!A:C,2,0))</f>
        <v>59.402000000000001</v>
      </c>
      <c r="Q526">
        <f t="shared" si="24"/>
        <v>1766969.3</v>
      </c>
      <c r="S526">
        <f t="shared" si="25"/>
        <v>33.720788167938935</v>
      </c>
      <c r="T526">
        <f t="shared" si="26"/>
        <v>32.77562816972398</v>
      </c>
    </row>
    <row r="527" spans="1:20" x14ac:dyDescent="0.25">
      <c r="A527" t="s">
        <v>14</v>
      </c>
      <c r="B527">
        <v>52500</v>
      </c>
      <c r="C527">
        <v>2850</v>
      </c>
      <c r="D527">
        <v>21600</v>
      </c>
      <c r="E527">
        <v>21600</v>
      </c>
      <c r="F527">
        <v>2850</v>
      </c>
      <c r="G527">
        <v>3600</v>
      </c>
      <c r="H527">
        <f>+IF(C527=0,0,VLOOKUP(C527,'LH OUTER TANK'!A:C,2,0))</f>
        <v>38.436999999999998</v>
      </c>
      <c r="I527">
        <f>+IF(C527=0,0,VLOOKUP(C527,'LH OUTER TANK'!A:C,3,0))</f>
        <v>19.808</v>
      </c>
      <c r="J527">
        <f>+IF(D527=0,0,VLOOKUP(D527,'LH INNER TANK'!A:C,2,0))</f>
        <v>30.954000000000001</v>
      </c>
      <c r="K527">
        <f>+IF(D527=0,0,VLOOKUP(D527,'LH INNER TANK'!A:C,3,0))</f>
        <v>5.1680000000000001</v>
      </c>
      <c r="L527">
        <f>+IF(D527=0,0,VLOOKUP(D527,'RH INNER TANK'!A:C,2,0))</f>
        <v>30.954000000000001</v>
      </c>
      <c r="M527">
        <f>+IF(D527=0,0,VLOOKUP(D527,'RH INNER TANK'!A:C,3,0))</f>
        <v>-5.1680000000000001</v>
      </c>
      <c r="N527">
        <f>+IF(F527=0,0,VLOOKUP(F527,'RH OUTER TANK'!A:C,2,0))</f>
        <v>38.436999999999998</v>
      </c>
      <c r="O527">
        <f>+IF(F527=0,0,VLOOKUP(F527,'RH OUTER TANK'!A:C,3,0))</f>
        <v>-19.808</v>
      </c>
      <c r="P527">
        <f>+IF(G527=0,0,VLOOKUP(G527,'TRIM TANK'!A:C,2,0))</f>
        <v>59.402000000000001</v>
      </c>
      <c r="Q527">
        <f t="shared" si="24"/>
        <v>1770150.9</v>
      </c>
      <c r="S527">
        <f t="shared" si="25"/>
        <v>33.71716</v>
      </c>
      <c r="T527">
        <f t="shared" si="26"/>
        <v>32.72572214580466</v>
      </c>
    </row>
    <row r="528" spans="1:20" x14ac:dyDescent="0.25">
      <c r="A528" t="s">
        <v>14</v>
      </c>
      <c r="B528">
        <v>52600</v>
      </c>
      <c r="C528">
        <v>2850</v>
      </c>
      <c r="D528">
        <v>21650</v>
      </c>
      <c r="E528">
        <v>21650</v>
      </c>
      <c r="F528">
        <v>2850</v>
      </c>
      <c r="G528">
        <v>3600</v>
      </c>
      <c r="H528">
        <f>+IF(C528=0,0,VLOOKUP(C528,'LH OUTER TANK'!A:C,2,0))</f>
        <v>38.436999999999998</v>
      </c>
      <c r="I528">
        <f>+IF(C528=0,0,VLOOKUP(C528,'LH OUTER TANK'!A:C,3,0))</f>
        <v>19.808</v>
      </c>
      <c r="J528">
        <f>+IF(D528=0,0,VLOOKUP(D528,'LH INNER TANK'!A:C,2,0))</f>
        <v>30.956</v>
      </c>
      <c r="K528">
        <f>+IF(D528=0,0,VLOOKUP(D528,'LH INNER TANK'!A:C,3,0))</f>
        <v>5.1719999999999997</v>
      </c>
      <c r="L528">
        <f>+IF(D528=0,0,VLOOKUP(D528,'RH INNER TANK'!A:C,2,0))</f>
        <v>30.956</v>
      </c>
      <c r="M528">
        <f>+IF(D528=0,0,VLOOKUP(D528,'RH INNER TANK'!A:C,3,0))</f>
        <v>-5.1719999999999997</v>
      </c>
      <c r="N528">
        <f>+IF(F528=0,0,VLOOKUP(F528,'RH OUTER TANK'!A:C,2,0))</f>
        <v>38.436999999999998</v>
      </c>
      <c r="O528">
        <f>+IF(F528=0,0,VLOOKUP(F528,'RH OUTER TANK'!A:C,3,0))</f>
        <v>-19.808</v>
      </c>
      <c r="P528">
        <f>+IF(G528=0,0,VLOOKUP(G528,'TRIM TANK'!A:C,2,0))</f>
        <v>59.402000000000001</v>
      </c>
      <c r="Q528">
        <f t="shared" si="24"/>
        <v>1773332.9</v>
      </c>
      <c r="S528">
        <f t="shared" si="25"/>
        <v>33.713553231939159</v>
      </c>
      <c r="T528">
        <f t="shared" si="26"/>
        <v>32.676110480593643</v>
      </c>
    </row>
    <row r="529" spans="1:20" x14ac:dyDescent="0.25">
      <c r="A529" t="s">
        <v>14</v>
      </c>
      <c r="B529">
        <v>52700</v>
      </c>
      <c r="C529">
        <v>2850</v>
      </c>
      <c r="D529">
        <v>21700</v>
      </c>
      <c r="E529">
        <v>21700</v>
      </c>
      <c r="F529">
        <v>2850</v>
      </c>
      <c r="G529">
        <v>3600</v>
      </c>
      <c r="H529">
        <f>+IF(C529=0,0,VLOOKUP(C529,'LH OUTER TANK'!A:C,2,0))</f>
        <v>38.436999999999998</v>
      </c>
      <c r="I529">
        <f>+IF(C529=0,0,VLOOKUP(C529,'LH OUTER TANK'!A:C,3,0))</f>
        <v>19.808</v>
      </c>
      <c r="J529">
        <f>+IF(D529=0,0,VLOOKUP(D529,'LH INNER TANK'!A:C,2,0))</f>
        <v>30.957999999999998</v>
      </c>
      <c r="K529">
        <f>+IF(D529=0,0,VLOOKUP(D529,'LH INNER TANK'!A:C,3,0))</f>
        <v>5.1769999999999996</v>
      </c>
      <c r="L529">
        <f>+IF(D529=0,0,VLOOKUP(D529,'RH INNER TANK'!A:C,2,0))</f>
        <v>30.957999999999998</v>
      </c>
      <c r="M529">
        <f>+IF(D529=0,0,VLOOKUP(D529,'RH INNER TANK'!A:C,3,0))</f>
        <v>-5.1769999999999996</v>
      </c>
      <c r="N529">
        <f>+IF(F529=0,0,VLOOKUP(F529,'RH OUTER TANK'!A:C,2,0))</f>
        <v>38.436999999999998</v>
      </c>
      <c r="O529">
        <f>+IF(F529=0,0,VLOOKUP(F529,'RH OUTER TANK'!A:C,3,0))</f>
        <v>-19.808</v>
      </c>
      <c r="P529">
        <f>+IF(G529=0,0,VLOOKUP(G529,'TRIM TANK'!A:C,2,0))</f>
        <v>59.402000000000001</v>
      </c>
      <c r="Q529">
        <f t="shared" si="24"/>
        <v>1776515.2999999998</v>
      </c>
      <c r="S529">
        <f t="shared" si="25"/>
        <v>33.709967741935479</v>
      </c>
      <c r="T529">
        <f t="shared" si="26"/>
        <v>32.62679149842473</v>
      </c>
    </row>
    <row r="530" spans="1:20" x14ac:dyDescent="0.25">
      <c r="A530" t="s">
        <v>14</v>
      </c>
      <c r="B530">
        <v>52800</v>
      </c>
      <c r="C530">
        <v>2850</v>
      </c>
      <c r="D530">
        <v>21750</v>
      </c>
      <c r="E530">
        <v>21750</v>
      </c>
      <c r="F530">
        <v>2850</v>
      </c>
      <c r="G530">
        <v>3600</v>
      </c>
      <c r="H530">
        <f>+IF(C530=0,0,VLOOKUP(C530,'LH OUTER TANK'!A:C,2,0))</f>
        <v>38.436999999999998</v>
      </c>
      <c r="I530">
        <f>+IF(C530=0,0,VLOOKUP(C530,'LH OUTER TANK'!A:C,3,0))</f>
        <v>19.808</v>
      </c>
      <c r="J530">
        <f>+IF(D530=0,0,VLOOKUP(D530,'LH INNER TANK'!A:C,2,0))</f>
        <v>30.96</v>
      </c>
      <c r="K530">
        <f>+IF(D530=0,0,VLOOKUP(D530,'LH INNER TANK'!A:C,3,0))</f>
        <v>5.1820000000000004</v>
      </c>
      <c r="L530">
        <f>+IF(D530=0,0,VLOOKUP(D530,'RH INNER TANK'!A:C,2,0))</f>
        <v>30.96</v>
      </c>
      <c r="M530">
        <f>+IF(D530=0,0,VLOOKUP(D530,'RH INNER TANK'!A:C,3,0))</f>
        <v>-5.1820000000000004</v>
      </c>
      <c r="N530">
        <f>+IF(F530=0,0,VLOOKUP(F530,'RH OUTER TANK'!A:C,2,0))</f>
        <v>38.436999999999998</v>
      </c>
      <c r="O530">
        <f>+IF(F530=0,0,VLOOKUP(F530,'RH OUTER TANK'!A:C,3,0))</f>
        <v>-19.808</v>
      </c>
      <c r="P530">
        <f>+IF(G530=0,0,VLOOKUP(G530,'TRIM TANK'!A:C,2,0))</f>
        <v>59.402000000000001</v>
      </c>
      <c r="Q530">
        <f t="shared" si="24"/>
        <v>1779698.0999999999</v>
      </c>
      <c r="S530">
        <f t="shared" si="25"/>
        <v>33.706403409090903</v>
      </c>
      <c r="T530">
        <f t="shared" si="26"/>
        <v>32.577763536326032</v>
      </c>
    </row>
    <row r="531" spans="1:20" x14ac:dyDescent="0.25">
      <c r="A531" t="s">
        <v>14</v>
      </c>
      <c r="B531">
        <v>52900</v>
      </c>
      <c r="C531">
        <v>2850</v>
      </c>
      <c r="D531">
        <v>21800</v>
      </c>
      <c r="E531">
        <v>21800</v>
      </c>
      <c r="F531">
        <v>2850</v>
      </c>
      <c r="G531">
        <v>3600</v>
      </c>
      <c r="H531">
        <f>+IF(C531=0,0,VLOOKUP(C531,'LH OUTER TANK'!A:C,2,0))</f>
        <v>38.436999999999998</v>
      </c>
      <c r="I531">
        <f>+IF(C531=0,0,VLOOKUP(C531,'LH OUTER TANK'!A:C,3,0))</f>
        <v>19.808</v>
      </c>
      <c r="J531">
        <f>+IF(D531=0,0,VLOOKUP(D531,'LH INNER TANK'!A:C,2,0))</f>
        <v>30.962</v>
      </c>
      <c r="K531">
        <f>+IF(D531=0,0,VLOOKUP(D531,'LH INNER TANK'!A:C,3,0))</f>
        <v>5.1870000000000003</v>
      </c>
      <c r="L531">
        <f>+IF(D531=0,0,VLOOKUP(D531,'RH INNER TANK'!A:C,2,0))</f>
        <v>30.962</v>
      </c>
      <c r="M531">
        <f>+IF(D531=0,0,VLOOKUP(D531,'RH INNER TANK'!A:C,3,0))</f>
        <v>-5.1870000000000003</v>
      </c>
      <c r="N531">
        <f>+IF(F531=0,0,VLOOKUP(F531,'RH OUTER TANK'!A:C,2,0))</f>
        <v>38.436999999999998</v>
      </c>
      <c r="O531">
        <f>+IF(F531=0,0,VLOOKUP(F531,'RH OUTER TANK'!A:C,3,0))</f>
        <v>-19.808</v>
      </c>
      <c r="P531">
        <f>+IF(G531=0,0,VLOOKUP(G531,'TRIM TANK'!A:C,2,0))</f>
        <v>59.402000000000001</v>
      </c>
      <c r="Q531">
        <f t="shared" si="24"/>
        <v>1782881.2999999998</v>
      </c>
      <c r="S531">
        <f t="shared" si="25"/>
        <v>33.702860113421544</v>
      </c>
      <c r="T531">
        <f t="shared" si="26"/>
        <v>32.529024943900176</v>
      </c>
    </row>
    <row r="532" spans="1:20" x14ac:dyDescent="0.25">
      <c r="A532" t="s">
        <v>14</v>
      </c>
      <c r="B532">
        <v>53000</v>
      </c>
      <c r="C532">
        <v>2850</v>
      </c>
      <c r="D532">
        <v>21850</v>
      </c>
      <c r="E532">
        <v>21850</v>
      </c>
      <c r="F532">
        <v>2850</v>
      </c>
      <c r="G532">
        <v>3600</v>
      </c>
      <c r="H532">
        <f>+IF(C532=0,0,VLOOKUP(C532,'LH OUTER TANK'!A:C,2,0))</f>
        <v>38.436999999999998</v>
      </c>
      <c r="I532">
        <f>+IF(C532=0,0,VLOOKUP(C532,'LH OUTER TANK'!A:C,3,0))</f>
        <v>19.808</v>
      </c>
      <c r="J532">
        <f>+IF(D532=0,0,VLOOKUP(D532,'LH INNER TANK'!A:C,2,0))</f>
        <v>30.963999999999999</v>
      </c>
      <c r="K532">
        <f>+IF(D532=0,0,VLOOKUP(D532,'LH INNER TANK'!A:C,3,0))</f>
        <v>5.1920000000000002</v>
      </c>
      <c r="L532">
        <f>+IF(D532=0,0,VLOOKUP(D532,'RH INNER TANK'!A:C,2,0))</f>
        <v>30.963999999999999</v>
      </c>
      <c r="M532">
        <f>+IF(D532=0,0,VLOOKUP(D532,'RH INNER TANK'!A:C,3,0))</f>
        <v>-5.1920000000000002</v>
      </c>
      <c r="N532">
        <f>+IF(F532=0,0,VLOOKUP(F532,'RH OUTER TANK'!A:C,2,0))</f>
        <v>38.436999999999998</v>
      </c>
      <c r="O532">
        <f>+IF(F532=0,0,VLOOKUP(F532,'RH OUTER TANK'!A:C,3,0))</f>
        <v>-19.808</v>
      </c>
      <c r="P532">
        <f>+IF(G532=0,0,VLOOKUP(G532,'TRIM TANK'!A:C,2,0))</f>
        <v>59.402000000000001</v>
      </c>
      <c r="Q532">
        <f t="shared" si="24"/>
        <v>1786064.9</v>
      </c>
      <c r="S532">
        <f t="shared" si="25"/>
        <v>33.699337735849056</v>
      </c>
      <c r="T532">
        <f t="shared" si="26"/>
        <v>32.48057408320571</v>
      </c>
    </row>
    <row r="533" spans="1:20" x14ac:dyDescent="0.25">
      <c r="A533" t="s">
        <v>14</v>
      </c>
      <c r="B533">
        <v>53100</v>
      </c>
      <c r="C533">
        <v>2850</v>
      </c>
      <c r="D533">
        <v>21900</v>
      </c>
      <c r="E533">
        <v>21900</v>
      </c>
      <c r="F533">
        <v>2850</v>
      </c>
      <c r="G533">
        <v>3600</v>
      </c>
      <c r="H533">
        <f>+IF(C533=0,0,VLOOKUP(C533,'LH OUTER TANK'!A:C,2,0))</f>
        <v>38.436999999999998</v>
      </c>
      <c r="I533">
        <f>+IF(C533=0,0,VLOOKUP(C533,'LH OUTER TANK'!A:C,3,0))</f>
        <v>19.808</v>
      </c>
      <c r="J533">
        <f>+IF(D533=0,0,VLOOKUP(D533,'LH INNER TANK'!A:C,2,0))</f>
        <v>30.966000000000001</v>
      </c>
      <c r="K533">
        <f>+IF(D533=0,0,VLOOKUP(D533,'LH INNER TANK'!A:C,3,0))</f>
        <v>5.1970000000000001</v>
      </c>
      <c r="L533">
        <f>+IF(D533=0,0,VLOOKUP(D533,'RH INNER TANK'!A:C,2,0))</f>
        <v>30.966000000000001</v>
      </c>
      <c r="M533">
        <f>+IF(D533=0,0,VLOOKUP(D533,'RH INNER TANK'!A:C,3,0))</f>
        <v>-5.1970000000000001</v>
      </c>
      <c r="N533">
        <f>+IF(F533=0,0,VLOOKUP(F533,'RH OUTER TANK'!A:C,2,0))</f>
        <v>38.436999999999998</v>
      </c>
      <c r="O533">
        <f>+IF(F533=0,0,VLOOKUP(F533,'RH OUTER TANK'!A:C,3,0))</f>
        <v>-19.808</v>
      </c>
      <c r="P533">
        <f>+IF(G533=0,0,VLOOKUP(G533,'TRIM TANK'!A:C,2,0))</f>
        <v>59.402000000000001</v>
      </c>
      <c r="Q533">
        <f t="shared" si="24"/>
        <v>1789248.9</v>
      </c>
      <c r="S533">
        <f t="shared" si="25"/>
        <v>33.695836158192087</v>
      </c>
      <c r="T533">
        <f t="shared" si="26"/>
        <v>32.432409328639423</v>
      </c>
    </row>
    <row r="534" spans="1:20" x14ac:dyDescent="0.25">
      <c r="A534" t="s">
        <v>14</v>
      </c>
      <c r="B534">
        <v>53200</v>
      </c>
      <c r="C534">
        <v>2850</v>
      </c>
      <c r="D534">
        <v>21950</v>
      </c>
      <c r="E534">
        <v>21950</v>
      </c>
      <c r="F534">
        <v>2850</v>
      </c>
      <c r="G534">
        <v>3600</v>
      </c>
      <c r="H534">
        <f>+IF(C534=0,0,VLOOKUP(C534,'LH OUTER TANK'!A:C,2,0))</f>
        <v>38.436999999999998</v>
      </c>
      <c r="I534">
        <f>+IF(C534=0,0,VLOOKUP(C534,'LH OUTER TANK'!A:C,3,0))</f>
        <v>19.808</v>
      </c>
      <c r="J534">
        <f>+IF(D534=0,0,VLOOKUP(D534,'LH INNER TANK'!A:C,2,0))</f>
        <v>30.968</v>
      </c>
      <c r="K534">
        <f>+IF(D534=0,0,VLOOKUP(D534,'LH INNER TANK'!A:C,3,0))</f>
        <v>5.202</v>
      </c>
      <c r="L534">
        <f>+IF(D534=0,0,VLOOKUP(D534,'RH INNER TANK'!A:C,2,0))</f>
        <v>30.968</v>
      </c>
      <c r="M534">
        <f>+IF(D534=0,0,VLOOKUP(D534,'RH INNER TANK'!A:C,3,0))</f>
        <v>-5.202</v>
      </c>
      <c r="N534">
        <f>+IF(F534=0,0,VLOOKUP(F534,'RH OUTER TANK'!A:C,2,0))</f>
        <v>38.436999999999998</v>
      </c>
      <c r="O534">
        <f>+IF(F534=0,0,VLOOKUP(F534,'RH OUTER TANK'!A:C,3,0))</f>
        <v>-19.808</v>
      </c>
      <c r="P534">
        <f>+IF(G534=0,0,VLOOKUP(G534,'TRIM TANK'!A:C,2,0))</f>
        <v>59.402000000000001</v>
      </c>
      <c r="Q534">
        <f t="shared" si="24"/>
        <v>1792433.2999999998</v>
      </c>
      <c r="S534">
        <f t="shared" si="25"/>
        <v>33.692355263157893</v>
      </c>
      <c r="T534">
        <f t="shared" si="26"/>
        <v>32.384529066821074</v>
      </c>
    </row>
    <row r="535" spans="1:20" x14ac:dyDescent="0.25">
      <c r="A535" t="s">
        <v>14</v>
      </c>
      <c r="B535">
        <v>53300</v>
      </c>
      <c r="C535">
        <v>2850</v>
      </c>
      <c r="D535">
        <v>22000</v>
      </c>
      <c r="E535">
        <v>22000</v>
      </c>
      <c r="F535">
        <v>2850</v>
      </c>
      <c r="G535">
        <v>3600</v>
      </c>
      <c r="H535">
        <f>+IF(C535=0,0,VLOOKUP(C535,'LH OUTER TANK'!A:C,2,0))</f>
        <v>38.436999999999998</v>
      </c>
      <c r="I535">
        <f>+IF(C535=0,0,VLOOKUP(C535,'LH OUTER TANK'!A:C,3,0))</f>
        <v>19.808</v>
      </c>
      <c r="J535">
        <f>+IF(D535=0,0,VLOOKUP(D535,'LH INNER TANK'!A:C,2,0))</f>
        <v>30.97</v>
      </c>
      <c r="K535">
        <f>+IF(D535=0,0,VLOOKUP(D535,'LH INNER TANK'!A:C,3,0))</f>
        <v>5.2069999999999999</v>
      </c>
      <c r="L535">
        <f>+IF(D535=0,0,VLOOKUP(D535,'RH INNER TANK'!A:C,2,0))</f>
        <v>30.97</v>
      </c>
      <c r="M535">
        <f>+IF(D535=0,0,VLOOKUP(D535,'RH INNER TANK'!A:C,3,0))</f>
        <v>-5.2069999999999999</v>
      </c>
      <c r="N535">
        <f>+IF(F535=0,0,VLOOKUP(F535,'RH OUTER TANK'!A:C,2,0))</f>
        <v>38.436999999999998</v>
      </c>
      <c r="O535">
        <f>+IF(F535=0,0,VLOOKUP(F535,'RH OUTER TANK'!A:C,3,0))</f>
        <v>-19.808</v>
      </c>
      <c r="P535">
        <f>+IF(G535=0,0,VLOOKUP(G535,'TRIM TANK'!A:C,2,0))</f>
        <v>59.402000000000001</v>
      </c>
      <c r="Q535">
        <f t="shared" si="24"/>
        <v>1795618.0999999999</v>
      </c>
      <c r="S535">
        <f t="shared" si="25"/>
        <v>33.688894934333959</v>
      </c>
      <c r="T535">
        <f t="shared" si="26"/>
        <v>32.336931696478104</v>
      </c>
    </row>
    <row r="536" spans="1:20" x14ac:dyDescent="0.25">
      <c r="A536" t="s">
        <v>14</v>
      </c>
      <c r="B536">
        <v>53400</v>
      </c>
      <c r="C536">
        <v>2850</v>
      </c>
      <c r="D536">
        <v>22050</v>
      </c>
      <c r="E536">
        <v>22050</v>
      </c>
      <c r="F536">
        <v>2850</v>
      </c>
      <c r="G536">
        <v>3600</v>
      </c>
      <c r="H536">
        <f>+IF(C536=0,0,VLOOKUP(C536,'LH OUTER TANK'!A:C,2,0))</f>
        <v>38.436999999999998</v>
      </c>
      <c r="I536">
        <f>+IF(C536=0,0,VLOOKUP(C536,'LH OUTER TANK'!A:C,3,0))</f>
        <v>19.808</v>
      </c>
      <c r="J536">
        <f>+IF(D536=0,0,VLOOKUP(D536,'LH INNER TANK'!A:C,2,0))</f>
        <v>30.972000000000001</v>
      </c>
      <c r="K536">
        <f>+IF(D536=0,0,VLOOKUP(D536,'LH INNER TANK'!A:C,3,0))</f>
        <v>5.2119999999999997</v>
      </c>
      <c r="L536">
        <f>+IF(D536=0,0,VLOOKUP(D536,'RH INNER TANK'!A:C,2,0))</f>
        <v>30.972000000000001</v>
      </c>
      <c r="M536">
        <f>+IF(D536=0,0,VLOOKUP(D536,'RH INNER TANK'!A:C,3,0))</f>
        <v>-5.2119999999999997</v>
      </c>
      <c r="N536">
        <f>+IF(F536=0,0,VLOOKUP(F536,'RH OUTER TANK'!A:C,2,0))</f>
        <v>38.436999999999998</v>
      </c>
      <c r="O536">
        <f>+IF(F536=0,0,VLOOKUP(F536,'RH OUTER TANK'!A:C,3,0))</f>
        <v>-19.808</v>
      </c>
      <c r="P536">
        <f>+IF(G536=0,0,VLOOKUP(G536,'TRIM TANK'!A:C,2,0))</f>
        <v>59.402000000000001</v>
      </c>
      <c r="Q536">
        <f t="shared" si="24"/>
        <v>1798803.2999999998</v>
      </c>
      <c r="S536">
        <f t="shared" si="25"/>
        <v>33.685455056179769</v>
      </c>
      <c r="T536">
        <f t="shared" si="26"/>
        <v>32.289615628332442</v>
      </c>
    </row>
    <row r="537" spans="1:20" x14ac:dyDescent="0.25">
      <c r="A537" t="s">
        <v>14</v>
      </c>
      <c r="B537">
        <v>53500</v>
      </c>
      <c r="C537">
        <v>2850</v>
      </c>
      <c r="D537">
        <v>22100</v>
      </c>
      <c r="E537">
        <v>22100</v>
      </c>
      <c r="F537">
        <v>2850</v>
      </c>
      <c r="G537">
        <v>3600</v>
      </c>
      <c r="H537">
        <f>+IF(C537=0,0,VLOOKUP(C537,'LH OUTER TANK'!A:C,2,0))</f>
        <v>38.436999999999998</v>
      </c>
      <c r="I537">
        <f>+IF(C537=0,0,VLOOKUP(C537,'LH OUTER TANK'!A:C,3,0))</f>
        <v>19.808</v>
      </c>
      <c r="J537">
        <f>+IF(D537=0,0,VLOOKUP(D537,'LH INNER TANK'!A:C,2,0))</f>
        <v>30.974</v>
      </c>
      <c r="K537">
        <f>+IF(D537=0,0,VLOOKUP(D537,'LH INNER TANK'!A:C,3,0))</f>
        <v>5.2160000000000002</v>
      </c>
      <c r="L537">
        <f>+IF(D537=0,0,VLOOKUP(D537,'RH INNER TANK'!A:C,2,0))</f>
        <v>30.974</v>
      </c>
      <c r="M537">
        <f>+IF(D537=0,0,VLOOKUP(D537,'RH INNER TANK'!A:C,3,0))</f>
        <v>-5.2160000000000002</v>
      </c>
      <c r="N537">
        <f>+IF(F537=0,0,VLOOKUP(F537,'RH OUTER TANK'!A:C,2,0))</f>
        <v>38.436999999999998</v>
      </c>
      <c r="O537">
        <f>+IF(F537=0,0,VLOOKUP(F537,'RH OUTER TANK'!A:C,3,0))</f>
        <v>-19.808</v>
      </c>
      <c r="P537">
        <f>+IF(G537=0,0,VLOOKUP(G537,'TRIM TANK'!A:C,2,0))</f>
        <v>59.402000000000001</v>
      </c>
      <c r="Q537">
        <f t="shared" si="24"/>
        <v>1801988.9</v>
      </c>
      <c r="S537">
        <f t="shared" si="25"/>
        <v>33.682035514018693</v>
      </c>
      <c r="T537">
        <f t="shared" si="26"/>
        <v>32.242579284988892</v>
      </c>
    </row>
    <row r="538" spans="1:20" x14ac:dyDescent="0.25">
      <c r="A538" t="s">
        <v>14</v>
      </c>
      <c r="B538">
        <v>53600</v>
      </c>
      <c r="C538">
        <v>2850</v>
      </c>
      <c r="D538">
        <v>22150</v>
      </c>
      <c r="E538">
        <v>22150</v>
      </c>
      <c r="F538">
        <v>2850</v>
      </c>
      <c r="G538">
        <v>3600</v>
      </c>
      <c r="H538">
        <f>+IF(C538=0,0,VLOOKUP(C538,'LH OUTER TANK'!A:C,2,0))</f>
        <v>38.436999999999998</v>
      </c>
      <c r="I538">
        <f>+IF(C538=0,0,VLOOKUP(C538,'LH OUTER TANK'!A:C,3,0))</f>
        <v>19.808</v>
      </c>
      <c r="J538">
        <f>+IF(D538=0,0,VLOOKUP(D538,'LH INNER TANK'!A:C,2,0))</f>
        <v>30.977</v>
      </c>
      <c r="K538">
        <f>+IF(D538=0,0,VLOOKUP(D538,'LH INNER TANK'!A:C,3,0))</f>
        <v>5.2210000000000001</v>
      </c>
      <c r="L538">
        <f>+IF(D538=0,0,VLOOKUP(D538,'RH INNER TANK'!A:C,2,0))</f>
        <v>30.977</v>
      </c>
      <c r="M538">
        <f>+IF(D538=0,0,VLOOKUP(D538,'RH INNER TANK'!A:C,3,0))</f>
        <v>-5.2210000000000001</v>
      </c>
      <c r="N538">
        <f>+IF(F538=0,0,VLOOKUP(F538,'RH OUTER TANK'!A:C,2,0))</f>
        <v>38.436999999999998</v>
      </c>
      <c r="O538">
        <f>+IF(F538=0,0,VLOOKUP(F538,'RH OUTER TANK'!A:C,3,0))</f>
        <v>-19.808</v>
      </c>
      <c r="P538">
        <f>+IF(G538=0,0,VLOOKUP(G538,'TRIM TANK'!A:C,2,0))</f>
        <v>59.402000000000001</v>
      </c>
      <c r="Q538">
        <f t="shared" si="24"/>
        <v>1805219.2</v>
      </c>
      <c r="S538">
        <f t="shared" si="25"/>
        <v>33.679462686567163</v>
      </c>
      <c r="T538">
        <f t="shared" si="26"/>
        <v>32.207189636412132</v>
      </c>
    </row>
    <row r="539" spans="1:20" x14ac:dyDescent="0.25">
      <c r="A539" t="s">
        <v>14</v>
      </c>
      <c r="B539">
        <v>53700</v>
      </c>
      <c r="C539">
        <v>2850</v>
      </c>
      <c r="D539">
        <v>22200</v>
      </c>
      <c r="E539">
        <v>22200</v>
      </c>
      <c r="F539">
        <v>2850</v>
      </c>
      <c r="G539">
        <v>3600</v>
      </c>
      <c r="H539">
        <f>+IF(C539=0,0,VLOOKUP(C539,'LH OUTER TANK'!A:C,2,0))</f>
        <v>38.436999999999998</v>
      </c>
      <c r="I539">
        <f>+IF(C539=0,0,VLOOKUP(C539,'LH OUTER TANK'!A:C,3,0))</f>
        <v>19.808</v>
      </c>
      <c r="J539">
        <f>+IF(D539=0,0,VLOOKUP(D539,'LH INNER TANK'!A:C,2,0))</f>
        <v>30.978999999999999</v>
      </c>
      <c r="K539">
        <f>+IF(D539=0,0,VLOOKUP(D539,'LH INNER TANK'!A:C,3,0))</f>
        <v>5.226</v>
      </c>
      <c r="L539">
        <f>+IF(D539=0,0,VLOOKUP(D539,'RH INNER TANK'!A:C,2,0))</f>
        <v>30.978999999999999</v>
      </c>
      <c r="M539">
        <f>+IF(D539=0,0,VLOOKUP(D539,'RH INNER TANK'!A:C,3,0))</f>
        <v>-5.226</v>
      </c>
      <c r="N539">
        <f>+IF(F539=0,0,VLOOKUP(F539,'RH OUTER TANK'!A:C,2,0))</f>
        <v>38.436999999999998</v>
      </c>
      <c r="O539">
        <f>+IF(F539=0,0,VLOOKUP(F539,'RH OUTER TANK'!A:C,3,0))</f>
        <v>-19.808</v>
      </c>
      <c r="P539">
        <f>+IF(G539=0,0,VLOOKUP(G539,'TRIM TANK'!A:C,2,0))</f>
        <v>59.402000000000001</v>
      </c>
      <c r="Q539">
        <f t="shared" si="24"/>
        <v>1808405.6999999997</v>
      </c>
      <c r="S539">
        <f t="shared" si="25"/>
        <v>33.676083798882679</v>
      </c>
      <c r="T539">
        <f t="shared" si="26"/>
        <v>32.16071250182501</v>
      </c>
    </row>
    <row r="540" spans="1:20" x14ac:dyDescent="0.25">
      <c r="A540" t="s">
        <v>14</v>
      </c>
      <c r="B540">
        <v>53800</v>
      </c>
      <c r="C540">
        <v>2850</v>
      </c>
      <c r="D540">
        <v>22250</v>
      </c>
      <c r="E540">
        <v>22250</v>
      </c>
      <c r="F540">
        <v>2850</v>
      </c>
      <c r="G540">
        <v>3600</v>
      </c>
      <c r="H540">
        <f>+IF(C540=0,0,VLOOKUP(C540,'LH OUTER TANK'!A:C,2,0))</f>
        <v>38.436999999999998</v>
      </c>
      <c r="I540">
        <f>+IF(C540=0,0,VLOOKUP(C540,'LH OUTER TANK'!A:C,3,0))</f>
        <v>19.808</v>
      </c>
      <c r="J540">
        <f>+IF(D540=0,0,VLOOKUP(D540,'LH INNER TANK'!A:C,2,0))</f>
        <v>30.981000000000002</v>
      </c>
      <c r="K540">
        <f>+IF(D540=0,0,VLOOKUP(D540,'LH INNER TANK'!A:C,3,0))</f>
        <v>5.2309999999999999</v>
      </c>
      <c r="L540">
        <f>+IF(D540=0,0,VLOOKUP(D540,'RH INNER TANK'!A:C,2,0))</f>
        <v>30.981000000000002</v>
      </c>
      <c r="M540">
        <f>+IF(D540=0,0,VLOOKUP(D540,'RH INNER TANK'!A:C,3,0))</f>
        <v>-5.2309999999999999</v>
      </c>
      <c r="N540">
        <f>+IF(F540=0,0,VLOOKUP(F540,'RH OUTER TANK'!A:C,2,0))</f>
        <v>38.436999999999998</v>
      </c>
      <c r="O540">
        <f>+IF(F540=0,0,VLOOKUP(F540,'RH OUTER TANK'!A:C,3,0))</f>
        <v>-19.808</v>
      </c>
      <c r="P540">
        <f>+IF(G540=0,0,VLOOKUP(G540,'TRIM TANK'!A:C,2,0))</f>
        <v>59.402000000000001</v>
      </c>
      <c r="Q540">
        <f t="shared" si="24"/>
        <v>1811592.5999999999</v>
      </c>
      <c r="S540">
        <f t="shared" si="25"/>
        <v>33.672724907063191</v>
      </c>
      <c r="T540">
        <f t="shared" si="26"/>
        <v>32.114510413523938</v>
      </c>
    </row>
    <row r="541" spans="1:20" x14ac:dyDescent="0.25">
      <c r="A541" t="s">
        <v>14</v>
      </c>
      <c r="B541">
        <v>53900</v>
      </c>
      <c r="C541">
        <v>2850</v>
      </c>
      <c r="D541">
        <v>22300</v>
      </c>
      <c r="E541">
        <v>22300</v>
      </c>
      <c r="F541">
        <v>2850</v>
      </c>
      <c r="G541">
        <v>3600</v>
      </c>
      <c r="H541">
        <f>+IF(C541=0,0,VLOOKUP(C541,'LH OUTER TANK'!A:C,2,0))</f>
        <v>38.436999999999998</v>
      </c>
      <c r="I541">
        <f>+IF(C541=0,0,VLOOKUP(C541,'LH OUTER TANK'!A:C,3,0))</f>
        <v>19.808</v>
      </c>
      <c r="J541">
        <f>+IF(D541=0,0,VLOOKUP(D541,'LH INNER TANK'!A:C,2,0))</f>
        <v>30.983000000000001</v>
      </c>
      <c r="K541">
        <f>+IF(D541=0,0,VLOOKUP(D541,'LH INNER TANK'!A:C,3,0))</f>
        <v>5.2359999999999998</v>
      </c>
      <c r="L541">
        <f>+IF(D541=0,0,VLOOKUP(D541,'RH INNER TANK'!A:C,2,0))</f>
        <v>30.983000000000001</v>
      </c>
      <c r="M541">
        <f>+IF(D541=0,0,VLOOKUP(D541,'RH INNER TANK'!A:C,3,0))</f>
        <v>-5.2359999999999998</v>
      </c>
      <c r="N541">
        <f>+IF(F541=0,0,VLOOKUP(F541,'RH OUTER TANK'!A:C,2,0))</f>
        <v>38.436999999999998</v>
      </c>
      <c r="O541">
        <f>+IF(F541=0,0,VLOOKUP(F541,'RH OUTER TANK'!A:C,3,0))</f>
        <v>-19.808</v>
      </c>
      <c r="P541">
        <f>+IF(G541=0,0,VLOOKUP(G541,'TRIM TANK'!A:C,2,0))</f>
        <v>59.402000000000001</v>
      </c>
      <c r="Q541">
        <f t="shared" si="24"/>
        <v>1814779.9</v>
      </c>
      <c r="S541">
        <f t="shared" si="25"/>
        <v>33.669385899814472</v>
      </c>
      <c r="T541">
        <f t="shared" si="26"/>
        <v>32.068581840639219</v>
      </c>
    </row>
    <row r="542" spans="1:20" x14ac:dyDescent="0.25">
      <c r="A542" t="s">
        <v>14</v>
      </c>
      <c r="B542">
        <v>54000</v>
      </c>
      <c r="C542">
        <v>2850</v>
      </c>
      <c r="D542">
        <v>22350</v>
      </c>
      <c r="E542">
        <v>22350</v>
      </c>
      <c r="F542">
        <v>2850</v>
      </c>
      <c r="G542">
        <v>3600</v>
      </c>
      <c r="H542">
        <f>+IF(C542=0,0,VLOOKUP(C542,'LH OUTER TANK'!A:C,2,0))</f>
        <v>38.436999999999998</v>
      </c>
      <c r="I542">
        <f>+IF(C542=0,0,VLOOKUP(C542,'LH OUTER TANK'!A:C,3,0))</f>
        <v>19.808</v>
      </c>
      <c r="J542">
        <f>+IF(D542=0,0,VLOOKUP(D542,'LH INNER TANK'!A:C,2,0))</f>
        <v>30.984999999999999</v>
      </c>
      <c r="K542">
        <f>+IF(D542=0,0,VLOOKUP(D542,'LH INNER TANK'!A:C,3,0))</f>
        <v>5.24</v>
      </c>
      <c r="L542">
        <f>+IF(D542=0,0,VLOOKUP(D542,'RH INNER TANK'!A:C,2,0))</f>
        <v>30.984999999999999</v>
      </c>
      <c r="M542">
        <f>+IF(D542=0,0,VLOOKUP(D542,'RH INNER TANK'!A:C,3,0))</f>
        <v>-5.24</v>
      </c>
      <c r="N542">
        <f>+IF(F542=0,0,VLOOKUP(F542,'RH OUTER TANK'!A:C,2,0))</f>
        <v>38.436999999999998</v>
      </c>
      <c r="O542">
        <f>+IF(F542=0,0,VLOOKUP(F542,'RH OUTER TANK'!A:C,3,0))</f>
        <v>-19.808</v>
      </c>
      <c r="P542">
        <f>+IF(G542=0,0,VLOOKUP(G542,'TRIM TANK'!A:C,2,0))</f>
        <v>59.402000000000001</v>
      </c>
      <c r="Q542">
        <f t="shared" si="24"/>
        <v>1817967.5999999999</v>
      </c>
      <c r="S542">
        <f t="shared" si="25"/>
        <v>33.666066666666666</v>
      </c>
      <c r="T542">
        <f t="shared" si="26"/>
        <v>32.022925263640502</v>
      </c>
    </row>
    <row r="543" spans="1:20" x14ac:dyDescent="0.25">
      <c r="A543" t="s">
        <v>14</v>
      </c>
      <c r="B543">
        <v>54100</v>
      </c>
      <c r="C543">
        <v>2850</v>
      </c>
      <c r="D543">
        <v>22400</v>
      </c>
      <c r="E543">
        <v>22400</v>
      </c>
      <c r="F543">
        <v>2850</v>
      </c>
      <c r="G543">
        <v>3600</v>
      </c>
      <c r="H543">
        <f>+IF(C543=0,0,VLOOKUP(C543,'LH OUTER TANK'!A:C,2,0))</f>
        <v>38.436999999999998</v>
      </c>
      <c r="I543">
        <f>+IF(C543=0,0,VLOOKUP(C543,'LH OUTER TANK'!A:C,3,0))</f>
        <v>19.808</v>
      </c>
      <c r="J543">
        <f>+IF(D543=0,0,VLOOKUP(D543,'LH INNER TANK'!A:C,2,0))</f>
        <v>30.986999999999998</v>
      </c>
      <c r="K543">
        <f>+IF(D543=0,0,VLOOKUP(D543,'LH INNER TANK'!A:C,3,0))</f>
        <v>5.2439999999999998</v>
      </c>
      <c r="L543">
        <f>+IF(D543=0,0,VLOOKUP(D543,'RH INNER TANK'!A:C,2,0))</f>
        <v>30.986999999999998</v>
      </c>
      <c r="M543">
        <f>+IF(D543=0,0,VLOOKUP(D543,'RH INNER TANK'!A:C,3,0))</f>
        <v>-5.2439999999999998</v>
      </c>
      <c r="N543">
        <f>+IF(F543=0,0,VLOOKUP(F543,'RH OUTER TANK'!A:C,2,0))</f>
        <v>38.436999999999998</v>
      </c>
      <c r="O543">
        <f>+IF(F543=0,0,VLOOKUP(F543,'RH OUTER TANK'!A:C,3,0))</f>
        <v>-19.808</v>
      </c>
      <c r="P543">
        <f>+IF(G543=0,0,VLOOKUP(G543,'TRIM TANK'!A:C,2,0))</f>
        <v>59.402000000000001</v>
      </c>
      <c r="Q543">
        <f t="shared" si="24"/>
        <v>1821155.6999999997</v>
      </c>
      <c r="S543">
        <f t="shared" si="25"/>
        <v>33.662767097966722</v>
      </c>
      <c r="T543">
        <f t="shared" si="26"/>
        <v>31.977539174232746</v>
      </c>
    </row>
    <row r="544" spans="1:20" x14ac:dyDescent="0.25">
      <c r="A544" t="s">
        <v>14</v>
      </c>
      <c r="B544">
        <v>54200</v>
      </c>
      <c r="C544">
        <v>2850</v>
      </c>
      <c r="D544">
        <v>22450</v>
      </c>
      <c r="E544">
        <v>22450</v>
      </c>
      <c r="F544">
        <v>2850</v>
      </c>
      <c r="G544">
        <v>3600</v>
      </c>
      <c r="H544">
        <f>+IF(C544=0,0,VLOOKUP(C544,'LH OUTER TANK'!A:C,2,0))</f>
        <v>38.436999999999998</v>
      </c>
      <c r="I544">
        <f>+IF(C544=0,0,VLOOKUP(C544,'LH OUTER TANK'!A:C,3,0))</f>
        <v>19.808</v>
      </c>
      <c r="J544">
        <f>+IF(D544=0,0,VLOOKUP(D544,'LH INNER TANK'!A:C,2,0))</f>
        <v>30.989000000000001</v>
      </c>
      <c r="K544">
        <f>+IF(D544=0,0,VLOOKUP(D544,'LH INNER TANK'!A:C,3,0))</f>
        <v>5.2489999999999997</v>
      </c>
      <c r="L544">
        <f>+IF(D544=0,0,VLOOKUP(D544,'RH INNER TANK'!A:C,2,0))</f>
        <v>30.989000000000001</v>
      </c>
      <c r="M544">
        <f>+IF(D544=0,0,VLOOKUP(D544,'RH INNER TANK'!A:C,3,0))</f>
        <v>-5.2489999999999997</v>
      </c>
      <c r="N544">
        <f>+IF(F544=0,0,VLOOKUP(F544,'RH OUTER TANK'!A:C,2,0))</f>
        <v>38.436999999999998</v>
      </c>
      <c r="O544">
        <f>+IF(F544=0,0,VLOOKUP(F544,'RH OUTER TANK'!A:C,3,0))</f>
        <v>-19.808</v>
      </c>
      <c r="P544">
        <f>+IF(G544=0,0,VLOOKUP(G544,'TRIM TANK'!A:C,2,0))</f>
        <v>59.402000000000001</v>
      </c>
      <c r="Q544">
        <f t="shared" si="24"/>
        <v>1824344.2</v>
      </c>
      <c r="S544">
        <f t="shared" si="25"/>
        <v>33.659487084870847</v>
      </c>
      <c r="T544">
        <f t="shared" si="26"/>
        <v>31.932422075252347</v>
      </c>
    </row>
    <row r="545" spans="1:20" x14ac:dyDescent="0.25">
      <c r="A545" t="s">
        <v>14</v>
      </c>
      <c r="B545">
        <v>54300</v>
      </c>
      <c r="C545">
        <v>2850</v>
      </c>
      <c r="D545">
        <v>22500</v>
      </c>
      <c r="E545">
        <v>22500</v>
      </c>
      <c r="F545">
        <v>2850</v>
      </c>
      <c r="G545">
        <v>3600</v>
      </c>
      <c r="H545">
        <f>+IF(C545=0,0,VLOOKUP(C545,'LH OUTER TANK'!A:C,2,0))</f>
        <v>38.436999999999998</v>
      </c>
      <c r="I545">
        <f>+IF(C545=0,0,VLOOKUP(C545,'LH OUTER TANK'!A:C,3,0))</f>
        <v>19.808</v>
      </c>
      <c r="J545">
        <f>+IF(D545=0,0,VLOOKUP(D545,'LH INNER TANK'!A:C,2,0))</f>
        <v>30.991</v>
      </c>
      <c r="K545">
        <f>+IF(D545=0,0,VLOOKUP(D545,'LH INNER TANK'!A:C,3,0))</f>
        <v>5.2530000000000001</v>
      </c>
      <c r="L545">
        <f>+IF(D545=0,0,VLOOKUP(D545,'RH INNER TANK'!A:C,2,0))</f>
        <v>30.991</v>
      </c>
      <c r="M545">
        <f>+IF(D545=0,0,VLOOKUP(D545,'RH INNER TANK'!A:C,3,0))</f>
        <v>-5.2530000000000001</v>
      </c>
      <c r="N545">
        <f>+IF(F545=0,0,VLOOKUP(F545,'RH OUTER TANK'!A:C,2,0))</f>
        <v>38.436999999999998</v>
      </c>
      <c r="O545">
        <f>+IF(F545=0,0,VLOOKUP(F545,'RH OUTER TANK'!A:C,3,0))</f>
        <v>-19.808</v>
      </c>
      <c r="P545">
        <f>+IF(G545=0,0,VLOOKUP(G545,'TRIM TANK'!A:C,2,0))</f>
        <v>59.402000000000001</v>
      </c>
      <c r="Q545">
        <f t="shared" si="24"/>
        <v>1827533.0999999999</v>
      </c>
      <c r="S545">
        <f t="shared" si="25"/>
        <v>33.656226519337011</v>
      </c>
      <c r="T545">
        <f t="shared" si="26"/>
        <v>31.887572480564099</v>
      </c>
    </row>
    <row r="546" spans="1:20" x14ac:dyDescent="0.25">
      <c r="A546" t="s">
        <v>14</v>
      </c>
      <c r="B546">
        <v>54400</v>
      </c>
      <c r="C546">
        <v>2850</v>
      </c>
      <c r="D546">
        <v>22550</v>
      </c>
      <c r="E546">
        <v>22550</v>
      </c>
      <c r="F546">
        <v>2850</v>
      </c>
      <c r="G546">
        <v>3600</v>
      </c>
      <c r="H546">
        <f>+IF(C546=0,0,VLOOKUP(C546,'LH OUTER TANK'!A:C,2,0))</f>
        <v>38.436999999999998</v>
      </c>
      <c r="I546">
        <f>+IF(C546=0,0,VLOOKUP(C546,'LH OUTER TANK'!A:C,3,0))</f>
        <v>19.808</v>
      </c>
      <c r="J546">
        <f>+IF(D546=0,0,VLOOKUP(D546,'LH INNER TANK'!A:C,2,0))</f>
        <v>30.992999999999999</v>
      </c>
      <c r="K546">
        <f>+IF(D546=0,0,VLOOKUP(D546,'LH INNER TANK'!A:C,3,0))</f>
        <v>5.258</v>
      </c>
      <c r="L546">
        <f>+IF(D546=0,0,VLOOKUP(D546,'RH INNER TANK'!A:C,2,0))</f>
        <v>30.992999999999999</v>
      </c>
      <c r="M546">
        <f>+IF(D546=0,0,VLOOKUP(D546,'RH INNER TANK'!A:C,3,0))</f>
        <v>-5.258</v>
      </c>
      <c r="N546">
        <f>+IF(F546=0,0,VLOOKUP(F546,'RH OUTER TANK'!A:C,2,0))</f>
        <v>38.436999999999998</v>
      </c>
      <c r="O546">
        <f>+IF(F546=0,0,VLOOKUP(F546,'RH OUTER TANK'!A:C,3,0))</f>
        <v>-19.808</v>
      </c>
      <c r="P546">
        <f>+IF(G546=0,0,VLOOKUP(G546,'TRIM TANK'!A:C,2,0))</f>
        <v>59.402000000000001</v>
      </c>
      <c r="Q546">
        <f t="shared" si="24"/>
        <v>1830722.4</v>
      </c>
      <c r="S546">
        <f t="shared" si="25"/>
        <v>33.652985294117649</v>
      </c>
      <c r="T546">
        <f t="shared" si="26"/>
        <v>31.842988914960767</v>
      </c>
    </row>
    <row r="547" spans="1:20" x14ac:dyDescent="0.25">
      <c r="A547" t="s">
        <v>14</v>
      </c>
      <c r="B547">
        <v>54500</v>
      </c>
      <c r="C547">
        <v>2850</v>
      </c>
      <c r="D547">
        <v>22600</v>
      </c>
      <c r="E547">
        <v>22600</v>
      </c>
      <c r="F547">
        <v>2850</v>
      </c>
      <c r="G547">
        <v>3600</v>
      </c>
      <c r="H547">
        <f>+IF(C547=0,0,VLOOKUP(C547,'LH OUTER TANK'!A:C,2,0))</f>
        <v>38.436999999999998</v>
      </c>
      <c r="I547">
        <f>+IF(C547=0,0,VLOOKUP(C547,'LH OUTER TANK'!A:C,3,0))</f>
        <v>19.808</v>
      </c>
      <c r="J547">
        <f>+IF(D547=0,0,VLOOKUP(D547,'LH INNER TANK'!A:C,2,0))</f>
        <v>30.995000000000001</v>
      </c>
      <c r="K547">
        <f>+IF(D547=0,0,VLOOKUP(D547,'LH INNER TANK'!A:C,3,0))</f>
        <v>5.2619999999999996</v>
      </c>
      <c r="L547">
        <f>+IF(D547=0,0,VLOOKUP(D547,'RH INNER TANK'!A:C,2,0))</f>
        <v>30.995000000000001</v>
      </c>
      <c r="M547">
        <f>+IF(D547=0,0,VLOOKUP(D547,'RH INNER TANK'!A:C,3,0))</f>
        <v>-5.2619999999999996</v>
      </c>
      <c r="N547">
        <f>+IF(F547=0,0,VLOOKUP(F547,'RH OUTER TANK'!A:C,2,0))</f>
        <v>38.436999999999998</v>
      </c>
      <c r="O547">
        <f>+IF(F547=0,0,VLOOKUP(F547,'RH OUTER TANK'!A:C,3,0))</f>
        <v>-19.808</v>
      </c>
      <c r="P547">
        <f>+IF(G547=0,0,VLOOKUP(G547,'TRIM TANK'!A:C,2,0))</f>
        <v>59.402000000000001</v>
      </c>
      <c r="Q547">
        <f t="shared" si="24"/>
        <v>1833912.0999999999</v>
      </c>
      <c r="S547">
        <f t="shared" si="25"/>
        <v>33.649763302752291</v>
      </c>
      <c r="T547">
        <f t="shared" si="26"/>
        <v>31.798669914061758</v>
      </c>
    </row>
    <row r="548" spans="1:20" x14ac:dyDescent="0.25">
      <c r="A548" t="s">
        <v>14</v>
      </c>
      <c r="B548">
        <v>54600</v>
      </c>
      <c r="C548">
        <v>2850</v>
      </c>
      <c r="D548">
        <v>22650</v>
      </c>
      <c r="E548">
        <v>22650</v>
      </c>
      <c r="F548">
        <v>2850</v>
      </c>
      <c r="G548">
        <v>3600</v>
      </c>
      <c r="H548">
        <f>+IF(C548=0,0,VLOOKUP(C548,'LH OUTER TANK'!A:C,2,0))</f>
        <v>38.436999999999998</v>
      </c>
      <c r="I548">
        <f>+IF(C548=0,0,VLOOKUP(C548,'LH OUTER TANK'!A:C,3,0))</f>
        <v>19.808</v>
      </c>
      <c r="J548">
        <f>+IF(D548=0,0,VLOOKUP(D548,'LH INNER TANK'!A:C,2,0))</f>
        <v>30.995999999999999</v>
      </c>
      <c r="K548">
        <f>+IF(D548=0,0,VLOOKUP(D548,'LH INNER TANK'!A:C,3,0))</f>
        <v>5.2640000000000002</v>
      </c>
      <c r="L548">
        <f>+IF(D548=0,0,VLOOKUP(D548,'RH INNER TANK'!A:C,2,0))</f>
        <v>30.995999999999999</v>
      </c>
      <c r="M548">
        <f>+IF(D548=0,0,VLOOKUP(D548,'RH INNER TANK'!A:C,3,0))</f>
        <v>-5.2640000000000002</v>
      </c>
      <c r="N548">
        <f>+IF(F548=0,0,VLOOKUP(F548,'RH OUTER TANK'!A:C,2,0))</f>
        <v>38.436999999999998</v>
      </c>
      <c r="O548">
        <f>+IF(F548=0,0,VLOOKUP(F548,'RH OUTER TANK'!A:C,3,0))</f>
        <v>-19.808</v>
      </c>
      <c r="P548">
        <f>+IF(G548=0,0,VLOOKUP(G548,'TRIM TANK'!A:C,2,0))</f>
        <v>59.402000000000001</v>
      </c>
      <c r="Q548">
        <f t="shared" si="24"/>
        <v>1837056.9</v>
      </c>
      <c r="S548">
        <f t="shared" si="25"/>
        <v>33.645730769230767</v>
      </c>
      <c r="T548">
        <f t="shared" si="26"/>
        <v>31.743201777589622</v>
      </c>
    </row>
    <row r="549" spans="1:20" x14ac:dyDescent="0.25">
      <c r="A549" t="s">
        <v>14</v>
      </c>
      <c r="B549">
        <v>54700</v>
      </c>
      <c r="C549">
        <v>2850</v>
      </c>
      <c r="D549">
        <v>22700</v>
      </c>
      <c r="E549">
        <v>22700</v>
      </c>
      <c r="F549">
        <v>2850</v>
      </c>
      <c r="G549">
        <v>3600</v>
      </c>
      <c r="H549">
        <f>+IF(C549=0,0,VLOOKUP(C549,'LH OUTER TANK'!A:C,2,0))</f>
        <v>38.436999999999998</v>
      </c>
      <c r="I549">
        <f>+IF(C549=0,0,VLOOKUP(C549,'LH OUTER TANK'!A:C,3,0))</f>
        <v>19.808</v>
      </c>
      <c r="J549">
        <f>+IF(D549=0,0,VLOOKUP(D549,'LH INNER TANK'!A:C,2,0))</f>
        <v>30.995999999999999</v>
      </c>
      <c r="K549">
        <f>+IF(D549=0,0,VLOOKUP(D549,'LH INNER TANK'!A:C,3,0))</f>
        <v>5.266</v>
      </c>
      <c r="L549">
        <f>+IF(D549=0,0,VLOOKUP(D549,'RH INNER TANK'!A:C,2,0))</f>
        <v>30.995999999999999</v>
      </c>
      <c r="M549">
        <f>+IF(D549=0,0,VLOOKUP(D549,'RH INNER TANK'!A:C,3,0))</f>
        <v>-5.266</v>
      </c>
      <c r="N549">
        <f>+IF(F549=0,0,VLOOKUP(F549,'RH OUTER TANK'!A:C,2,0))</f>
        <v>38.436999999999998</v>
      </c>
      <c r="O549">
        <f>+IF(F549=0,0,VLOOKUP(F549,'RH OUTER TANK'!A:C,3,0))</f>
        <v>-19.808</v>
      </c>
      <c r="P549">
        <f>+IF(G549=0,0,VLOOKUP(G549,'TRIM TANK'!A:C,2,0))</f>
        <v>59.402000000000001</v>
      </c>
      <c r="Q549">
        <f t="shared" si="24"/>
        <v>1840156.4999999998</v>
      </c>
      <c r="S549">
        <f t="shared" si="25"/>
        <v>33.640886654478969</v>
      </c>
      <c r="T549">
        <f t="shared" si="26"/>
        <v>31.676570212915653</v>
      </c>
    </row>
    <row r="550" spans="1:20" x14ac:dyDescent="0.25">
      <c r="A550" t="s">
        <v>14</v>
      </c>
      <c r="B550">
        <v>54800</v>
      </c>
      <c r="C550">
        <v>2850</v>
      </c>
      <c r="D550">
        <v>22750</v>
      </c>
      <c r="E550">
        <v>22750</v>
      </c>
      <c r="F550">
        <v>2850</v>
      </c>
      <c r="G550">
        <v>3600</v>
      </c>
      <c r="H550">
        <f>+IF(C550=0,0,VLOOKUP(C550,'LH OUTER TANK'!A:C,2,0))</f>
        <v>38.436999999999998</v>
      </c>
      <c r="I550">
        <f>+IF(C550=0,0,VLOOKUP(C550,'LH OUTER TANK'!A:C,3,0))</f>
        <v>19.808</v>
      </c>
      <c r="J550">
        <f>+IF(D550=0,0,VLOOKUP(D550,'LH INNER TANK'!A:C,2,0))</f>
        <v>30.997</v>
      </c>
      <c r="K550">
        <f>+IF(D550=0,0,VLOOKUP(D550,'LH INNER TANK'!A:C,3,0))</f>
        <v>5.2670000000000003</v>
      </c>
      <c r="L550">
        <f>+IF(D550=0,0,VLOOKUP(D550,'RH INNER TANK'!A:C,2,0))</f>
        <v>30.997</v>
      </c>
      <c r="M550">
        <f>+IF(D550=0,0,VLOOKUP(D550,'RH INNER TANK'!A:C,3,0))</f>
        <v>-5.2670000000000003</v>
      </c>
      <c r="N550">
        <f>+IF(F550=0,0,VLOOKUP(F550,'RH OUTER TANK'!A:C,2,0))</f>
        <v>38.436999999999998</v>
      </c>
      <c r="O550">
        <f>+IF(F550=0,0,VLOOKUP(F550,'RH OUTER TANK'!A:C,3,0))</f>
        <v>-19.808</v>
      </c>
      <c r="P550">
        <f>+IF(G550=0,0,VLOOKUP(G550,'TRIM TANK'!A:C,2,0))</f>
        <v>59.402000000000001</v>
      </c>
      <c r="Q550">
        <f t="shared" si="24"/>
        <v>1843301.5999999999</v>
      </c>
      <c r="S550">
        <f t="shared" si="25"/>
        <v>33.636890510948902</v>
      </c>
      <c r="T550">
        <f t="shared" si="26"/>
        <v>31.62160262653234</v>
      </c>
    </row>
    <row r="551" spans="1:20" x14ac:dyDescent="0.25">
      <c r="A551" t="s">
        <v>14</v>
      </c>
      <c r="B551">
        <v>54900</v>
      </c>
      <c r="C551">
        <v>2850</v>
      </c>
      <c r="D551">
        <v>22800</v>
      </c>
      <c r="E551">
        <v>22800</v>
      </c>
      <c r="F551">
        <v>2850</v>
      </c>
      <c r="G551">
        <v>3600</v>
      </c>
      <c r="H551">
        <f>+IF(C551=0,0,VLOOKUP(C551,'LH OUTER TANK'!A:C,2,0))</f>
        <v>38.436999999999998</v>
      </c>
      <c r="I551">
        <f>+IF(C551=0,0,VLOOKUP(C551,'LH OUTER TANK'!A:C,3,0))</f>
        <v>19.808</v>
      </c>
      <c r="J551">
        <f>+IF(D551=0,0,VLOOKUP(D551,'LH INNER TANK'!A:C,2,0))</f>
        <v>30.997</v>
      </c>
      <c r="K551">
        <f>+IF(D551=0,0,VLOOKUP(D551,'LH INNER TANK'!A:C,3,0))</f>
        <v>5.2690000000000001</v>
      </c>
      <c r="L551">
        <f>+IF(D551=0,0,VLOOKUP(D551,'RH INNER TANK'!A:C,2,0))</f>
        <v>30.997</v>
      </c>
      <c r="M551">
        <f>+IF(D551=0,0,VLOOKUP(D551,'RH INNER TANK'!A:C,3,0))</f>
        <v>-5.2690000000000001</v>
      </c>
      <c r="N551">
        <f>+IF(F551=0,0,VLOOKUP(F551,'RH OUTER TANK'!A:C,2,0))</f>
        <v>38.436999999999998</v>
      </c>
      <c r="O551">
        <f>+IF(F551=0,0,VLOOKUP(F551,'RH OUTER TANK'!A:C,3,0))</f>
        <v>-19.808</v>
      </c>
      <c r="P551">
        <f>+IF(G551=0,0,VLOOKUP(G551,'TRIM TANK'!A:C,2,0))</f>
        <v>59.402000000000001</v>
      </c>
      <c r="Q551">
        <f t="shared" si="24"/>
        <v>1846401.2999999998</v>
      </c>
      <c r="S551">
        <f t="shared" si="25"/>
        <v>33.632081967213111</v>
      </c>
      <c r="T551">
        <f t="shared" si="26"/>
        <v>31.555460346810314</v>
      </c>
    </row>
    <row r="552" spans="1:20" x14ac:dyDescent="0.25">
      <c r="A552" t="s">
        <v>14</v>
      </c>
      <c r="B552">
        <v>55000</v>
      </c>
      <c r="C552">
        <v>2850</v>
      </c>
      <c r="D552">
        <v>22850</v>
      </c>
      <c r="E552">
        <v>22850</v>
      </c>
      <c r="F552">
        <v>2850</v>
      </c>
      <c r="G552">
        <v>3600</v>
      </c>
      <c r="H552">
        <f>+IF(C552=0,0,VLOOKUP(C552,'LH OUTER TANK'!A:C,2,0))</f>
        <v>38.436999999999998</v>
      </c>
      <c r="I552">
        <f>+IF(C552=0,0,VLOOKUP(C552,'LH OUTER TANK'!A:C,3,0))</f>
        <v>19.808</v>
      </c>
      <c r="J552">
        <f>+IF(D552=0,0,VLOOKUP(D552,'LH INNER TANK'!A:C,2,0))</f>
        <v>30.998000000000001</v>
      </c>
      <c r="K552">
        <f>+IF(D552=0,0,VLOOKUP(D552,'LH INNER TANK'!A:C,3,0))</f>
        <v>5.27</v>
      </c>
      <c r="L552">
        <f>+IF(D552=0,0,VLOOKUP(D552,'RH INNER TANK'!A:C,2,0))</f>
        <v>30.998000000000001</v>
      </c>
      <c r="M552">
        <f>+IF(D552=0,0,VLOOKUP(D552,'RH INNER TANK'!A:C,3,0))</f>
        <v>-5.27</v>
      </c>
      <c r="N552">
        <f>+IF(F552=0,0,VLOOKUP(F552,'RH OUTER TANK'!A:C,2,0))</f>
        <v>38.436999999999998</v>
      </c>
      <c r="O552">
        <f>+IF(F552=0,0,VLOOKUP(F552,'RH OUTER TANK'!A:C,3,0))</f>
        <v>-19.808</v>
      </c>
      <c r="P552">
        <f>+IF(G552=0,0,VLOOKUP(G552,'TRIM TANK'!A:C,2,0))</f>
        <v>59.402000000000001</v>
      </c>
      <c r="Q552">
        <f t="shared" si="24"/>
        <v>1849546.7</v>
      </c>
      <c r="S552">
        <f t="shared" si="25"/>
        <v>33.628121818181818</v>
      </c>
      <c r="T552">
        <f t="shared" si="26"/>
        <v>31.500987870451397</v>
      </c>
    </row>
    <row r="553" spans="1:20" x14ac:dyDescent="0.25">
      <c r="A553" t="s">
        <v>14</v>
      </c>
      <c r="B553">
        <v>55100</v>
      </c>
      <c r="C553">
        <v>2850</v>
      </c>
      <c r="D553">
        <v>22900</v>
      </c>
      <c r="E553">
        <v>22900</v>
      </c>
      <c r="F553">
        <v>2850</v>
      </c>
      <c r="G553">
        <v>3600</v>
      </c>
      <c r="H553">
        <f>+IF(C553=0,0,VLOOKUP(C553,'LH OUTER TANK'!A:C,2,0))</f>
        <v>38.436999999999998</v>
      </c>
      <c r="I553">
        <f>+IF(C553=0,0,VLOOKUP(C553,'LH OUTER TANK'!A:C,3,0))</f>
        <v>19.808</v>
      </c>
      <c r="J553">
        <f>+IF(D553=0,0,VLOOKUP(D553,'LH INNER TANK'!A:C,2,0))</f>
        <v>30.998999999999999</v>
      </c>
      <c r="K553">
        <f>+IF(D553=0,0,VLOOKUP(D553,'LH INNER TANK'!A:C,3,0))</f>
        <v>5.2709999999999999</v>
      </c>
      <c r="L553">
        <f>+IF(D553=0,0,VLOOKUP(D553,'RH INNER TANK'!A:C,2,0))</f>
        <v>30.998999999999999</v>
      </c>
      <c r="M553">
        <f>+IF(D553=0,0,VLOOKUP(D553,'RH INNER TANK'!A:C,3,0))</f>
        <v>-5.2709999999999999</v>
      </c>
      <c r="N553">
        <f>+IF(F553=0,0,VLOOKUP(F553,'RH OUTER TANK'!A:C,2,0))</f>
        <v>38.436999999999998</v>
      </c>
      <c r="O553">
        <f>+IF(F553=0,0,VLOOKUP(F553,'RH OUTER TANK'!A:C,3,0))</f>
        <v>-19.808</v>
      </c>
      <c r="P553">
        <f>+IF(G553=0,0,VLOOKUP(G553,'TRIM TANK'!A:C,2,0))</f>
        <v>59.402000000000001</v>
      </c>
      <c r="Q553">
        <f t="shared" si="24"/>
        <v>1852692.2999999998</v>
      </c>
      <c r="S553">
        <f t="shared" si="25"/>
        <v>33.62417967332123</v>
      </c>
      <c r="T553">
        <f t="shared" si="26"/>
        <v>31.446763044308511</v>
      </c>
    </row>
    <row r="554" spans="1:20" x14ac:dyDescent="0.25">
      <c r="A554" t="s">
        <v>14</v>
      </c>
      <c r="B554">
        <v>55200</v>
      </c>
      <c r="C554">
        <v>2850</v>
      </c>
      <c r="D554">
        <v>22950</v>
      </c>
      <c r="E554">
        <v>22950</v>
      </c>
      <c r="F554">
        <v>2850</v>
      </c>
      <c r="G554">
        <v>3600</v>
      </c>
      <c r="H554">
        <f>+IF(C554=0,0,VLOOKUP(C554,'LH OUTER TANK'!A:C,2,0))</f>
        <v>38.436999999999998</v>
      </c>
      <c r="I554">
        <f>+IF(C554=0,0,VLOOKUP(C554,'LH OUTER TANK'!A:C,3,0))</f>
        <v>19.808</v>
      </c>
      <c r="J554">
        <f>+IF(D554=0,0,VLOOKUP(D554,'LH INNER TANK'!A:C,2,0))</f>
        <v>31</v>
      </c>
      <c r="K554">
        <f>+IF(D554=0,0,VLOOKUP(D554,'LH INNER TANK'!A:C,3,0))</f>
        <v>5.274</v>
      </c>
      <c r="L554">
        <f>+IF(D554=0,0,VLOOKUP(D554,'RH INNER TANK'!A:C,2,0))</f>
        <v>31</v>
      </c>
      <c r="M554">
        <f>+IF(D554=0,0,VLOOKUP(D554,'RH INNER TANK'!A:C,3,0))</f>
        <v>-5.274</v>
      </c>
      <c r="N554">
        <f>+IF(F554=0,0,VLOOKUP(F554,'RH OUTER TANK'!A:C,2,0))</f>
        <v>38.436999999999998</v>
      </c>
      <c r="O554">
        <f>+IF(F554=0,0,VLOOKUP(F554,'RH OUTER TANK'!A:C,3,0))</f>
        <v>-19.808</v>
      </c>
      <c r="P554">
        <f>+IF(G554=0,0,VLOOKUP(G554,'TRIM TANK'!A:C,2,0))</f>
        <v>59.402000000000001</v>
      </c>
      <c r="Q554">
        <f t="shared" si="24"/>
        <v>1855838.0999999999</v>
      </c>
      <c r="S554">
        <f t="shared" si="25"/>
        <v>33.620255434782607</v>
      </c>
      <c r="T554">
        <f t="shared" si="26"/>
        <v>31.392784522456747</v>
      </c>
    </row>
    <row r="555" spans="1:20" x14ac:dyDescent="0.25">
      <c r="A555" t="s">
        <v>14</v>
      </c>
      <c r="B555">
        <v>55300</v>
      </c>
      <c r="C555">
        <v>2850</v>
      </c>
      <c r="D555">
        <v>23000</v>
      </c>
      <c r="E555">
        <v>23000</v>
      </c>
      <c r="F555">
        <v>2850</v>
      </c>
      <c r="G555">
        <v>3600</v>
      </c>
      <c r="H555">
        <f>+IF(C555=0,0,VLOOKUP(C555,'LH OUTER TANK'!A:C,2,0))</f>
        <v>38.436999999999998</v>
      </c>
      <c r="I555">
        <f>+IF(C555=0,0,VLOOKUP(C555,'LH OUTER TANK'!A:C,3,0))</f>
        <v>19.808</v>
      </c>
      <c r="J555">
        <f>+IF(D555=0,0,VLOOKUP(D555,'LH INNER TANK'!A:C,2,0))</f>
        <v>31.001999999999999</v>
      </c>
      <c r="K555">
        <f>+IF(D555=0,0,VLOOKUP(D555,'LH INNER TANK'!A:C,3,0))</f>
        <v>5.2789999999999999</v>
      </c>
      <c r="L555">
        <f>+IF(D555=0,0,VLOOKUP(D555,'RH INNER TANK'!A:C,2,0))</f>
        <v>31.001999999999999</v>
      </c>
      <c r="M555">
        <f>+IF(D555=0,0,VLOOKUP(D555,'RH INNER TANK'!A:C,3,0))</f>
        <v>-5.2789999999999999</v>
      </c>
      <c r="N555">
        <f>+IF(F555=0,0,VLOOKUP(F555,'RH OUTER TANK'!A:C,2,0))</f>
        <v>38.436999999999998</v>
      </c>
      <c r="O555">
        <f>+IF(F555=0,0,VLOOKUP(F555,'RH OUTER TANK'!A:C,3,0))</f>
        <v>-19.808</v>
      </c>
      <c r="P555">
        <f>+IF(G555=0,0,VLOOKUP(G555,'TRIM TANK'!A:C,2,0))</f>
        <v>59.402000000000001</v>
      </c>
      <c r="Q555">
        <f t="shared" si="24"/>
        <v>1859030.0999999999</v>
      </c>
      <c r="S555">
        <f t="shared" si="25"/>
        <v>33.617180831826396</v>
      </c>
      <c r="T555">
        <f t="shared" si="26"/>
        <v>31.350492872440093</v>
      </c>
    </row>
    <row r="556" spans="1:20" x14ac:dyDescent="0.25">
      <c r="A556" t="s">
        <v>14</v>
      </c>
      <c r="B556">
        <v>55400</v>
      </c>
      <c r="C556">
        <v>2850</v>
      </c>
      <c r="D556">
        <v>23050</v>
      </c>
      <c r="E556">
        <v>23050</v>
      </c>
      <c r="F556">
        <v>2850</v>
      </c>
      <c r="G556">
        <v>3600</v>
      </c>
      <c r="H556">
        <f>+IF(C556=0,0,VLOOKUP(C556,'LH OUTER TANK'!A:C,2,0))</f>
        <v>38.436999999999998</v>
      </c>
      <c r="I556">
        <f>+IF(C556=0,0,VLOOKUP(C556,'LH OUTER TANK'!A:C,3,0))</f>
        <v>19.808</v>
      </c>
      <c r="J556">
        <f>+IF(D556=0,0,VLOOKUP(D556,'LH INNER TANK'!A:C,2,0))</f>
        <v>31.004000000000001</v>
      </c>
      <c r="K556">
        <f>+IF(D556=0,0,VLOOKUP(D556,'LH INNER TANK'!A:C,3,0))</f>
        <v>5.2830000000000004</v>
      </c>
      <c r="L556">
        <f>+IF(D556=0,0,VLOOKUP(D556,'RH INNER TANK'!A:C,2,0))</f>
        <v>31.004000000000001</v>
      </c>
      <c r="M556">
        <f>+IF(D556=0,0,VLOOKUP(D556,'RH INNER TANK'!A:C,3,0))</f>
        <v>-5.2830000000000004</v>
      </c>
      <c r="N556">
        <f>+IF(F556=0,0,VLOOKUP(F556,'RH OUTER TANK'!A:C,2,0))</f>
        <v>38.436999999999998</v>
      </c>
      <c r="O556">
        <f>+IF(F556=0,0,VLOOKUP(F556,'RH OUTER TANK'!A:C,3,0))</f>
        <v>-19.808</v>
      </c>
      <c r="P556">
        <f>+IF(G556=0,0,VLOOKUP(G556,'TRIM TANK'!A:C,2,0))</f>
        <v>59.402000000000001</v>
      </c>
      <c r="Q556">
        <f t="shared" si="24"/>
        <v>1862222.5</v>
      </c>
      <c r="S556">
        <f t="shared" si="25"/>
        <v>33.614124548736463</v>
      </c>
      <c r="T556">
        <f t="shared" si="26"/>
        <v>31.308453215082007</v>
      </c>
    </row>
    <row r="557" spans="1:20" x14ac:dyDescent="0.25">
      <c r="A557" t="s">
        <v>14</v>
      </c>
      <c r="B557">
        <v>55500</v>
      </c>
      <c r="C557">
        <v>2850</v>
      </c>
      <c r="D557">
        <v>23100</v>
      </c>
      <c r="E557">
        <v>23100</v>
      </c>
      <c r="F557">
        <v>2850</v>
      </c>
      <c r="G557">
        <v>3600</v>
      </c>
      <c r="H557">
        <f>+IF(C557=0,0,VLOOKUP(C557,'LH OUTER TANK'!A:C,2,0))</f>
        <v>38.436999999999998</v>
      </c>
      <c r="I557">
        <f>+IF(C557=0,0,VLOOKUP(C557,'LH OUTER TANK'!A:C,3,0))</f>
        <v>19.808</v>
      </c>
      <c r="J557">
        <f>+IF(D557=0,0,VLOOKUP(D557,'LH INNER TANK'!A:C,2,0))</f>
        <v>31.006</v>
      </c>
      <c r="K557">
        <f>+IF(D557=0,0,VLOOKUP(D557,'LH INNER TANK'!A:C,3,0))</f>
        <v>5.2880000000000003</v>
      </c>
      <c r="L557">
        <f>+IF(D557=0,0,VLOOKUP(D557,'RH INNER TANK'!A:C,2,0))</f>
        <v>31.006</v>
      </c>
      <c r="M557">
        <f>+IF(D557=0,0,VLOOKUP(D557,'RH INNER TANK'!A:C,3,0))</f>
        <v>-5.2880000000000003</v>
      </c>
      <c r="N557">
        <f>+IF(F557=0,0,VLOOKUP(F557,'RH OUTER TANK'!A:C,2,0))</f>
        <v>38.436999999999998</v>
      </c>
      <c r="O557">
        <f>+IF(F557=0,0,VLOOKUP(F557,'RH OUTER TANK'!A:C,3,0))</f>
        <v>-19.808</v>
      </c>
      <c r="P557">
        <f>+IF(G557=0,0,VLOOKUP(G557,'TRIM TANK'!A:C,2,0))</f>
        <v>59.402000000000001</v>
      </c>
      <c r="Q557">
        <f t="shared" si="24"/>
        <v>1865415.2999999998</v>
      </c>
      <c r="S557">
        <f t="shared" si="25"/>
        <v>33.611086486486485</v>
      </c>
      <c r="T557">
        <f t="shared" si="26"/>
        <v>31.266664188259753</v>
      </c>
    </row>
    <row r="558" spans="1:20" x14ac:dyDescent="0.25">
      <c r="A558" t="s">
        <v>14</v>
      </c>
      <c r="B558">
        <v>55600</v>
      </c>
      <c r="C558">
        <v>2850</v>
      </c>
      <c r="D558">
        <v>23150</v>
      </c>
      <c r="E558">
        <v>23150</v>
      </c>
      <c r="F558">
        <v>2850</v>
      </c>
      <c r="G558">
        <v>3600</v>
      </c>
      <c r="H558">
        <f>+IF(C558=0,0,VLOOKUP(C558,'LH OUTER TANK'!A:C,2,0))</f>
        <v>38.436999999999998</v>
      </c>
      <c r="I558">
        <f>+IF(C558=0,0,VLOOKUP(C558,'LH OUTER TANK'!A:C,3,0))</f>
        <v>19.808</v>
      </c>
      <c r="J558">
        <f>+IF(D558=0,0,VLOOKUP(D558,'LH INNER TANK'!A:C,2,0))</f>
        <v>31.007999999999999</v>
      </c>
      <c r="K558">
        <f>+IF(D558=0,0,VLOOKUP(D558,'LH INNER TANK'!A:C,3,0))</f>
        <v>5.2919999999999998</v>
      </c>
      <c r="L558">
        <f>+IF(D558=0,0,VLOOKUP(D558,'RH INNER TANK'!A:C,2,0))</f>
        <v>31.007999999999999</v>
      </c>
      <c r="M558">
        <f>+IF(D558=0,0,VLOOKUP(D558,'RH INNER TANK'!A:C,3,0))</f>
        <v>-5.2919999999999998</v>
      </c>
      <c r="N558">
        <f>+IF(F558=0,0,VLOOKUP(F558,'RH OUTER TANK'!A:C,2,0))</f>
        <v>38.436999999999998</v>
      </c>
      <c r="O558">
        <f>+IF(F558=0,0,VLOOKUP(F558,'RH OUTER TANK'!A:C,3,0))</f>
        <v>-19.808</v>
      </c>
      <c r="P558">
        <f>+IF(G558=0,0,VLOOKUP(G558,'TRIM TANK'!A:C,2,0))</f>
        <v>59.402000000000001</v>
      </c>
      <c r="Q558">
        <f t="shared" si="24"/>
        <v>1868608.4999999998</v>
      </c>
      <c r="S558">
        <f t="shared" si="25"/>
        <v>33.608066546762586</v>
      </c>
      <c r="T558">
        <f t="shared" si="26"/>
        <v>31.225124439650418</v>
      </c>
    </row>
    <row r="559" spans="1:20" x14ac:dyDescent="0.25">
      <c r="A559" t="s">
        <v>14</v>
      </c>
      <c r="B559">
        <v>55700</v>
      </c>
      <c r="C559">
        <v>2850</v>
      </c>
      <c r="D559">
        <v>23200</v>
      </c>
      <c r="E559">
        <v>23200</v>
      </c>
      <c r="F559">
        <v>2850</v>
      </c>
      <c r="G559">
        <v>3600</v>
      </c>
      <c r="H559">
        <f>+IF(C559=0,0,VLOOKUP(C559,'LH OUTER TANK'!A:C,2,0))</f>
        <v>38.436999999999998</v>
      </c>
      <c r="I559">
        <f>+IF(C559=0,0,VLOOKUP(C559,'LH OUTER TANK'!A:C,3,0))</f>
        <v>19.808</v>
      </c>
      <c r="J559">
        <f>+IF(D559=0,0,VLOOKUP(D559,'LH INNER TANK'!A:C,2,0))</f>
        <v>31.01</v>
      </c>
      <c r="K559">
        <f>+IF(D559=0,0,VLOOKUP(D559,'LH INNER TANK'!A:C,3,0))</f>
        <v>5.2969999999999997</v>
      </c>
      <c r="L559">
        <f>+IF(D559=0,0,VLOOKUP(D559,'RH INNER TANK'!A:C,2,0))</f>
        <v>31.01</v>
      </c>
      <c r="M559">
        <f>+IF(D559=0,0,VLOOKUP(D559,'RH INNER TANK'!A:C,3,0))</f>
        <v>-5.2969999999999997</v>
      </c>
      <c r="N559">
        <f>+IF(F559=0,0,VLOOKUP(F559,'RH OUTER TANK'!A:C,2,0))</f>
        <v>38.436999999999998</v>
      </c>
      <c r="O559">
        <f>+IF(F559=0,0,VLOOKUP(F559,'RH OUTER TANK'!A:C,3,0))</f>
        <v>-19.808</v>
      </c>
      <c r="P559">
        <f>+IF(G559=0,0,VLOOKUP(G559,'TRIM TANK'!A:C,2,0))</f>
        <v>59.402000000000001</v>
      </c>
      <c r="Q559">
        <f t="shared" si="24"/>
        <v>1871802.0999999999</v>
      </c>
      <c r="S559">
        <f t="shared" si="25"/>
        <v>33.605064631956907</v>
      </c>
      <c r="T559">
        <f t="shared" si="26"/>
        <v>31.183832626642445</v>
      </c>
    </row>
    <row r="560" spans="1:20" x14ac:dyDescent="0.25">
      <c r="A560" t="s">
        <v>14</v>
      </c>
      <c r="B560">
        <v>55800</v>
      </c>
      <c r="C560">
        <v>2850</v>
      </c>
      <c r="D560">
        <v>23250</v>
      </c>
      <c r="E560">
        <v>23250</v>
      </c>
      <c r="F560">
        <v>2850</v>
      </c>
      <c r="G560">
        <v>3600</v>
      </c>
      <c r="H560">
        <f>+IF(C560=0,0,VLOOKUP(C560,'LH OUTER TANK'!A:C,2,0))</f>
        <v>38.436999999999998</v>
      </c>
      <c r="I560">
        <f>+IF(C560=0,0,VLOOKUP(C560,'LH OUTER TANK'!A:C,3,0))</f>
        <v>19.808</v>
      </c>
      <c r="J560">
        <f>+IF(D560=0,0,VLOOKUP(D560,'LH INNER TANK'!A:C,2,0))</f>
        <v>31.012</v>
      </c>
      <c r="K560">
        <f>+IF(D560=0,0,VLOOKUP(D560,'LH INNER TANK'!A:C,3,0))</f>
        <v>5.3010000000000002</v>
      </c>
      <c r="L560">
        <f>+IF(D560=0,0,VLOOKUP(D560,'RH INNER TANK'!A:C,2,0))</f>
        <v>31.012</v>
      </c>
      <c r="M560">
        <f>+IF(D560=0,0,VLOOKUP(D560,'RH INNER TANK'!A:C,3,0))</f>
        <v>-5.3010000000000002</v>
      </c>
      <c r="N560">
        <f>+IF(F560=0,0,VLOOKUP(F560,'RH OUTER TANK'!A:C,2,0))</f>
        <v>38.436999999999998</v>
      </c>
      <c r="O560">
        <f>+IF(F560=0,0,VLOOKUP(F560,'RH OUTER TANK'!A:C,3,0))</f>
        <v>-19.808</v>
      </c>
      <c r="P560">
        <f>+IF(G560=0,0,VLOOKUP(G560,'TRIM TANK'!A:C,2,0))</f>
        <v>59.402000000000001</v>
      </c>
      <c r="Q560">
        <f t="shared" si="24"/>
        <v>1874996.0999999999</v>
      </c>
      <c r="S560">
        <f t="shared" si="25"/>
        <v>33.602080645161287</v>
      </c>
      <c r="T560">
        <f t="shared" si="26"/>
        <v>31.142787416248776</v>
      </c>
    </row>
    <row r="561" spans="1:20" x14ac:dyDescent="0.25">
      <c r="A561" t="s">
        <v>14</v>
      </c>
      <c r="B561">
        <v>55900</v>
      </c>
      <c r="C561">
        <v>2850</v>
      </c>
      <c r="D561">
        <v>23300</v>
      </c>
      <c r="E561">
        <v>23300</v>
      </c>
      <c r="F561">
        <v>2850</v>
      </c>
      <c r="G561">
        <v>3600</v>
      </c>
      <c r="H561">
        <f>+IF(C561=0,0,VLOOKUP(C561,'LH OUTER TANK'!A:C,2,0))</f>
        <v>38.436999999999998</v>
      </c>
      <c r="I561">
        <f>+IF(C561=0,0,VLOOKUP(C561,'LH OUTER TANK'!A:C,3,0))</f>
        <v>19.808</v>
      </c>
      <c r="J561">
        <f>+IF(D561=0,0,VLOOKUP(D561,'LH INNER TANK'!A:C,2,0))</f>
        <v>31.013999999999999</v>
      </c>
      <c r="K561">
        <f>+IF(D561=0,0,VLOOKUP(D561,'LH INNER TANK'!A:C,3,0))</f>
        <v>5.306</v>
      </c>
      <c r="L561">
        <f>+IF(D561=0,0,VLOOKUP(D561,'RH INNER TANK'!A:C,2,0))</f>
        <v>31.013999999999999</v>
      </c>
      <c r="M561">
        <f>+IF(D561=0,0,VLOOKUP(D561,'RH INNER TANK'!A:C,3,0))</f>
        <v>-5.306</v>
      </c>
      <c r="N561">
        <f>+IF(F561=0,0,VLOOKUP(F561,'RH OUTER TANK'!A:C,2,0))</f>
        <v>38.436999999999998</v>
      </c>
      <c r="O561">
        <f>+IF(F561=0,0,VLOOKUP(F561,'RH OUTER TANK'!A:C,3,0))</f>
        <v>-19.808</v>
      </c>
      <c r="P561">
        <f>+IF(G561=0,0,VLOOKUP(G561,'TRIM TANK'!A:C,2,0))</f>
        <v>59.402000000000001</v>
      </c>
      <c r="Q561">
        <f t="shared" si="24"/>
        <v>1878190.4999999998</v>
      </c>
      <c r="S561">
        <f t="shared" si="25"/>
        <v>33.599114490161</v>
      </c>
      <c r="T561">
        <f t="shared" si="26"/>
        <v>31.101987485020619</v>
      </c>
    </row>
    <row r="562" spans="1:20" x14ac:dyDescent="0.25">
      <c r="A562" t="s">
        <v>14</v>
      </c>
      <c r="B562">
        <v>56000</v>
      </c>
      <c r="C562">
        <v>2850</v>
      </c>
      <c r="D562">
        <v>23350</v>
      </c>
      <c r="E562">
        <v>23350</v>
      </c>
      <c r="F562">
        <v>2850</v>
      </c>
      <c r="G562">
        <v>3600</v>
      </c>
      <c r="H562">
        <f>+IF(C562=0,0,VLOOKUP(C562,'LH OUTER TANK'!A:C,2,0))</f>
        <v>38.436999999999998</v>
      </c>
      <c r="I562">
        <f>+IF(C562=0,0,VLOOKUP(C562,'LH OUTER TANK'!A:C,3,0))</f>
        <v>19.808</v>
      </c>
      <c r="J562">
        <f>+IF(D562=0,0,VLOOKUP(D562,'LH INNER TANK'!A:C,2,0))</f>
        <v>31.015999999999998</v>
      </c>
      <c r="K562">
        <f>+IF(D562=0,0,VLOOKUP(D562,'LH INNER TANK'!A:C,3,0))</f>
        <v>5.31</v>
      </c>
      <c r="L562">
        <f>+IF(D562=0,0,VLOOKUP(D562,'RH INNER TANK'!A:C,2,0))</f>
        <v>31.015999999999998</v>
      </c>
      <c r="M562">
        <f>+IF(D562=0,0,VLOOKUP(D562,'RH INNER TANK'!A:C,3,0))</f>
        <v>-5.31</v>
      </c>
      <c r="N562">
        <f>+IF(F562=0,0,VLOOKUP(F562,'RH OUTER TANK'!A:C,2,0))</f>
        <v>38.436999999999998</v>
      </c>
      <c r="O562">
        <f>+IF(F562=0,0,VLOOKUP(F562,'RH OUTER TANK'!A:C,3,0))</f>
        <v>-19.808</v>
      </c>
      <c r="P562">
        <f>+IF(G562=0,0,VLOOKUP(G562,'TRIM TANK'!A:C,2,0))</f>
        <v>59.402000000000001</v>
      </c>
      <c r="Q562">
        <f t="shared" si="24"/>
        <v>1881385.2999999998</v>
      </c>
      <c r="S562">
        <f t="shared" si="25"/>
        <v>33.59616607142857</v>
      </c>
      <c r="T562">
        <f t="shared" si="26"/>
        <v>31.061431518962433</v>
      </c>
    </row>
    <row r="563" spans="1:20" x14ac:dyDescent="0.25">
      <c r="A563" t="s">
        <v>14</v>
      </c>
      <c r="B563">
        <v>56100</v>
      </c>
      <c r="C563">
        <v>2850</v>
      </c>
      <c r="D563">
        <v>23400</v>
      </c>
      <c r="E563">
        <v>23400</v>
      </c>
      <c r="F563">
        <v>2850</v>
      </c>
      <c r="G563">
        <v>3600</v>
      </c>
      <c r="H563">
        <f>+IF(C563=0,0,VLOOKUP(C563,'LH OUTER TANK'!A:C,2,0))</f>
        <v>38.436999999999998</v>
      </c>
      <c r="I563">
        <f>+IF(C563=0,0,VLOOKUP(C563,'LH OUTER TANK'!A:C,3,0))</f>
        <v>19.808</v>
      </c>
      <c r="J563">
        <f>+IF(D563=0,0,VLOOKUP(D563,'LH INNER TANK'!A:C,2,0))</f>
        <v>31.018000000000001</v>
      </c>
      <c r="K563">
        <f>+IF(D563=0,0,VLOOKUP(D563,'LH INNER TANK'!A:C,3,0))</f>
        <v>5.3150000000000004</v>
      </c>
      <c r="L563">
        <f>+IF(D563=0,0,VLOOKUP(D563,'RH INNER TANK'!A:C,2,0))</f>
        <v>31.018000000000001</v>
      </c>
      <c r="M563">
        <f>+IF(D563=0,0,VLOOKUP(D563,'RH INNER TANK'!A:C,3,0))</f>
        <v>-5.3150000000000004</v>
      </c>
      <c r="N563">
        <f>+IF(F563=0,0,VLOOKUP(F563,'RH OUTER TANK'!A:C,2,0))</f>
        <v>38.436999999999998</v>
      </c>
      <c r="O563">
        <f>+IF(F563=0,0,VLOOKUP(F563,'RH OUTER TANK'!A:C,3,0))</f>
        <v>-19.808</v>
      </c>
      <c r="P563">
        <f>+IF(G563=0,0,VLOOKUP(G563,'TRIM TANK'!A:C,2,0))</f>
        <v>59.402000000000001</v>
      </c>
      <c r="Q563">
        <f t="shared" si="24"/>
        <v>1884580.5</v>
      </c>
      <c r="S563">
        <f t="shared" si="25"/>
        <v>33.593235294117648</v>
      </c>
      <c r="T563">
        <f t="shared" si="26"/>
        <v>31.021118213447682</v>
      </c>
    </row>
    <row r="564" spans="1:20" x14ac:dyDescent="0.25">
      <c r="A564" t="s">
        <v>14</v>
      </c>
      <c r="B564">
        <v>56200</v>
      </c>
      <c r="C564">
        <v>2850</v>
      </c>
      <c r="D564">
        <v>23450</v>
      </c>
      <c r="E564">
        <v>23450</v>
      </c>
      <c r="F564">
        <v>2850</v>
      </c>
      <c r="G564">
        <v>3600</v>
      </c>
      <c r="H564">
        <f>+IF(C564=0,0,VLOOKUP(C564,'LH OUTER TANK'!A:C,2,0))</f>
        <v>38.436999999999998</v>
      </c>
      <c r="I564">
        <f>+IF(C564=0,0,VLOOKUP(C564,'LH OUTER TANK'!A:C,3,0))</f>
        <v>19.808</v>
      </c>
      <c r="J564">
        <f>+IF(D564=0,0,VLOOKUP(D564,'LH INNER TANK'!A:C,2,0))</f>
        <v>31.021000000000001</v>
      </c>
      <c r="K564">
        <f>+IF(D564=0,0,VLOOKUP(D564,'LH INNER TANK'!A:C,3,0))</f>
        <v>5.319</v>
      </c>
      <c r="L564">
        <f>+IF(D564=0,0,VLOOKUP(D564,'RH INNER TANK'!A:C,2,0))</f>
        <v>31.021000000000001</v>
      </c>
      <c r="M564">
        <f>+IF(D564=0,0,VLOOKUP(D564,'RH INNER TANK'!A:C,3,0))</f>
        <v>-5.319</v>
      </c>
      <c r="N564">
        <f>+IF(F564=0,0,VLOOKUP(F564,'RH OUTER TANK'!A:C,2,0))</f>
        <v>38.436999999999998</v>
      </c>
      <c r="O564">
        <f>+IF(F564=0,0,VLOOKUP(F564,'RH OUTER TANK'!A:C,3,0))</f>
        <v>-19.808</v>
      </c>
      <c r="P564">
        <f>+IF(G564=0,0,VLOOKUP(G564,'TRIM TANK'!A:C,2,0))</f>
        <v>59.402000000000001</v>
      </c>
      <c r="Q564">
        <f t="shared" si="24"/>
        <v>1887823</v>
      </c>
      <c r="S564">
        <f t="shared" si="25"/>
        <v>33.591156583629896</v>
      </c>
      <c r="T564">
        <f t="shared" si="26"/>
        <v>30.992525221869261</v>
      </c>
    </row>
    <row r="565" spans="1:20" x14ac:dyDescent="0.25">
      <c r="A565" t="s">
        <v>14</v>
      </c>
      <c r="B565">
        <v>56300</v>
      </c>
      <c r="C565">
        <v>2850</v>
      </c>
      <c r="D565">
        <v>23500</v>
      </c>
      <c r="E565">
        <v>23500</v>
      </c>
      <c r="F565">
        <v>2850</v>
      </c>
      <c r="G565">
        <v>3600</v>
      </c>
      <c r="H565">
        <f>+IF(C565=0,0,VLOOKUP(C565,'LH OUTER TANK'!A:C,2,0))</f>
        <v>38.436999999999998</v>
      </c>
      <c r="I565">
        <f>+IF(C565=0,0,VLOOKUP(C565,'LH OUTER TANK'!A:C,3,0))</f>
        <v>19.808</v>
      </c>
      <c r="J565">
        <f>+IF(D565=0,0,VLOOKUP(D565,'LH INNER TANK'!A:C,2,0))</f>
        <v>31.023</v>
      </c>
      <c r="K565">
        <f>+IF(D565=0,0,VLOOKUP(D565,'LH INNER TANK'!A:C,3,0))</f>
        <v>5.3239999999999998</v>
      </c>
      <c r="L565">
        <f>+IF(D565=0,0,VLOOKUP(D565,'RH INNER TANK'!A:C,2,0))</f>
        <v>31.023</v>
      </c>
      <c r="M565">
        <f>+IF(D565=0,0,VLOOKUP(D565,'RH INNER TANK'!A:C,3,0))</f>
        <v>-5.3239999999999998</v>
      </c>
      <c r="N565">
        <f>+IF(F565=0,0,VLOOKUP(F565,'RH OUTER TANK'!A:C,2,0))</f>
        <v>38.436999999999998</v>
      </c>
      <c r="O565">
        <f>+IF(F565=0,0,VLOOKUP(F565,'RH OUTER TANK'!A:C,3,0))</f>
        <v>-19.808</v>
      </c>
      <c r="P565">
        <f>+IF(G565=0,0,VLOOKUP(G565,'TRIM TANK'!A:C,2,0))</f>
        <v>59.402000000000001</v>
      </c>
      <c r="Q565">
        <f t="shared" si="24"/>
        <v>1891019.0999999999</v>
      </c>
      <c r="S565">
        <f t="shared" si="25"/>
        <v>33.58826110124334</v>
      </c>
      <c r="T565">
        <f t="shared" si="26"/>
        <v>30.95269740362227</v>
      </c>
    </row>
    <row r="566" spans="1:20" x14ac:dyDescent="0.25">
      <c r="A566" t="s">
        <v>14</v>
      </c>
      <c r="B566">
        <v>56400</v>
      </c>
      <c r="C566">
        <v>2850</v>
      </c>
      <c r="D566">
        <v>23550</v>
      </c>
      <c r="E566">
        <v>23550</v>
      </c>
      <c r="F566">
        <v>2850</v>
      </c>
      <c r="G566">
        <v>3600</v>
      </c>
      <c r="H566">
        <f>+IF(C566=0,0,VLOOKUP(C566,'LH OUTER TANK'!A:C,2,0))</f>
        <v>38.436999999999998</v>
      </c>
      <c r="I566">
        <f>+IF(C566=0,0,VLOOKUP(C566,'LH OUTER TANK'!A:C,3,0))</f>
        <v>19.808</v>
      </c>
      <c r="J566">
        <f>+IF(D566=0,0,VLOOKUP(D566,'LH INNER TANK'!A:C,2,0))</f>
        <v>31.024999999999999</v>
      </c>
      <c r="K566">
        <f>+IF(D566=0,0,VLOOKUP(D566,'LH INNER TANK'!A:C,3,0))</f>
        <v>5.3280000000000003</v>
      </c>
      <c r="L566">
        <f>+IF(D566=0,0,VLOOKUP(D566,'RH INNER TANK'!A:C,2,0))</f>
        <v>31.024999999999999</v>
      </c>
      <c r="M566">
        <f>+IF(D566=0,0,VLOOKUP(D566,'RH INNER TANK'!A:C,3,0))</f>
        <v>-5.3280000000000003</v>
      </c>
      <c r="N566">
        <f>+IF(F566=0,0,VLOOKUP(F566,'RH OUTER TANK'!A:C,2,0))</f>
        <v>38.436999999999998</v>
      </c>
      <c r="O566">
        <f>+IF(F566=0,0,VLOOKUP(F566,'RH OUTER TANK'!A:C,3,0))</f>
        <v>-19.808</v>
      </c>
      <c r="P566">
        <f>+IF(G566=0,0,VLOOKUP(G566,'TRIM TANK'!A:C,2,0))</f>
        <v>59.402000000000001</v>
      </c>
      <c r="Q566">
        <f t="shared" si="24"/>
        <v>1894215.5999999999</v>
      </c>
      <c r="S566">
        <f t="shared" si="25"/>
        <v>33.585382978723402</v>
      </c>
      <c r="T566">
        <f t="shared" si="26"/>
        <v>30.913108373086672</v>
      </c>
    </row>
    <row r="567" spans="1:20" x14ac:dyDescent="0.25">
      <c r="A567" t="s">
        <v>14</v>
      </c>
      <c r="B567">
        <v>56500</v>
      </c>
      <c r="C567">
        <v>2850</v>
      </c>
      <c r="D567">
        <v>23600</v>
      </c>
      <c r="E567">
        <v>23600</v>
      </c>
      <c r="F567">
        <v>2850</v>
      </c>
      <c r="G567">
        <v>3600</v>
      </c>
      <c r="H567">
        <f>+IF(C567=0,0,VLOOKUP(C567,'LH OUTER TANK'!A:C,2,0))</f>
        <v>38.436999999999998</v>
      </c>
      <c r="I567">
        <f>+IF(C567=0,0,VLOOKUP(C567,'LH OUTER TANK'!A:C,3,0))</f>
        <v>19.808</v>
      </c>
      <c r="J567">
        <f>+IF(D567=0,0,VLOOKUP(D567,'LH INNER TANK'!A:C,2,0))</f>
        <v>31.027000000000001</v>
      </c>
      <c r="K567">
        <f>+IF(D567=0,0,VLOOKUP(D567,'LH INNER TANK'!A:C,3,0))</f>
        <v>5.3330000000000002</v>
      </c>
      <c r="L567">
        <f>+IF(D567=0,0,VLOOKUP(D567,'RH INNER TANK'!A:C,2,0))</f>
        <v>31.027000000000001</v>
      </c>
      <c r="M567">
        <f>+IF(D567=0,0,VLOOKUP(D567,'RH INNER TANK'!A:C,3,0))</f>
        <v>-5.3330000000000002</v>
      </c>
      <c r="N567">
        <f>+IF(F567=0,0,VLOOKUP(F567,'RH OUTER TANK'!A:C,2,0))</f>
        <v>38.436999999999998</v>
      </c>
      <c r="O567">
        <f>+IF(F567=0,0,VLOOKUP(F567,'RH OUTER TANK'!A:C,3,0))</f>
        <v>-19.808</v>
      </c>
      <c r="P567">
        <f>+IF(G567=0,0,VLOOKUP(G567,'TRIM TANK'!A:C,2,0))</f>
        <v>59.402000000000001</v>
      </c>
      <c r="Q567">
        <f t="shared" si="24"/>
        <v>1897412.5</v>
      </c>
      <c r="S567">
        <f t="shared" si="25"/>
        <v>33.582522123893803</v>
      </c>
      <c r="T567">
        <f t="shared" si="26"/>
        <v>30.873756862363159</v>
      </c>
    </row>
    <row r="568" spans="1:20" x14ac:dyDescent="0.25">
      <c r="A568" t="s">
        <v>14</v>
      </c>
      <c r="B568">
        <v>56600</v>
      </c>
      <c r="C568">
        <v>2850</v>
      </c>
      <c r="D568">
        <v>23650</v>
      </c>
      <c r="E568">
        <v>23650</v>
      </c>
      <c r="F568">
        <v>2850</v>
      </c>
      <c r="G568">
        <v>3600</v>
      </c>
      <c r="H568">
        <f>+IF(C568=0,0,VLOOKUP(C568,'LH OUTER TANK'!A:C,2,0))</f>
        <v>38.436999999999998</v>
      </c>
      <c r="I568">
        <f>+IF(C568=0,0,VLOOKUP(C568,'LH OUTER TANK'!A:C,3,0))</f>
        <v>19.808</v>
      </c>
      <c r="J568">
        <f>+IF(D568=0,0,VLOOKUP(D568,'LH INNER TANK'!A:C,2,0))</f>
        <v>31.029</v>
      </c>
      <c r="K568">
        <f>+IF(D568=0,0,VLOOKUP(D568,'LH INNER TANK'!A:C,3,0))</f>
        <v>5.3390000000000004</v>
      </c>
      <c r="L568">
        <f>+IF(D568=0,0,VLOOKUP(D568,'RH INNER TANK'!A:C,2,0))</f>
        <v>31.029</v>
      </c>
      <c r="M568">
        <f>+IF(D568=0,0,VLOOKUP(D568,'RH INNER TANK'!A:C,3,0))</f>
        <v>-5.3390000000000004</v>
      </c>
      <c r="N568">
        <f>+IF(F568=0,0,VLOOKUP(F568,'RH OUTER TANK'!A:C,2,0))</f>
        <v>38.436999999999998</v>
      </c>
      <c r="O568">
        <f>+IF(F568=0,0,VLOOKUP(F568,'RH OUTER TANK'!A:C,3,0))</f>
        <v>-19.808</v>
      </c>
      <c r="P568">
        <f>+IF(G568=0,0,VLOOKUP(G568,'TRIM TANK'!A:C,2,0))</f>
        <v>59.402000000000001</v>
      </c>
      <c r="Q568">
        <f t="shared" si="24"/>
        <v>1900609.7999999998</v>
      </c>
      <c r="S568">
        <f t="shared" si="25"/>
        <v>33.579678445229682</v>
      </c>
      <c r="T568">
        <f t="shared" si="26"/>
        <v>30.834641612512804</v>
      </c>
    </row>
    <row r="569" spans="1:20" x14ac:dyDescent="0.25">
      <c r="A569" t="s">
        <v>14</v>
      </c>
      <c r="B569">
        <v>56700</v>
      </c>
      <c r="C569">
        <v>2850</v>
      </c>
      <c r="D569">
        <v>23700</v>
      </c>
      <c r="E569">
        <v>23700</v>
      </c>
      <c r="F569">
        <v>2850</v>
      </c>
      <c r="G569">
        <v>3600</v>
      </c>
      <c r="H569">
        <f>+IF(C569=0,0,VLOOKUP(C569,'LH OUTER TANK'!A:C,2,0))</f>
        <v>38.436999999999998</v>
      </c>
      <c r="I569">
        <f>+IF(C569=0,0,VLOOKUP(C569,'LH OUTER TANK'!A:C,3,0))</f>
        <v>19.808</v>
      </c>
      <c r="J569">
        <f>+IF(D569=0,0,VLOOKUP(D569,'LH INNER TANK'!A:C,2,0))</f>
        <v>31.032</v>
      </c>
      <c r="K569">
        <f>+IF(D569=0,0,VLOOKUP(D569,'LH INNER TANK'!A:C,3,0))</f>
        <v>5.3440000000000003</v>
      </c>
      <c r="L569">
        <f>+IF(D569=0,0,VLOOKUP(D569,'RH INNER TANK'!A:C,2,0))</f>
        <v>31.032</v>
      </c>
      <c r="M569">
        <f>+IF(D569=0,0,VLOOKUP(D569,'RH INNER TANK'!A:C,3,0))</f>
        <v>-5.3440000000000003</v>
      </c>
      <c r="N569">
        <f>+IF(F569=0,0,VLOOKUP(F569,'RH OUTER TANK'!A:C,2,0))</f>
        <v>38.436999999999998</v>
      </c>
      <c r="O569">
        <f>+IF(F569=0,0,VLOOKUP(F569,'RH OUTER TANK'!A:C,3,0))</f>
        <v>-19.808</v>
      </c>
      <c r="P569">
        <f>+IF(G569=0,0,VLOOKUP(G569,'TRIM TANK'!A:C,2,0))</f>
        <v>59.402000000000001</v>
      </c>
      <c r="Q569">
        <f t="shared" si="24"/>
        <v>1903854.9</v>
      </c>
      <c r="S569">
        <f t="shared" si="25"/>
        <v>33.577687830687829</v>
      </c>
      <c r="T569">
        <f t="shared" si="26"/>
        <v>30.80726039460561</v>
      </c>
    </row>
    <row r="570" spans="1:20" x14ac:dyDescent="0.25">
      <c r="A570" t="s">
        <v>14</v>
      </c>
      <c r="B570">
        <v>56800</v>
      </c>
      <c r="C570">
        <v>2850</v>
      </c>
      <c r="D570">
        <v>23750</v>
      </c>
      <c r="E570">
        <v>23750</v>
      </c>
      <c r="F570">
        <v>2850</v>
      </c>
      <c r="G570">
        <v>3600</v>
      </c>
      <c r="H570">
        <f>+IF(C570=0,0,VLOOKUP(C570,'LH OUTER TANK'!A:C,2,0))</f>
        <v>38.436999999999998</v>
      </c>
      <c r="I570">
        <f>+IF(C570=0,0,VLOOKUP(C570,'LH OUTER TANK'!A:C,3,0))</f>
        <v>19.808</v>
      </c>
      <c r="J570">
        <f>+IF(D570=0,0,VLOOKUP(D570,'LH INNER TANK'!A:C,2,0))</f>
        <v>31.033999999999999</v>
      </c>
      <c r="K570">
        <f>+IF(D570=0,0,VLOOKUP(D570,'LH INNER TANK'!A:C,3,0))</f>
        <v>5.3490000000000002</v>
      </c>
      <c r="L570">
        <f>+IF(D570=0,0,VLOOKUP(D570,'RH INNER TANK'!A:C,2,0))</f>
        <v>31.033999999999999</v>
      </c>
      <c r="M570">
        <f>+IF(D570=0,0,VLOOKUP(D570,'RH INNER TANK'!A:C,3,0))</f>
        <v>-5.3490000000000002</v>
      </c>
      <c r="N570">
        <f>+IF(F570=0,0,VLOOKUP(F570,'RH OUTER TANK'!A:C,2,0))</f>
        <v>38.436999999999998</v>
      </c>
      <c r="O570">
        <f>+IF(F570=0,0,VLOOKUP(F570,'RH OUTER TANK'!A:C,3,0))</f>
        <v>-19.808</v>
      </c>
      <c r="P570">
        <f>+IF(G570=0,0,VLOOKUP(G570,'TRIM TANK'!A:C,2,0))</f>
        <v>59.402000000000001</v>
      </c>
      <c r="Q570">
        <f t="shared" si="24"/>
        <v>1907053.0999999999</v>
      </c>
      <c r="S570">
        <f t="shared" si="25"/>
        <v>33.574878521126756</v>
      </c>
      <c r="T570">
        <f t="shared" si="26"/>
        <v>30.768617897204333</v>
      </c>
    </row>
    <row r="571" spans="1:20" x14ac:dyDescent="0.25">
      <c r="A571" t="s">
        <v>14</v>
      </c>
      <c r="B571">
        <v>56900</v>
      </c>
      <c r="C571">
        <v>2850</v>
      </c>
      <c r="D571">
        <v>23800</v>
      </c>
      <c r="E571">
        <v>23800</v>
      </c>
      <c r="F571">
        <v>2850</v>
      </c>
      <c r="G571">
        <v>3600</v>
      </c>
      <c r="H571">
        <f>+IF(C571=0,0,VLOOKUP(C571,'LH OUTER TANK'!A:C,2,0))</f>
        <v>38.436999999999998</v>
      </c>
      <c r="I571">
        <f>+IF(C571=0,0,VLOOKUP(C571,'LH OUTER TANK'!A:C,3,0))</f>
        <v>19.808</v>
      </c>
      <c r="J571">
        <f>+IF(D571=0,0,VLOOKUP(D571,'LH INNER TANK'!A:C,2,0))</f>
        <v>31.036000000000001</v>
      </c>
      <c r="K571">
        <f>+IF(D571=0,0,VLOOKUP(D571,'LH INNER TANK'!A:C,3,0))</f>
        <v>5.3540000000000001</v>
      </c>
      <c r="L571">
        <f>+IF(D571=0,0,VLOOKUP(D571,'RH INNER TANK'!A:C,2,0))</f>
        <v>31.036000000000001</v>
      </c>
      <c r="M571">
        <f>+IF(D571=0,0,VLOOKUP(D571,'RH INNER TANK'!A:C,3,0))</f>
        <v>-5.3540000000000001</v>
      </c>
      <c r="N571">
        <f>+IF(F571=0,0,VLOOKUP(F571,'RH OUTER TANK'!A:C,2,0))</f>
        <v>38.436999999999998</v>
      </c>
      <c r="O571">
        <f>+IF(F571=0,0,VLOOKUP(F571,'RH OUTER TANK'!A:C,3,0))</f>
        <v>-19.808</v>
      </c>
      <c r="P571">
        <f>+IF(G571=0,0,VLOOKUP(G571,'TRIM TANK'!A:C,2,0))</f>
        <v>59.402000000000001</v>
      </c>
      <c r="Q571">
        <f t="shared" si="24"/>
        <v>1910251.7</v>
      </c>
      <c r="S571">
        <f t="shared" si="25"/>
        <v>33.572086115992967</v>
      </c>
      <c r="T571">
        <f t="shared" si="26"/>
        <v>30.73020792287436</v>
      </c>
    </row>
    <row r="572" spans="1:20" x14ac:dyDescent="0.25">
      <c r="A572" t="s">
        <v>14</v>
      </c>
      <c r="B572">
        <v>57000</v>
      </c>
      <c r="C572">
        <v>2850</v>
      </c>
      <c r="D572">
        <v>23850</v>
      </c>
      <c r="E572">
        <v>23850</v>
      </c>
      <c r="F572">
        <v>2850</v>
      </c>
      <c r="G572">
        <v>3600</v>
      </c>
      <c r="H572">
        <f>+IF(C572=0,0,VLOOKUP(C572,'LH OUTER TANK'!A:C,2,0))</f>
        <v>38.436999999999998</v>
      </c>
      <c r="I572">
        <f>+IF(C572=0,0,VLOOKUP(C572,'LH OUTER TANK'!A:C,3,0))</f>
        <v>19.808</v>
      </c>
      <c r="J572">
        <f>+IF(D572=0,0,VLOOKUP(D572,'LH INNER TANK'!A:C,2,0))</f>
        <v>31.038</v>
      </c>
      <c r="K572">
        <f>+IF(D572=0,0,VLOOKUP(D572,'LH INNER TANK'!A:C,3,0))</f>
        <v>5.36</v>
      </c>
      <c r="L572">
        <f>+IF(D572=0,0,VLOOKUP(D572,'RH INNER TANK'!A:C,2,0))</f>
        <v>31.038</v>
      </c>
      <c r="M572">
        <f>+IF(D572=0,0,VLOOKUP(D572,'RH INNER TANK'!A:C,3,0))</f>
        <v>-5.36</v>
      </c>
      <c r="N572">
        <f>+IF(F572=0,0,VLOOKUP(F572,'RH OUTER TANK'!A:C,2,0))</f>
        <v>38.436999999999998</v>
      </c>
      <c r="O572">
        <f>+IF(F572=0,0,VLOOKUP(F572,'RH OUTER TANK'!A:C,3,0))</f>
        <v>-19.808</v>
      </c>
      <c r="P572">
        <f>+IF(G572=0,0,VLOOKUP(G572,'TRIM TANK'!A:C,2,0))</f>
        <v>59.402000000000001</v>
      </c>
      <c r="Q572">
        <f t="shared" si="24"/>
        <v>1913450.7</v>
      </c>
      <c r="S572">
        <f t="shared" si="25"/>
        <v>33.569310526315789</v>
      </c>
      <c r="T572">
        <f t="shared" si="26"/>
        <v>30.692029247810012</v>
      </c>
    </row>
    <row r="573" spans="1:20" x14ac:dyDescent="0.25">
      <c r="A573" t="s">
        <v>14</v>
      </c>
      <c r="B573">
        <v>57100</v>
      </c>
      <c r="C573">
        <v>2850</v>
      </c>
      <c r="D573">
        <v>23900</v>
      </c>
      <c r="E573">
        <v>23900</v>
      </c>
      <c r="F573">
        <v>2850</v>
      </c>
      <c r="G573">
        <v>3600</v>
      </c>
      <c r="H573">
        <f>+IF(C573=0,0,VLOOKUP(C573,'LH OUTER TANK'!A:C,2,0))</f>
        <v>38.436999999999998</v>
      </c>
      <c r="I573">
        <f>+IF(C573=0,0,VLOOKUP(C573,'LH OUTER TANK'!A:C,3,0))</f>
        <v>19.808</v>
      </c>
      <c r="J573">
        <f>+IF(D573=0,0,VLOOKUP(D573,'LH INNER TANK'!A:C,2,0))</f>
        <v>31.041</v>
      </c>
      <c r="K573">
        <f>+IF(D573=0,0,VLOOKUP(D573,'LH INNER TANK'!A:C,3,0))</f>
        <v>5.3639999999999999</v>
      </c>
      <c r="L573">
        <f>+IF(D573=0,0,VLOOKUP(D573,'RH INNER TANK'!A:C,2,0))</f>
        <v>31.041</v>
      </c>
      <c r="M573">
        <f>+IF(D573=0,0,VLOOKUP(D573,'RH INNER TANK'!A:C,3,0))</f>
        <v>-5.3639999999999999</v>
      </c>
      <c r="N573">
        <f>+IF(F573=0,0,VLOOKUP(F573,'RH OUTER TANK'!A:C,2,0))</f>
        <v>38.436999999999998</v>
      </c>
      <c r="O573">
        <f>+IF(F573=0,0,VLOOKUP(F573,'RH OUTER TANK'!A:C,3,0))</f>
        <v>-19.808</v>
      </c>
      <c r="P573">
        <f>+IF(G573=0,0,VLOOKUP(G573,'TRIM TANK'!A:C,2,0))</f>
        <v>59.402000000000001</v>
      </c>
      <c r="Q573">
        <f t="shared" si="24"/>
        <v>1916697.9</v>
      </c>
      <c r="S573">
        <f t="shared" si="25"/>
        <v>33.567388791593693</v>
      </c>
      <c r="T573">
        <f t="shared" si="26"/>
        <v>30.665595482719286</v>
      </c>
    </row>
    <row r="574" spans="1:20" x14ac:dyDescent="0.25">
      <c r="A574" t="s">
        <v>14</v>
      </c>
      <c r="B574">
        <v>57200</v>
      </c>
      <c r="C574">
        <v>2850</v>
      </c>
      <c r="D574">
        <v>23950</v>
      </c>
      <c r="E574">
        <v>23950</v>
      </c>
      <c r="F574">
        <v>2850</v>
      </c>
      <c r="G574">
        <v>3600</v>
      </c>
      <c r="H574">
        <f>+IF(C574=0,0,VLOOKUP(C574,'LH OUTER TANK'!A:C,2,0))</f>
        <v>38.436999999999998</v>
      </c>
      <c r="I574">
        <f>+IF(C574=0,0,VLOOKUP(C574,'LH OUTER TANK'!A:C,3,0))</f>
        <v>19.808</v>
      </c>
      <c r="J574">
        <f>+IF(D574=0,0,VLOOKUP(D574,'LH INNER TANK'!A:C,2,0))</f>
        <v>31.042999999999999</v>
      </c>
      <c r="K574">
        <f>+IF(D574=0,0,VLOOKUP(D574,'LH INNER TANK'!A:C,3,0))</f>
        <v>5.3689999999999998</v>
      </c>
      <c r="L574">
        <f>+IF(D574=0,0,VLOOKUP(D574,'RH INNER TANK'!A:C,2,0))</f>
        <v>31.042999999999999</v>
      </c>
      <c r="M574">
        <f>+IF(D574=0,0,VLOOKUP(D574,'RH INNER TANK'!A:C,3,0))</f>
        <v>-5.3689999999999998</v>
      </c>
      <c r="N574">
        <f>+IF(F574=0,0,VLOOKUP(F574,'RH OUTER TANK'!A:C,2,0))</f>
        <v>38.436999999999998</v>
      </c>
      <c r="O574">
        <f>+IF(F574=0,0,VLOOKUP(F574,'RH OUTER TANK'!A:C,3,0))</f>
        <v>-19.808</v>
      </c>
      <c r="P574">
        <f>+IF(G574=0,0,VLOOKUP(G574,'TRIM TANK'!A:C,2,0))</f>
        <v>59.402000000000001</v>
      </c>
      <c r="Q574">
        <f t="shared" si="24"/>
        <v>1919897.7999999998</v>
      </c>
      <c r="S574">
        <f t="shared" si="25"/>
        <v>33.564646853146847</v>
      </c>
      <c r="T574">
        <f t="shared" si="26"/>
        <v>30.627879685651255</v>
      </c>
    </row>
    <row r="575" spans="1:20" x14ac:dyDescent="0.25">
      <c r="A575" t="s">
        <v>14</v>
      </c>
      <c r="B575">
        <v>57300</v>
      </c>
      <c r="C575">
        <v>2850</v>
      </c>
      <c r="D575">
        <v>24000</v>
      </c>
      <c r="E575">
        <v>24000</v>
      </c>
      <c r="F575">
        <v>2850</v>
      </c>
      <c r="G575">
        <v>3600</v>
      </c>
      <c r="H575">
        <f>+IF(C575=0,0,VLOOKUP(C575,'LH OUTER TANK'!A:C,2,0))</f>
        <v>38.436999999999998</v>
      </c>
      <c r="I575">
        <f>+IF(C575=0,0,VLOOKUP(C575,'LH OUTER TANK'!A:C,3,0))</f>
        <v>19.808</v>
      </c>
      <c r="J575">
        <f>+IF(D575=0,0,VLOOKUP(D575,'LH INNER TANK'!A:C,2,0))</f>
        <v>31.045000000000002</v>
      </c>
      <c r="K575">
        <f>+IF(D575=0,0,VLOOKUP(D575,'LH INNER TANK'!A:C,3,0))</f>
        <v>5.3730000000000002</v>
      </c>
      <c r="L575">
        <f>+IF(D575=0,0,VLOOKUP(D575,'RH INNER TANK'!A:C,2,0))</f>
        <v>31.045000000000002</v>
      </c>
      <c r="M575">
        <f>+IF(D575=0,0,VLOOKUP(D575,'RH INNER TANK'!A:C,3,0))</f>
        <v>-5.3730000000000002</v>
      </c>
      <c r="N575">
        <f>+IF(F575=0,0,VLOOKUP(F575,'RH OUTER TANK'!A:C,2,0))</f>
        <v>38.436999999999998</v>
      </c>
      <c r="O575">
        <f>+IF(F575=0,0,VLOOKUP(F575,'RH OUTER TANK'!A:C,3,0))</f>
        <v>-19.808</v>
      </c>
      <c r="P575">
        <f>+IF(G575=0,0,VLOOKUP(G575,'TRIM TANK'!A:C,2,0))</f>
        <v>59.402000000000001</v>
      </c>
      <c r="Q575">
        <f t="shared" si="24"/>
        <v>1923098.0999999999</v>
      </c>
      <c r="S575">
        <f t="shared" si="25"/>
        <v>33.561921465968581</v>
      </c>
      <c r="T575">
        <f t="shared" si="26"/>
        <v>30.590391553900687</v>
      </c>
    </row>
    <row r="576" spans="1:20" x14ac:dyDescent="0.25">
      <c r="A576" t="s">
        <v>14</v>
      </c>
      <c r="B576">
        <v>57400</v>
      </c>
      <c r="C576">
        <v>2850</v>
      </c>
      <c r="D576">
        <v>24050</v>
      </c>
      <c r="E576">
        <v>24050</v>
      </c>
      <c r="F576">
        <v>2850</v>
      </c>
      <c r="G576">
        <v>3600</v>
      </c>
      <c r="H576">
        <f>+IF(C576=0,0,VLOOKUP(C576,'LH OUTER TANK'!A:C,2,0))</f>
        <v>38.436999999999998</v>
      </c>
      <c r="I576">
        <f>+IF(C576=0,0,VLOOKUP(C576,'LH OUTER TANK'!A:C,3,0))</f>
        <v>19.808</v>
      </c>
      <c r="J576">
        <f>+IF(D576=0,0,VLOOKUP(D576,'LH INNER TANK'!A:C,2,0))</f>
        <v>31.047000000000001</v>
      </c>
      <c r="K576">
        <f>+IF(D576=0,0,VLOOKUP(D576,'LH INNER TANK'!A:C,3,0))</f>
        <v>5.3780000000000001</v>
      </c>
      <c r="L576">
        <f>+IF(D576=0,0,VLOOKUP(D576,'RH INNER TANK'!A:C,2,0))</f>
        <v>31.047000000000001</v>
      </c>
      <c r="M576">
        <f>+IF(D576=0,0,VLOOKUP(D576,'RH INNER TANK'!A:C,3,0))</f>
        <v>-5.3780000000000001</v>
      </c>
      <c r="N576">
        <f>+IF(F576=0,0,VLOOKUP(F576,'RH OUTER TANK'!A:C,2,0))</f>
        <v>38.436999999999998</v>
      </c>
      <c r="O576">
        <f>+IF(F576=0,0,VLOOKUP(F576,'RH OUTER TANK'!A:C,3,0))</f>
        <v>-19.808</v>
      </c>
      <c r="P576">
        <f>+IF(G576=0,0,VLOOKUP(G576,'TRIM TANK'!A:C,2,0))</f>
        <v>59.402000000000001</v>
      </c>
      <c r="Q576">
        <f t="shared" si="24"/>
        <v>1926298.7999999998</v>
      </c>
      <c r="S576">
        <f t="shared" si="25"/>
        <v>33.559212543554004</v>
      </c>
      <c r="T576">
        <f t="shared" si="26"/>
        <v>30.553129897579133</v>
      </c>
    </row>
    <row r="577" spans="1:20" x14ac:dyDescent="0.25">
      <c r="A577" t="s">
        <v>14</v>
      </c>
      <c r="B577">
        <v>57500</v>
      </c>
      <c r="C577">
        <v>2850</v>
      </c>
      <c r="D577">
        <v>24100</v>
      </c>
      <c r="E577">
        <v>24100</v>
      </c>
      <c r="F577">
        <v>2850</v>
      </c>
      <c r="G577">
        <v>3600</v>
      </c>
      <c r="H577">
        <f>+IF(C577=0,0,VLOOKUP(C577,'LH OUTER TANK'!A:C,2,0))</f>
        <v>38.436999999999998</v>
      </c>
      <c r="I577">
        <f>+IF(C577=0,0,VLOOKUP(C577,'LH OUTER TANK'!A:C,3,0))</f>
        <v>19.808</v>
      </c>
      <c r="J577">
        <f>+IF(D577=0,0,VLOOKUP(D577,'LH INNER TANK'!A:C,2,0))</f>
        <v>31.05</v>
      </c>
      <c r="K577">
        <f>+IF(D577=0,0,VLOOKUP(D577,'LH INNER TANK'!A:C,3,0))</f>
        <v>5.3819999999999997</v>
      </c>
      <c r="L577">
        <f>+IF(D577=0,0,VLOOKUP(D577,'RH INNER TANK'!A:C,2,0))</f>
        <v>31.05</v>
      </c>
      <c r="M577">
        <f>+IF(D577=0,0,VLOOKUP(D577,'RH INNER TANK'!A:C,3,0))</f>
        <v>-5.3819999999999997</v>
      </c>
      <c r="N577">
        <f>+IF(F577=0,0,VLOOKUP(F577,'RH OUTER TANK'!A:C,2,0))</f>
        <v>38.436999999999998</v>
      </c>
      <c r="O577">
        <f>+IF(F577=0,0,VLOOKUP(F577,'RH OUTER TANK'!A:C,3,0))</f>
        <v>-19.808</v>
      </c>
      <c r="P577">
        <f>+IF(G577=0,0,VLOOKUP(G577,'TRIM TANK'!A:C,2,0))</f>
        <v>59.402000000000001</v>
      </c>
      <c r="Q577">
        <f t="shared" si="24"/>
        <v>1929548.0999999999</v>
      </c>
      <c r="S577">
        <f t="shared" si="25"/>
        <v>33.557358260869563</v>
      </c>
      <c r="T577">
        <f t="shared" si="26"/>
        <v>30.527623945936206</v>
      </c>
    </row>
    <row r="578" spans="1:20" x14ac:dyDescent="0.25">
      <c r="A578" t="s">
        <v>14</v>
      </c>
      <c r="B578">
        <v>57600</v>
      </c>
      <c r="C578">
        <v>2850</v>
      </c>
      <c r="D578">
        <v>24150</v>
      </c>
      <c r="E578">
        <v>24150</v>
      </c>
      <c r="F578">
        <v>2850</v>
      </c>
      <c r="G578">
        <v>3600</v>
      </c>
      <c r="H578">
        <f>+IF(C578=0,0,VLOOKUP(C578,'LH OUTER TANK'!A:C,2,0))</f>
        <v>38.436999999999998</v>
      </c>
      <c r="I578">
        <f>+IF(C578=0,0,VLOOKUP(C578,'LH OUTER TANK'!A:C,3,0))</f>
        <v>19.808</v>
      </c>
      <c r="J578">
        <f>+IF(D578=0,0,VLOOKUP(D578,'LH INNER TANK'!A:C,2,0))</f>
        <v>31.052</v>
      </c>
      <c r="K578">
        <f>+IF(D578=0,0,VLOOKUP(D578,'LH INNER TANK'!A:C,3,0))</f>
        <v>5.3869999999999996</v>
      </c>
      <c r="L578">
        <f>+IF(D578=0,0,VLOOKUP(D578,'RH INNER TANK'!A:C,2,0))</f>
        <v>31.052</v>
      </c>
      <c r="M578">
        <f>+IF(D578=0,0,VLOOKUP(D578,'RH INNER TANK'!A:C,3,0))</f>
        <v>-5.3869999999999996</v>
      </c>
      <c r="N578">
        <f>+IF(F578=0,0,VLOOKUP(F578,'RH OUTER TANK'!A:C,2,0))</f>
        <v>38.436999999999998</v>
      </c>
      <c r="O578">
        <f>+IF(F578=0,0,VLOOKUP(F578,'RH OUTER TANK'!A:C,3,0))</f>
        <v>-19.808</v>
      </c>
      <c r="P578">
        <f>+IF(G578=0,0,VLOOKUP(G578,'TRIM TANK'!A:C,2,0))</f>
        <v>59.402000000000001</v>
      </c>
      <c r="Q578">
        <f t="shared" si="24"/>
        <v>1932749.7</v>
      </c>
      <c r="S578">
        <f t="shared" si="25"/>
        <v>33.554682291666666</v>
      </c>
      <c r="T578">
        <f t="shared" si="26"/>
        <v>30.490815566253985</v>
      </c>
    </row>
    <row r="579" spans="1:20" x14ac:dyDescent="0.25">
      <c r="A579" t="s">
        <v>14</v>
      </c>
      <c r="B579">
        <v>57700</v>
      </c>
      <c r="C579">
        <v>2850</v>
      </c>
      <c r="D579">
        <v>24200</v>
      </c>
      <c r="E579">
        <v>24200</v>
      </c>
      <c r="F579">
        <v>2850</v>
      </c>
      <c r="G579">
        <v>3600</v>
      </c>
      <c r="H579">
        <f>+IF(C579=0,0,VLOOKUP(C579,'LH OUTER TANK'!A:C,2,0))</f>
        <v>38.436999999999998</v>
      </c>
      <c r="I579">
        <f>+IF(C579=0,0,VLOOKUP(C579,'LH OUTER TANK'!A:C,3,0))</f>
        <v>19.808</v>
      </c>
      <c r="J579">
        <f>+IF(D579=0,0,VLOOKUP(D579,'LH INNER TANK'!A:C,2,0))</f>
        <v>31.053999999999998</v>
      </c>
      <c r="K579">
        <f>+IF(D579=0,0,VLOOKUP(D579,'LH INNER TANK'!A:C,3,0))</f>
        <v>5.391</v>
      </c>
      <c r="L579">
        <f>+IF(D579=0,0,VLOOKUP(D579,'RH INNER TANK'!A:C,2,0))</f>
        <v>31.053999999999998</v>
      </c>
      <c r="M579">
        <f>+IF(D579=0,0,VLOOKUP(D579,'RH INNER TANK'!A:C,3,0))</f>
        <v>-5.391</v>
      </c>
      <c r="N579">
        <f>+IF(F579=0,0,VLOOKUP(F579,'RH OUTER TANK'!A:C,2,0))</f>
        <v>38.436999999999998</v>
      </c>
      <c r="O579">
        <f>+IF(F579=0,0,VLOOKUP(F579,'RH OUTER TANK'!A:C,3,0))</f>
        <v>-19.808</v>
      </c>
      <c r="P579">
        <f>+IF(G579=0,0,VLOOKUP(G579,'TRIM TANK'!A:C,2,0))</f>
        <v>59.402000000000001</v>
      </c>
      <c r="Q579">
        <f t="shared" ref="Q579:Q642" si="27">+(D579*J579)+(E579*L579)+(C579*H579)+(F579*N579)+(G579*P579)</f>
        <v>1935951.6999999997</v>
      </c>
      <c r="S579">
        <f t="shared" si="25"/>
        <v>33.552022530329282</v>
      </c>
      <c r="T579">
        <f t="shared" si="26"/>
        <v>30.454230128325733</v>
      </c>
    </row>
    <row r="580" spans="1:20" x14ac:dyDescent="0.25">
      <c r="A580" t="s">
        <v>14</v>
      </c>
      <c r="B580">
        <v>57800</v>
      </c>
      <c r="C580">
        <v>2850</v>
      </c>
      <c r="D580">
        <v>24250</v>
      </c>
      <c r="E580">
        <v>24250</v>
      </c>
      <c r="F580">
        <v>2850</v>
      </c>
      <c r="G580">
        <v>3600</v>
      </c>
      <c r="H580">
        <f>+IF(C580=0,0,VLOOKUP(C580,'LH OUTER TANK'!A:C,2,0))</f>
        <v>38.436999999999998</v>
      </c>
      <c r="I580">
        <f>+IF(C580=0,0,VLOOKUP(C580,'LH OUTER TANK'!A:C,3,0))</f>
        <v>19.808</v>
      </c>
      <c r="J580">
        <f>+IF(D580=0,0,VLOOKUP(D580,'LH INNER TANK'!A:C,2,0))</f>
        <v>31.056000000000001</v>
      </c>
      <c r="K580">
        <f>+IF(D580=0,0,VLOOKUP(D580,'LH INNER TANK'!A:C,3,0))</f>
        <v>5.3949999999999996</v>
      </c>
      <c r="L580">
        <f>+IF(D580=0,0,VLOOKUP(D580,'RH INNER TANK'!A:C,2,0))</f>
        <v>31.056000000000001</v>
      </c>
      <c r="M580">
        <f>+IF(D580=0,0,VLOOKUP(D580,'RH INNER TANK'!A:C,3,0))</f>
        <v>-5.3949999999999996</v>
      </c>
      <c r="N580">
        <f>+IF(F580=0,0,VLOOKUP(F580,'RH OUTER TANK'!A:C,2,0))</f>
        <v>38.436999999999998</v>
      </c>
      <c r="O580">
        <f>+IF(F580=0,0,VLOOKUP(F580,'RH OUTER TANK'!A:C,3,0))</f>
        <v>-19.808</v>
      </c>
      <c r="P580">
        <f>+IF(G580=0,0,VLOOKUP(G580,'TRIM TANK'!A:C,2,0))</f>
        <v>59.402000000000001</v>
      </c>
      <c r="Q580">
        <f t="shared" si="27"/>
        <v>1939154.0999999999</v>
      </c>
      <c r="S580">
        <f t="shared" ref="S580:S643" si="28">+Q580/B580</f>
        <v>33.549378892733564</v>
      </c>
      <c r="T580">
        <f t="shared" ref="T580:T643" si="29">+(S580-31.338)/0.0727</f>
        <v>30.417866475014627</v>
      </c>
    </row>
    <row r="581" spans="1:20" x14ac:dyDescent="0.25">
      <c r="A581" t="s">
        <v>14</v>
      </c>
      <c r="B581">
        <v>57900</v>
      </c>
      <c r="C581">
        <v>2850</v>
      </c>
      <c r="D581">
        <v>24300</v>
      </c>
      <c r="E581">
        <v>24300</v>
      </c>
      <c r="F581">
        <v>2850</v>
      </c>
      <c r="G581">
        <v>3600</v>
      </c>
      <c r="H581">
        <f>+IF(C581=0,0,VLOOKUP(C581,'LH OUTER TANK'!A:C,2,0))</f>
        <v>38.436999999999998</v>
      </c>
      <c r="I581">
        <f>+IF(C581=0,0,VLOOKUP(C581,'LH OUTER TANK'!A:C,3,0))</f>
        <v>19.808</v>
      </c>
      <c r="J581">
        <f>+IF(D581=0,0,VLOOKUP(D581,'LH INNER TANK'!A:C,2,0))</f>
        <v>31.058</v>
      </c>
      <c r="K581">
        <f>+IF(D581=0,0,VLOOKUP(D581,'LH INNER TANK'!A:C,3,0))</f>
        <v>5.399</v>
      </c>
      <c r="L581">
        <f>+IF(D581=0,0,VLOOKUP(D581,'RH INNER TANK'!A:C,2,0))</f>
        <v>31.058</v>
      </c>
      <c r="M581">
        <f>+IF(D581=0,0,VLOOKUP(D581,'RH INNER TANK'!A:C,3,0))</f>
        <v>-5.399</v>
      </c>
      <c r="N581">
        <f>+IF(F581=0,0,VLOOKUP(F581,'RH OUTER TANK'!A:C,2,0))</f>
        <v>38.436999999999998</v>
      </c>
      <c r="O581">
        <f>+IF(F581=0,0,VLOOKUP(F581,'RH OUTER TANK'!A:C,3,0))</f>
        <v>-19.808</v>
      </c>
      <c r="P581">
        <f>+IF(G581=0,0,VLOOKUP(G581,'TRIM TANK'!A:C,2,0))</f>
        <v>59.402000000000001</v>
      </c>
      <c r="Q581">
        <f t="shared" si="27"/>
        <v>1942356.9</v>
      </c>
      <c r="S581">
        <f t="shared" si="28"/>
        <v>33.546751295336783</v>
      </c>
      <c r="T581">
        <f t="shared" si="29"/>
        <v>30.381723457177195</v>
      </c>
    </row>
    <row r="582" spans="1:20" x14ac:dyDescent="0.25">
      <c r="A582" t="s">
        <v>14</v>
      </c>
      <c r="B582">
        <v>58000</v>
      </c>
      <c r="C582">
        <v>2850</v>
      </c>
      <c r="D582">
        <v>24350</v>
      </c>
      <c r="E582">
        <v>24350</v>
      </c>
      <c r="F582">
        <v>2850</v>
      </c>
      <c r="G582">
        <v>3600</v>
      </c>
      <c r="H582">
        <f>+IF(C582=0,0,VLOOKUP(C582,'LH OUTER TANK'!A:C,2,0))</f>
        <v>38.436999999999998</v>
      </c>
      <c r="I582">
        <f>+IF(C582=0,0,VLOOKUP(C582,'LH OUTER TANK'!A:C,3,0))</f>
        <v>19.808</v>
      </c>
      <c r="J582">
        <f>+IF(D582=0,0,VLOOKUP(D582,'LH INNER TANK'!A:C,2,0))</f>
        <v>31.061</v>
      </c>
      <c r="K582">
        <f>+IF(D582=0,0,VLOOKUP(D582,'LH INNER TANK'!A:C,3,0))</f>
        <v>5.4039999999999999</v>
      </c>
      <c r="L582">
        <f>+IF(D582=0,0,VLOOKUP(D582,'RH INNER TANK'!A:C,2,0))</f>
        <v>31.061</v>
      </c>
      <c r="M582">
        <f>+IF(D582=0,0,VLOOKUP(D582,'RH INNER TANK'!A:C,3,0))</f>
        <v>-5.4039999999999999</v>
      </c>
      <c r="N582">
        <f>+IF(F582=0,0,VLOOKUP(F582,'RH OUTER TANK'!A:C,2,0))</f>
        <v>38.436999999999998</v>
      </c>
      <c r="O582">
        <f>+IF(F582=0,0,VLOOKUP(F582,'RH OUTER TANK'!A:C,3,0))</f>
        <v>-19.808</v>
      </c>
      <c r="P582">
        <f>+IF(G582=0,0,VLOOKUP(G582,'TRIM TANK'!A:C,2,0))</f>
        <v>59.402000000000001</v>
      </c>
      <c r="Q582">
        <f t="shared" si="27"/>
        <v>1945608.7999999998</v>
      </c>
      <c r="S582">
        <f t="shared" si="28"/>
        <v>33.544979310344821</v>
      </c>
      <c r="T582">
        <f t="shared" si="29"/>
        <v>30.357349523312525</v>
      </c>
    </row>
    <row r="583" spans="1:20" x14ac:dyDescent="0.25">
      <c r="A583" t="s">
        <v>14</v>
      </c>
      <c r="B583">
        <v>58100</v>
      </c>
      <c r="C583">
        <v>2850</v>
      </c>
      <c r="D583">
        <v>24400</v>
      </c>
      <c r="E583">
        <v>24400</v>
      </c>
      <c r="F583">
        <v>2850</v>
      </c>
      <c r="G583">
        <v>3600</v>
      </c>
      <c r="H583">
        <f>+IF(C583=0,0,VLOOKUP(C583,'LH OUTER TANK'!A:C,2,0))</f>
        <v>38.436999999999998</v>
      </c>
      <c r="I583">
        <f>+IF(C583=0,0,VLOOKUP(C583,'LH OUTER TANK'!A:C,3,0))</f>
        <v>19.808</v>
      </c>
      <c r="J583">
        <f>+IF(D583=0,0,VLOOKUP(D583,'LH INNER TANK'!A:C,2,0))</f>
        <v>31.062999999999999</v>
      </c>
      <c r="K583">
        <f>+IF(D583=0,0,VLOOKUP(D583,'LH INNER TANK'!A:C,3,0))</f>
        <v>5.4080000000000004</v>
      </c>
      <c r="L583">
        <f>+IF(D583=0,0,VLOOKUP(D583,'RH INNER TANK'!A:C,2,0))</f>
        <v>31.062999999999999</v>
      </c>
      <c r="M583">
        <f>+IF(D583=0,0,VLOOKUP(D583,'RH INNER TANK'!A:C,3,0))</f>
        <v>-5.4080000000000004</v>
      </c>
      <c r="N583">
        <f>+IF(F583=0,0,VLOOKUP(F583,'RH OUTER TANK'!A:C,2,0))</f>
        <v>38.436999999999998</v>
      </c>
      <c r="O583">
        <f>+IF(F583=0,0,VLOOKUP(F583,'RH OUTER TANK'!A:C,3,0))</f>
        <v>-19.808</v>
      </c>
      <c r="P583">
        <f>+IF(G583=0,0,VLOOKUP(G583,'TRIM TANK'!A:C,2,0))</f>
        <v>59.402000000000001</v>
      </c>
      <c r="Q583">
        <f t="shared" si="27"/>
        <v>1948812.4999999998</v>
      </c>
      <c r="S583">
        <f t="shared" si="28"/>
        <v>33.542383820998275</v>
      </c>
      <c r="T583">
        <f t="shared" si="29"/>
        <v>30.321648156785059</v>
      </c>
    </row>
    <row r="584" spans="1:20" x14ac:dyDescent="0.25">
      <c r="A584" t="s">
        <v>14</v>
      </c>
      <c r="B584">
        <v>58200</v>
      </c>
      <c r="C584">
        <v>2850</v>
      </c>
      <c r="D584">
        <v>24450</v>
      </c>
      <c r="E584">
        <v>24450</v>
      </c>
      <c r="F584">
        <v>2850</v>
      </c>
      <c r="G584">
        <v>3600</v>
      </c>
      <c r="H584">
        <f>+IF(C584=0,0,VLOOKUP(C584,'LH OUTER TANK'!A:C,2,0))</f>
        <v>38.436999999999998</v>
      </c>
      <c r="I584">
        <f>+IF(C584=0,0,VLOOKUP(C584,'LH OUTER TANK'!A:C,3,0))</f>
        <v>19.808</v>
      </c>
      <c r="J584">
        <f>+IF(D584=0,0,VLOOKUP(D584,'LH INNER TANK'!A:C,2,0))</f>
        <v>31.065000000000001</v>
      </c>
      <c r="K584">
        <f>+IF(D584=0,0,VLOOKUP(D584,'LH INNER TANK'!A:C,3,0))</f>
        <v>5.4119999999999999</v>
      </c>
      <c r="L584">
        <f>+IF(D584=0,0,VLOOKUP(D584,'RH INNER TANK'!A:C,2,0))</f>
        <v>31.065000000000001</v>
      </c>
      <c r="M584">
        <f>+IF(D584=0,0,VLOOKUP(D584,'RH INNER TANK'!A:C,3,0))</f>
        <v>-5.4119999999999999</v>
      </c>
      <c r="N584">
        <f>+IF(F584=0,0,VLOOKUP(F584,'RH OUTER TANK'!A:C,2,0))</f>
        <v>38.436999999999998</v>
      </c>
      <c r="O584">
        <f>+IF(F584=0,0,VLOOKUP(F584,'RH OUTER TANK'!A:C,3,0))</f>
        <v>-19.808</v>
      </c>
      <c r="P584">
        <f>+IF(G584=0,0,VLOOKUP(G584,'TRIM TANK'!A:C,2,0))</f>
        <v>59.402000000000001</v>
      </c>
      <c r="Q584">
        <f t="shared" si="27"/>
        <v>1952016.5999999999</v>
      </c>
      <c r="S584">
        <f t="shared" si="28"/>
        <v>33.539804123711335</v>
      </c>
      <c r="T584">
        <f t="shared" si="29"/>
        <v>30.28616401253554</v>
      </c>
    </row>
    <row r="585" spans="1:20" x14ac:dyDescent="0.25">
      <c r="A585" t="s">
        <v>14</v>
      </c>
      <c r="B585">
        <v>58300</v>
      </c>
      <c r="C585">
        <v>2850</v>
      </c>
      <c r="D585">
        <v>24500</v>
      </c>
      <c r="E585">
        <v>24500</v>
      </c>
      <c r="F585">
        <v>2850</v>
      </c>
      <c r="G585">
        <v>3600</v>
      </c>
      <c r="H585">
        <f>+IF(C585=0,0,VLOOKUP(C585,'LH OUTER TANK'!A:C,2,0))</f>
        <v>38.436999999999998</v>
      </c>
      <c r="I585">
        <f>+IF(C585=0,0,VLOOKUP(C585,'LH OUTER TANK'!A:C,3,0))</f>
        <v>19.808</v>
      </c>
      <c r="J585">
        <f>+IF(D585=0,0,VLOOKUP(D585,'LH INNER TANK'!A:C,2,0))</f>
        <v>31.067</v>
      </c>
      <c r="K585">
        <f>+IF(D585=0,0,VLOOKUP(D585,'LH INNER TANK'!A:C,3,0))</f>
        <v>5.4169999999999998</v>
      </c>
      <c r="L585">
        <f>+IF(D585=0,0,VLOOKUP(D585,'RH INNER TANK'!A:C,2,0))</f>
        <v>31.067</v>
      </c>
      <c r="M585">
        <f>+IF(D585=0,0,VLOOKUP(D585,'RH INNER TANK'!A:C,3,0))</f>
        <v>-5.4169999999999998</v>
      </c>
      <c r="N585">
        <f>+IF(F585=0,0,VLOOKUP(F585,'RH OUTER TANK'!A:C,2,0))</f>
        <v>38.436999999999998</v>
      </c>
      <c r="O585">
        <f>+IF(F585=0,0,VLOOKUP(F585,'RH OUTER TANK'!A:C,3,0))</f>
        <v>-19.808</v>
      </c>
      <c r="P585">
        <f>+IF(G585=0,0,VLOOKUP(G585,'TRIM TANK'!A:C,2,0))</f>
        <v>59.402000000000001</v>
      </c>
      <c r="Q585">
        <f t="shared" si="27"/>
        <v>1955221.0999999999</v>
      </c>
      <c r="S585">
        <f t="shared" si="28"/>
        <v>33.537240137221268</v>
      </c>
      <c r="T585">
        <f t="shared" si="29"/>
        <v>30.250895972782214</v>
      </c>
    </row>
    <row r="586" spans="1:20" x14ac:dyDescent="0.25">
      <c r="A586" t="s">
        <v>14</v>
      </c>
      <c r="B586">
        <v>58400</v>
      </c>
      <c r="C586">
        <v>2850</v>
      </c>
      <c r="D586">
        <v>24550</v>
      </c>
      <c r="E586">
        <v>24550</v>
      </c>
      <c r="F586">
        <v>2850</v>
      </c>
      <c r="G586">
        <v>3600</v>
      </c>
      <c r="H586">
        <f>+IF(C586=0,0,VLOOKUP(C586,'LH OUTER TANK'!A:C,2,0))</f>
        <v>38.436999999999998</v>
      </c>
      <c r="I586">
        <f>+IF(C586=0,0,VLOOKUP(C586,'LH OUTER TANK'!A:C,3,0))</f>
        <v>19.808</v>
      </c>
      <c r="J586">
        <f>+IF(D586=0,0,VLOOKUP(D586,'LH INNER TANK'!A:C,2,0))</f>
        <v>31.068999999999999</v>
      </c>
      <c r="K586">
        <f>+IF(D586=0,0,VLOOKUP(D586,'LH INNER TANK'!A:C,3,0))</f>
        <v>5.4210000000000003</v>
      </c>
      <c r="L586">
        <f>+IF(D586=0,0,VLOOKUP(D586,'RH INNER TANK'!A:C,2,0))</f>
        <v>31.068999999999999</v>
      </c>
      <c r="M586">
        <f>+IF(D586=0,0,VLOOKUP(D586,'RH INNER TANK'!A:C,3,0))</f>
        <v>-5.4210000000000003</v>
      </c>
      <c r="N586">
        <f>+IF(F586=0,0,VLOOKUP(F586,'RH OUTER TANK'!A:C,2,0))</f>
        <v>38.436999999999998</v>
      </c>
      <c r="O586">
        <f>+IF(F586=0,0,VLOOKUP(F586,'RH OUTER TANK'!A:C,3,0))</f>
        <v>-19.808</v>
      </c>
      <c r="P586">
        <f>+IF(G586=0,0,VLOOKUP(G586,'TRIM TANK'!A:C,2,0))</f>
        <v>59.402000000000001</v>
      </c>
      <c r="Q586">
        <f t="shared" si="27"/>
        <v>1958425.9999999998</v>
      </c>
      <c r="S586">
        <f t="shared" si="28"/>
        <v>33.534691780821916</v>
      </c>
      <c r="T586">
        <f t="shared" si="29"/>
        <v>30.215842927399105</v>
      </c>
    </row>
    <row r="587" spans="1:20" x14ac:dyDescent="0.25">
      <c r="A587" t="s">
        <v>14</v>
      </c>
      <c r="B587">
        <v>58500</v>
      </c>
      <c r="C587">
        <v>2850</v>
      </c>
      <c r="D587">
        <v>24600</v>
      </c>
      <c r="E587">
        <v>24600</v>
      </c>
      <c r="F587">
        <v>2850</v>
      </c>
      <c r="G587">
        <v>3600</v>
      </c>
      <c r="H587">
        <f>+IF(C587=0,0,VLOOKUP(C587,'LH OUTER TANK'!A:C,2,0))</f>
        <v>38.436999999999998</v>
      </c>
      <c r="I587">
        <f>+IF(C587=0,0,VLOOKUP(C587,'LH OUTER TANK'!A:C,3,0))</f>
        <v>19.808</v>
      </c>
      <c r="J587">
        <f>+IF(D587=0,0,VLOOKUP(D587,'LH INNER TANK'!A:C,2,0))</f>
        <v>31.07</v>
      </c>
      <c r="K587">
        <f>+IF(D587=0,0,VLOOKUP(D587,'LH INNER TANK'!A:C,3,0))</f>
        <v>5.4260000000000002</v>
      </c>
      <c r="L587">
        <f>+IF(D587=0,0,VLOOKUP(D587,'RH INNER TANK'!A:C,2,0))</f>
        <v>31.07</v>
      </c>
      <c r="M587">
        <f>+IF(D587=0,0,VLOOKUP(D587,'RH INNER TANK'!A:C,3,0))</f>
        <v>-5.4260000000000002</v>
      </c>
      <c r="N587">
        <f>+IF(F587=0,0,VLOOKUP(F587,'RH OUTER TANK'!A:C,2,0))</f>
        <v>38.436999999999998</v>
      </c>
      <c r="O587">
        <f>+IF(F587=0,0,VLOOKUP(F587,'RH OUTER TANK'!A:C,3,0))</f>
        <v>-19.808</v>
      </c>
      <c r="P587">
        <f>+IF(G587=0,0,VLOOKUP(G587,'TRIM TANK'!A:C,2,0))</f>
        <v>59.402000000000001</v>
      </c>
      <c r="Q587">
        <f t="shared" si="27"/>
        <v>1961582.0999999999</v>
      </c>
      <c r="S587">
        <f t="shared" si="28"/>
        <v>33.531317948717948</v>
      </c>
      <c r="T587">
        <f t="shared" si="29"/>
        <v>30.169435333121694</v>
      </c>
    </row>
    <row r="588" spans="1:20" x14ac:dyDescent="0.25">
      <c r="A588" t="s">
        <v>14</v>
      </c>
      <c r="B588">
        <v>58600</v>
      </c>
      <c r="C588">
        <v>2850</v>
      </c>
      <c r="D588">
        <v>24650</v>
      </c>
      <c r="E588">
        <v>24650</v>
      </c>
      <c r="F588">
        <v>2850</v>
      </c>
      <c r="G588">
        <v>3600</v>
      </c>
      <c r="H588">
        <f>+IF(C588=0,0,VLOOKUP(C588,'LH OUTER TANK'!A:C,2,0))</f>
        <v>38.436999999999998</v>
      </c>
      <c r="I588">
        <f>+IF(C588=0,0,VLOOKUP(C588,'LH OUTER TANK'!A:C,3,0))</f>
        <v>19.808</v>
      </c>
      <c r="J588">
        <f>+IF(D588=0,0,VLOOKUP(D588,'LH INNER TANK'!A:C,2,0))</f>
        <v>31.071999999999999</v>
      </c>
      <c r="K588">
        <f>+IF(D588=0,0,VLOOKUP(D588,'LH INNER TANK'!A:C,3,0))</f>
        <v>5.43</v>
      </c>
      <c r="L588">
        <f>+IF(D588=0,0,VLOOKUP(D588,'RH INNER TANK'!A:C,2,0))</f>
        <v>31.071999999999999</v>
      </c>
      <c r="M588">
        <f>+IF(D588=0,0,VLOOKUP(D588,'RH INNER TANK'!A:C,3,0))</f>
        <v>-5.43</v>
      </c>
      <c r="N588">
        <f>+IF(F588=0,0,VLOOKUP(F588,'RH OUTER TANK'!A:C,2,0))</f>
        <v>38.436999999999998</v>
      </c>
      <c r="O588">
        <f>+IF(F588=0,0,VLOOKUP(F588,'RH OUTER TANK'!A:C,3,0))</f>
        <v>-19.808</v>
      </c>
      <c r="P588">
        <f>+IF(G588=0,0,VLOOKUP(G588,'TRIM TANK'!A:C,2,0))</f>
        <v>59.402000000000001</v>
      </c>
      <c r="Q588">
        <f t="shared" si="27"/>
        <v>1964787.6999999997</v>
      </c>
      <c r="S588">
        <f t="shared" si="28"/>
        <v>33.528800341296922</v>
      </c>
      <c r="T588">
        <f t="shared" si="29"/>
        <v>30.134805244799459</v>
      </c>
    </row>
    <row r="589" spans="1:20" x14ac:dyDescent="0.25">
      <c r="A589" t="s">
        <v>14</v>
      </c>
      <c r="B589">
        <v>58700</v>
      </c>
      <c r="C589">
        <v>2850</v>
      </c>
      <c r="D589">
        <v>24700</v>
      </c>
      <c r="E589">
        <v>24700</v>
      </c>
      <c r="F589">
        <v>2850</v>
      </c>
      <c r="G589">
        <v>3600</v>
      </c>
      <c r="H589">
        <f>+IF(C589=0,0,VLOOKUP(C589,'LH OUTER TANK'!A:C,2,0))</f>
        <v>38.436999999999998</v>
      </c>
      <c r="I589">
        <f>+IF(C589=0,0,VLOOKUP(C589,'LH OUTER TANK'!A:C,3,0))</f>
        <v>19.808</v>
      </c>
      <c r="J589">
        <f>+IF(D589=0,0,VLOOKUP(D589,'LH INNER TANK'!A:C,2,0))</f>
        <v>31.074000000000002</v>
      </c>
      <c r="K589">
        <f>+IF(D589=0,0,VLOOKUP(D589,'LH INNER TANK'!A:C,3,0))</f>
        <v>5.4349999999999996</v>
      </c>
      <c r="L589">
        <f>+IF(D589=0,0,VLOOKUP(D589,'RH INNER TANK'!A:C,2,0))</f>
        <v>31.074000000000002</v>
      </c>
      <c r="M589">
        <f>+IF(D589=0,0,VLOOKUP(D589,'RH INNER TANK'!A:C,3,0))</f>
        <v>-5.4349999999999996</v>
      </c>
      <c r="N589">
        <f>+IF(F589=0,0,VLOOKUP(F589,'RH OUTER TANK'!A:C,2,0))</f>
        <v>38.436999999999998</v>
      </c>
      <c r="O589">
        <f>+IF(F589=0,0,VLOOKUP(F589,'RH OUTER TANK'!A:C,3,0))</f>
        <v>-19.808</v>
      </c>
      <c r="P589">
        <f>+IF(G589=0,0,VLOOKUP(G589,'TRIM TANK'!A:C,2,0))</f>
        <v>59.402000000000001</v>
      </c>
      <c r="Q589">
        <f t="shared" si="27"/>
        <v>1967993.7</v>
      </c>
      <c r="S589">
        <f t="shared" si="28"/>
        <v>33.526298126064738</v>
      </c>
      <c r="T589">
        <f t="shared" si="29"/>
        <v>30.100386878469561</v>
      </c>
    </row>
    <row r="590" spans="1:20" x14ac:dyDescent="0.25">
      <c r="A590" t="s">
        <v>14</v>
      </c>
      <c r="B590">
        <v>58800</v>
      </c>
      <c r="C590">
        <v>2850</v>
      </c>
      <c r="D590">
        <v>24750</v>
      </c>
      <c r="E590">
        <v>24750</v>
      </c>
      <c r="F590">
        <v>2850</v>
      </c>
      <c r="G590">
        <v>3600</v>
      </c>
      <c r="H590">
        <f>+IF(C590=0,0,VLOOKUP(C590,'LH OUTER TANK'!A:C,2,0))</f>
        <v>38.436999999999998</v>
      </c>
      <c r="I590">
        <f>+IF(C590=0,0,VLOOKUP(C590,'LH OUTER TANK'!A:C,3,0))</f>
        <v>19.808</v>
      </c>
      <c r="J590">
        <f>+IF(D590=0,0,VLOOKUP(D590,'LH INNER TANK'!A:C,2,0))</f>
        <v>31.074999999999999</v>
      </c>
      <c r="K590">
        <f>+IF(D590=0,0,VLOOKUP(D590,'LH INNER TANK'!A:C,3,0))</f>
        <v>5.4390000000000001</v>
      </c>
      <c r="L590">
        <f>+IF(D590=0,0,VLOOKUP(D590,'RH INNER TANK'!A:C,2,0))</f>
        <v>31.074999999999999</v>
      </c>
      <c r="M590">
        <f>+IF(D590=0,0,VLOOKUP(D590,'RH INNER TANK'!A:C,3,0))</f>
        <v>-5.4390000000000001</v>
      </c>
      <c r="N590">
        <f>+IF(F590=0,0,VLOOKUP(F590,'RH OUTER TANK'!A:C,2,0))</f>
        <v>38.436999999999998</v>
      </c>
      <c r="O590">
        <f>+IF(F590=0,0,VLOOKUP(F590,'RH OUTER TANK'!A:C,3,0))</f>
        <v>-19.808</v>
      </c>
      <c r="P590">
        <f>+IF(G590=0,0,VLOOKUP(G590,'TRIM TANK'!A:C,2,0))</f>
        <v>59.402000000000001</v>
      </c>
      <c r="Q590">
        <f t="shared" si="27"/>
        <v>1971150.5999999999</v>
      </c>
      <c r="S590">
        <f t="shared" si="28"/>
        <v>33.522969387755097</v>
      </c>
      <c r="T590">
        <f t="shared" si="29"/>
        <v>30.054599556466247</v>
      </c>
    </row>
    <row r="591" spans="1:20" x14ac:dyDescent="0.25">
      <c r="A591" t="s">
        <v>14</v>
      </c>
      <c r="B591">
        <v>58900</v>
      </c>
      <c r="C591">
        <v>2850</v>
      </c>
      <c r="D591">
        <v>24800</v>
      </c>
      <c r="E591">
        <v>24800</v>
      </c>
      <c r="F591">
        <v>2850</v>
      </c>
      <c r="G591">
        <v>3600</v>
      </c>
      <c r="H591">
        <f>+IF(C591=0,0,VLOOKUP(C591,'LH OUTER TANK'!A:C,2,0))</f>
        <v>38.436999999999998</v>
      </c>
      <c r="I591">
        <f>+IF(C591=0,0,VLOOKUP(C591,'LH OUTER TANK'!A:C,3,0))</f>
        <v>19.808</v>
      </c>
      <c r="J591">
        <f>+IF(D591=0,0,VLOOKUP(D591,'LH INNER TANK'!A:C,2,0))</f>
        <v>31.077000000000002</v>
      </c>
      <c r="K591">
        <f>+IF(D591=0,0,VLOOKUP(D591,'LH INNER TANK'!A:C,3,0))</f>
        <v>5.4429999999999996</v>
      </c>
      <c r="L591">
        <f>+IF(D591=0,0,VLOOKUP(D591,'RH INNER TANK'!A:C,2,0))</f>
        <v>31.077000000000002</v>
      </c>
      <c r="M591">
        <f>+IF(D591=0,0,VLOOKUP(D591,'RH INNER TANK'!A:C,3,0))</f>
        <v>-5.4429999999999996</v>
      </c>
      <c r="N591">
        <f>+IF(F591=0,0,VLOOKUP(F591,'RH OUTER TANK'!A:C,2,0))</f>
        <v>38.436999999999998</v>
      </c>
      <c r="O591">
        <f>+IF(F591=0,0,VLOOKUP(F591,'RH OUTER TANK'!A:C,3,0))</f>
        <v>-19.808</v>
      </c>
      <c r="P591">
        <f>+IF(G591=0,0,VLOOKUP(G591,'TRIM TANK'!A:C,2,0))</f>
        <v>59.402000000000001</v>
      </c>
      <c r="Q591">
        <f t="shared" si="27"/>
        <v>1974357.3</v>
      </c>
      <c r="S591">
        <f t="shared" si="28"/>
        <v>33.520497453310696</v>
      </c>
      <c r="T591">
        <f t="shared" si="29"/>
        <v>30.020597707162246</v>
      </c>
    </row>
    <row r="592" spans="1:20" x14ac:dyDescent="0.25">
      <c r="A592" t="s">
        <v>14</v>
      </c>
      <c r="B592">
        <v>59000</v>
      </c>
      <c r="C592">
        <v>2850</v>
      </c>
      <c r="D592">
        <v>24850</v>
      </c>
      <c r="E592">
        <v>24850</v>
      </c>
      <c r="F592">
        <v>2850</v>
      </c>
      <c r="G592">
        <v>3600</v>
      </c>
      <c r="H592">
        <f>+IF(C592=0,0,VLOOKUP(C592,'LH OUTER TANK'!A:C,2,0))</f>
        <v>38.436999999999998</v>
      </c>
      <c r="I592">
        <f>+IF(C592=0,0,VLOOKUP(C592,'LH OUTER TANK'!A:C,3,0))</f>
        <v>19.808</v>
      </c>
      <c r="J592">
        <f>+IF(D592=0,0,VLOOKUP(D592,'LH INNER TANK'!A:C,2,0))</f>
        <v>31.079000000000001</v>
      </c>
      <c r="K592">
        <f>+IF(D592=0,0,VLOOKUP(D592,'LH INNER TANK'!A:C,3,0))</f>
        <v>5.4480000000000004</v>
      </c>
      <c r="L592">
        <f>+IF(D592=0,0,VLOOKUP(D592,'RH INNER TANK'!A:C,2,0))</f>
        <v>31.079000000000001</v>
      </c>
      <c r="M592">
        <f>+IF(D592=0,0,VLOOKUP(D592,'RH INNER TANK'!A:C,3,0))</f>
        <v>-5.4480000000000004</v>
      </c>
      <c r="N592">
        <f>+IF(F592=0,0,VLOOKUP(F592,'RH OUTER TANK'!A:C,2,0))</f>
        <v>38.436999999999998</v>
      </c>
      <c r="O592">
        <f>+IF(F592=0,0,VLOOKUP(F592,'RH OUTER TANK'!A:C,3,0))</f>
        <v>-19.808</v>
      </c>
      <c r="P592">
        <f>+IF(G592=0,0,VLOOKUP(G592,'TRIM TANK'!A:C,2,0))</f>
        <v>59.402000000000001</v>
      </c>
      <c r="Q592">
        <f t="shared" si="27"/>
        <v>1977564.4</v>
      </c>
      <c r="S592">
        <f t="shared" si="28"/>
        <v>33.518040677966098</v>
      </c>
      <c r="T592">
        <f t="shared" si="29"/>
        <v>29.986804373673966</v>
      </c>
    </row>
    <row r="593" spans="1:20" x14ac:dyDescent="0.25">
      <c r="A593" t="s">
        <v>14</v>
      </c>
      <c r="B593">
        <v>59100</v>
      </c>
      <c r="C593">
        <v>2850</v>
      </c>
      <c r="D593">
        <v>24900</v>
      </c>
      <c r="E593">
        <v>24900</v>
      </c>
      <c r="F593">
        <v>2850</v>
      </c>
      <c r="G593">
        <v>3600</v>
      </c>
      <c r="H593">
        <f>+IF(C593=0,0,VLOOKUP(C593,'LH OUTER TANK'!A:C,2,0))</f>
        <v>38.436999999999998</v>
      </c>
      <c r="I593">
        <f>+IF(C593=0,0,VLOOKUP(C593,'LH OUTER TANK'!A:C,3,0))</f>
        <v>19.808</v>
      </c>
      <c r="J593">
        <f>+IF(D593=0,0,VLOOKUP(D593,'LH INNER TANK'!A:C,2,0))</f>
        <v>31.081</v>
      </c>
      <c r="K593">
        <f>+IF(D593=0,0,VLOOKUP(D593,'LH INNER TANK'!A:C,3,0))</f>
        <v>5.452</v>
      </c>
      <c r="L593">
        <f>+IF(D593=0,0,VLOOKUP(D593,'RH INNER TANK'!A:C,2,0))</f>
        <v>31.081</v>
      </c>
      <c r="M593">
        <f>+IF(D593=0,0,VLOOKUP(D593,'RH INNER TANK'!A:C,3,0))</f>
        <v>-5.452</v>
      </c>
      <c r="N593">
        <f>+IF(F593=0,0,VLOOKUP(F593,'RH OUTER TANK'!A:C,2,0))</f>
        <v>38.436999999999998</v>
      </c>
      <c r="O593">
        <f>+IF(F593=0,0,VLOOKUP(F593,'RH OUTER TANK'!A:C,3,0))</f>
        <v>-19.808</v>
      </c>
      <c r="P593">
        <f>+IF(G593=0,0,VLOOKUP(G593,'TRIM TANK'!A:C,2,0))</f>
        <v>59.402000000000001</v>
      </c>
      <c r="Q593">
        <f t="shared" si="27"/>
        <v>1980771.9</v>
      </c>
      <c r="S593">
        <f t="shared" si="28"/>
        <v>33.515598984771572</v>
      </c>
      <c r="T593">
        <f t="shared" si="29"/>
        <v>29.953218497545677</v>
      </c>
    </row>
    <row r="594" spans="1:20" x14ac:dyDescent="0.25">
      <c r="A594" t="s">
        <v>14</v>
      </c>
      <c r="B594">
        <v>59200</v>
      </c>
      <c r="C594">
        <v>2850</v>
      </c>
      <c r="D594">
        <v>24950</v>
      </c>
      <c r="E594">
        <v>24950</v>
      </c>
      <c r="F594">
        <v>2850</v>
      </c>
      <c r="G594">
        <v>3600</v>
      </c>
      <c r="H594">
        <f>+IF(C594=0,0,VLOOKUP(C594,'LH OUTER TANK'!A:C,2,0))</f>
        <v>38.436999999999998</v>
      </c>
      <c r="I594">
        <f>+IF(C594=0,0,VLOOKUP(C594,'LH OUTER TANK'!A:C,3,0))</f>
        <v>19.808</v>
      </c>
      <c r="J594">
        <f>+IF(D594=0,0,VLOOKUP(D594,'LH INNER TANK'!A:C,2,0))</f>
        <v>31.082999999999998</v>
      </c>
      <c r="K594">
        <f>+IF(D594=0,0,VLOOKUP(D594,'LH INNER TANK'!A:C,3,0))</f>
        <v>5.4560000000000004</v>
      </c>
      <c r="L594">
        <f>+IF(D594=0,0,VLOOKUP(D594,'RH INNER TANK'!A:C,2,0))</f>
        <v>31.082999999999998</v>
      </c>
      <c r="M594">
        <f>+IF(D594=0,0,VLOOKUP(D594,'RH INNER TANK'!A:C,3,0))</f>
        <v>-5.4560000000000004</v>
      </c>
      <c r="N594">
        <f>+IF(F594=0,0,VLOOKUP(F594,'RH OUTER TANK'!A:C,2,0))</f>
        <v>38.436999999999998</v>
      </c>
      <c r="O594">
        <f>+IF(F594=0,0,VLOOKUP(F594,'RH OUTER TANK'!A:C,3,0))</f>
        <v>-19.808</v>
      </c>
      <c r="P594">
        <f>+IF(G594=0,0,VLOOKUP(G594,'TRIM TANK'!A:C,2,0))</f>
        <v>59.402000000000001</v>
      </c>
      <c r="Q594">
        <f t="shared" si="27"/>
        <v>1983979.7999999998</v>
      </c>
      <c r="S594">
        <f t="shared" si="28"/>
        <v>33.513172297297295</v>
      </c>
      <c r="T594">
        <f t="shared" si="29"/>
        <v>29.919839027473099</v>
      </c>
    </row>
    <row r="595" spans="1:20" x14ac:dyDescent="0.25">
      <c r="A595" t="s">
        <v>14</v>
      </c>
      <c r="B595">
        <v>59300</v>
      </c>
      <c r="C595">
        <v>2850</v>
      </c>
      <c r="D595">
        <v>25000</v>
      </c>
      <c r="E595">
        <v>25000</v>
      </c>
      <c r="F595">
        <v>2850</v>
      </c>
      <c r="G595">
        <v>3600</v>
      </c>
      <c r="H595">
        <f>+IF(C595=0,0,VLOOKUP(C595,'LH OUTER TANK'!A:C,2,0))</f>
        <v>38.436999999999998</v>
      </c>
      <c r="I595">
        <f>+IF(C595=0,0,VLOOKUP(C595,'LH OUTER TANK'!A:C,3,0))</f>
        <v>19.808</v>
      </c>
      <c r="J595">
        <f>+IF(D595=0,0,VLOOKUP(D595,'LH INNER TANK'!A:C,2,0))</f>
        <v>31.085999999999999</v>
      </c>
      <c r="K595">
        <f>+IF(D595=0,0,VLOOKUP(D595,'LH INNER TANK'!A:C,3,0))</f>
        <v>5.4610000000000003</v>
      </c>
      <c r="L595">
        <f>+IF(D595=0,0,VLOOKUP(D595,'RH INNER TANK'!A:C,2,0))</f>
        <v>31.085999999999999</v>
      </c>
      <c r="M595">
        <f>+IF(D595=0,0,VLOOKUP(D595,'RH INNER TANK'!A:C,3,0))</f>
        <v>-5.4610000000000003</v>
      </c>
      <c r="N595">
        <f>+IF(F595=0,0,VLOOKUP(F595,'RH OUTER TANK'!A:C,2,0))</f>
        <v>38.436999999999998</v>
      </c>
      <c r="O595">
        <f>+IF(F595=0,0,VLOOKUP(F595,'RH OUTER TANK'!A:C,3,0))</f>
        <v>-19.808</v>
      </c>
      <c r="P595">
        <f>+IF(G595=0,0,VLOOKUP(G595,'TRIM TANK'!A:C,2,0))</f>
        <v>59.402000000000001</v>
      </c>
      <c r="Q595">
        <f t="shared" si="27"/>
        <v>1987238.0999999999</v>
      </c>
      <c r="S595">
        <f t="shared" si="28"/>
        <v>33.511603709949405</v>
      </c>
      <c r="T595">
        <f t="shared" si="29"/>
        <v>29.898262860376949</v>
      </c>
    </row>
    <row r="596" spans="1:20" x14ac:dyDescent="0.25">
      <c r="A596" t="s">
        <v>14</v>
      </c>
      <c r="B596">
        <v>59400</v>
      </c>
      <c r="C596">
        <v>2850</v>
      </c>
      <c r="D596">
        <v>25050</v>
      </c>
      <c r="E596">
        <v>25050</v>
      </c>
      <c r="F596">
        <v>2850</v>
      </c>
      <c r="G596">
        <v>3600</v>
      </c>
      <c r="H596">
        <f>+IF(C596=0,0,VLOOKUP(C596,'LH OUTER TANK'!A:C,2,0))</f>
        <v>38.436999999999998</v>
      </c>
      <c r="I596">
        <f>+IF(C596=0,0,VLOOKUP(C596,'LH OUTER TANK'!A:C,3,0))</f>
        <v>19.808</v>
      </c>
      <c r="J596">
        <f>+IF(D596=0,0,VLOOKUP(D596,'LH INNER TANK'!A:C,2,0))</f>
        <v>31.088000000000001</v>
      </c>
      <c r="K596">
        <f>+IF(D596=0,0,VLOOKUP(D596,'LH INNER TANK'!A:C,3,0))</f>
        <v>5.4649999999999999</v>
      </c>
      <c r="L596">
        <f>+IF(D596=0,0,VLOOKUP(D596,'RH INNER TANK'!A:C,2,0))</f>
        <v>31.088000000000001</v>
      </c>
      <c r="M596">
        <f>+IF(D596=0,0,VLOOKUP(D596,'RH INNER TANK'!A:C,3,0))</f>
        <v>-5.4649999999999999</v>
      </c>
      <c r="N596">
        <f>+IF(F596=0,0,VLOOKUP(F596,'RH OUTER TANK'!A:C,2,0))</f>
        <v>38.436999999999998</v>
      </c>
      <c r="O596">
        <f>+IF(F596=0,0,VLOOKUP(F596,'RH OUTER TANK'!A:C,3,0))</f>
        <v>-19.808</v>
      </c>
      <c r="P596">
        <f>+IF(G596=0,0,VLOOKUP(G596,'TRIM TANK'!A:C,2,0))</f>
        <v>59.402000000000001</v>
      </c>
      <c r="Q596">
        <f t="shared" si="27"/>
        <v>1990446.9</v>
      </c>
      <c r="S596">
        <f t="shared" si="28"/>
        <v>33.50920707070707</v>
      </c>
      <c r="T596">
        <f t="shared" si="29"/>
        <v>29.865296708487886</v>
      </c>
    </row>
    <row r="597" spans="1:20" x14ac:dyDescent="0.25">
      <c r="A597" t="s">
        <v>14</v>
      </c>
      <c r="B597">
        <v>59500</v>
      </c>
      <c r="C597">
        <v>2850</v>
      </c>
      <c r="D597">
        <v>25100</v>
      </c>
      <c r="E597">
        <v>25100</v>
      </c>
      <c r="F597">
        <v>2850</v>
      </c>
      <c r="G597">
        <v>3600</v>
      </c>
      <c r="H597">
        <f>+IF(C597=0,0,VLOOKUP(C597,'LH OUTER TANK'!A:C,2,0))</f>
        <v>38.436999999999998</v>
      </c>
      <c r="I597">
        <f>+IF(C597=0,0,VLOOKUP(C597,'LH OUTER TANK'!A:C,3,0))</f>
        <v>19.808</v>
      </c>
      <c r="J597">
        <f>+IF(D597=0,0,VLOOKUP(D597,'LH INNER TANK'!A:C,2,0))</f>
        <v>31.09</v>
      </c>
      <c r="K597">
        <f>+IF(D597=0,0,VLOOKUP(D597,'LH INNER TANK'!A:C,3,0))</f>
        <v>5.4690000000000003</v>
      </c>
      <c r="L597">
        <f>+IF(D597=0,0,VLOOKUP(D597,'RH INNER TANK'!A:C,2,0))</f>
        <v>31.09</v>
      </c>
      <c r="M597">
        <f>+IF(D597=0,0,VLOOKUP(D597,'RH INNER TANK'!A:C,3,0))</f>
        <v>-5.4690000000000003</v>
      </c>
      <c r="N597">
        <f>+IF(F597=0,0,VLOOKUP(F597,'RH OUTER TANK'!A:C,2,0))</f>
        <v>38.436999999999998</v>
      </c>
      <c r="O597">
        <f>+IF(F597=0,0,VLOOKUP(F597,'RH OUTER TANK'!A:C,3,0))</f>
        <v>-19.808</v>
      </c>
      <c r="P597">
        <f>+IF(G597=0,0,VLOOKUP(G597,'TRIM TANK'!A:C,2,0))</f>
        <v>59.402000000000001</v>
      </c>
      <c r="Q597">
        <f t="shared" si="27"/>
        <v>1993656.0999999999</v>
      </c>
      <c r="S597">
        <f t="shared" si="28"/>
        <v>33.506825210084031</v>
      </c>
      <c r="T597">
        <f t="shared" si="29"/>
        <v>29.832533838844981</v>
      </c>
    </row>
    <row r="598" spans="1:20" x14ac:dyDescent="0.25">
      <c r="A598" t="s">
        <v>14</v>
      </c>
      <c r="B598">
        <v>59600</v>
      </c>
      <c r="C598">
        <v>2850</v>
      </c>
      <c r="D598">
        <v>25150</v>
      </c>
      <c r="E598">
        <v>25150</v>
      </c>
      <c r="F598">
        <v>2850</v>
      </c>
      <c r="G598">
        <v>3600</v>
      </c>
      <c r="H598">
        <f>+IF(C598=0,0,VLOOKUP(C598,'LH OUTER TANK'!A:C,2,0))</f>
        <v>38.436999999999998</v>
      </c>
      <c r="I598">
        <f>+IF(C598=0,0,VLOOKUP(C598,'LH OUTER TANK'!A:C,3,0))</f>
        <v>19.808</v>
      </c>
      <c r="J598">
        <f>+IF(D598=0,0,VLOOKUP(D598,'LH INNER TANK'!A:C,2,0))</f>
        <v>31.093</v>
      </c>
      <c r="K598">
        <f>+IF(D598=0,0,VLOOKUP(D598,'LH INNER TANK'!A:C,3,0))</f>
        <v>5.4740000000000002</v>
      </c>
      <c r="L598">
        <f>+IF(D598=0,0,VLOOKUP(D598,'RH INNER TANK'!A:C,2,0))</f>
        <v>31.093</v>
      </c>
      <c r="M598">
        <f>+IF(D598=0,0,VLOOKUP(D598,'RH INNER TANK'!A:C,3,0))</f>
        <v>-5.4740000000000002</v>
      </c>
      <c r="N598">
        <f>+IF(F598=0,0,VLOOKUP(F598,'RH OUTER TANK'!A:C,2,0))</f>
        <v>38.436999999999998</v>
      </c>
      <c r="O598">
        <f>+IF(F598=0,0,VLOOKUP(F598,'RH OUTER TANK'!A:C,3,0))</f>
        <v>-19.808</v>
      </c>
      <c r="P598">
        <f>+IF(G598=0,0,VLOOKUP(G598,'TRIM TANK'!A:C,2,0))</f>
        <v>59.402000000000001</v>
      </c>
      <c r="Q598">
        <f t="shared" si="27"/>
        <v>1996915.9999999998</v>
      </c>
      <c r="S598">
        <f t="shared" si="28"/>
        <v>33.505302013422813</v>
      </c>
      <c r="T598">
        <f t="shared" si="29"/>
        <v>29.811582027824105</v>
      </c>
    </row>
    <row r="599" spans="1:20" x14ac:dyDescent="0.25">
      <c r="A599" t="s">
        <v>14</v>
      </c>
      <c r="B599">
        <v>59700</v>
      </c>
      <c r="C599">
        <v>2850</v>
      </c>
      <c r="D599">
        <v>25200</v>
      </c>
      <c r="E599">
        <v>25200</v>
      </c>
      <c r="F599">
        <v>2850</v>
      </c>
      <c r="G599">
        <v>3600</v>
      </c>
      <c r="H599">
        <f>+IF(C599=0,0,VLOOKUP(C599,'LH OUTER TANK'!A:C,2,0))</f>
        <v>38.436999999999998</v>
      </c>
      <c r="I599">
        <f>+IF(C599=0,0,VLOOKUP(C599,'LH OUTER TANK'!A:C,3,0))</f>
        <v>19.808</v>
      </c>
      <c r="J599">
        <f>+IF(D599=0,0,VLOOKUP(D599,'LH INNER TANK'!A:C,2,0))</f>
        <v>31.094999999999999</v>
      </c>
      <c r="K599">
        <f>+IF(D599=0,0,VLOOKUP(D599,'LH INNER TANK'!A:C,3,0))</f>
        <v>5.4779999999999998</v>
      </c>
      <c r="L599">
        <f>+IF(D599=0,0,VLOOKUP(D599,'RH INNER TANK'!A:C,2,0))</f>
        <v>31.094999999999999</v>
      </c>
      <c r="M599">
        <f>+IF(D599=0,0,VLOOKUP(D599,'RH INNER TANK'!A:C,3,0))</f>
        <v>-5.4779999999999998</v>
      </c>
      <c r="N599">
        <f>+IF(F599=0,0,VLOOKUP(F599,'RH OUTER TANK'!A:C,2,0))</f>
        <v>38.436999999999998</v>
      </c>
      <c r="O599">
        <f>+IF(F599=0,0,VLOOKUP(F599,'RH OUTER TANK'!A:C,3,0))</f>
        <v>-19.808</v>
      </c>
      <c r="P599">
        <f>+IF(G599=0,0,VLOOKUP(G599,'TRIM TANK'!A:C,2,0))</f>
        <v>59.402000000000001</v>
      </c>
      <c r="Q599">
        <f t="shared" si="27"/>
        <v>2000126.0999999999</v>
      </c>
      <c r="S599">
        <f t="shared" si="28"/>
        <v>33.502949748743717</v>
      </c>
      <c r="T599">
        <f t="shared" si="29"/>
        <v>29.779226255071745</v>
      </c>
    </row>
    <row r="600" spans="1:20" x14ac:dyDescent="0.25">
      <c r="A600" t="s">
        <v>14</v>
      </c>
      <c r="B600">
        <v>59800</v>
      </c>
      <c r="C600">
        <v>2850</v>
      </c>
      <c r="D600">
        <v>25250</v>
      </c>
      <c r="E600">
        <v>25250</v>
      </c>
      <c r="F600">
        <v>2850</v>
      </c>
      <c r="G600">
        <v>3600</v>
      </c>
      <c r="H600">
        <f>+IF(C600=0,0,VLOOKUP(C600,'LH OUTER TANK'!A:C,2,0))</f>
        <v>38.436999999999998</v>
      </c>
      <c r="I600">
        <f>+IF(C600=0,0,VLOOKUP(C600,'LH OUTER TANK'!A:C,3,0))</f>
        <v>19.808</v>
      </c>
      <c r="J600">
        <f>+IF(D600=0,0,VLOOKUP(D600,'LH INNER TANK'!A:C,2,0))</f>
        <v>31.097999999999999</v>
      </c>
      <c r="K600">
        <f>+IF(D600=0,0,VLOOKUP(D600,'LH INNER TANK'!A:C,3,0))</f>
        <v>5.4820000000000002</v>
      </c>
      <c r="L600">
        <f>+IF(D600=0,0,VLOOKUP(D600,'RH INNER TANK'!A:C,2,0))</f>
        <v>31.097999999999999</v>
      </c>
      <c r="M600">
        <f>+IF(D600=0,0,VLOOKUP(D600,'RH INNER TANK'!A:C,3,0))</f>
        <v>-5.4820000000000002</v>
      </c>
      <c r="N600">
        <f>+IF(F600=0,0,VLOOKUP(F600,'RH OUTER TANK'!A:C,2,0))</f>
        <v>38.436999999999998</v>
      </c>
      <c r="O600">
        <f>+IF(F600=0,0,VLOOKUP(F600,'RH OUTER TANK'!A:C,3,0))</f>
        <v>-19.808</v>
      </c>
      <c r="P600">
        <f>+IF(G600=0,0,VLOOKUP(G600,'TRIM TANK'!A:C,2,0))</f>
        <v>59.402000000000001</v>
      </c>
      <c r="Q600">
        <f t="shared" si="27"/>
        <v>2003387.0999999999</v>
      </c>
      <c r="S600">
        <f t="shared" si="28"/>
        <v>33.501456521739129</v>
      </c>
      <c r="T600">
        <f t="shared" si="29"/>
        <v>29.758686681418546</v>
      </c>
    </row>
    <row r="601" spans="1:20" x14ac:dyDescent="0.25">
      <c r="A601" t="s">
        <v>14</v>
      </c>
      <c r="B601">
        <v>59900</v>
      </c>
      <c r="C601">
        <v>2850</v>
      </c>
      <c r="D601">
        <v>25300</v>
      </c>
      <c r="E601">
        <v>25300</v>
      </c>
      <c r="F601">
        <v>2850</v>
      </c>
      <c r="G601">
        <v>3600</v>
      </c>
      <c r="H601">
        <f>+IF(C601=0,0,VLOOKUP(C601,'LH OUTER TANK'!A:C,2,0))</f>
        <v>38.436999999999998</v>
      </c>
      <c r="I601">
        <f>+IF(C601=0,0,VLOOKUP(C601,'LH OUTER TANK'!A:C,3,0))</f>
        <v>19.808</v>
      </c>
      <c r="J601">
        <f>+IF(D601=0,0,VLOOKUP(D601,'LH INNER TANK'!A:C,2,0))</f>
        <v>31.1</v>
      </c>
      <c r="K601">
        <f>+IF(D601=0,0,VLOOKUP(D601,'LH INNER TANK'!A:C,3,0))</f>
        <v>5.4859999999999998</v>
      </c>
      <c r="L601">
        <f>+IF(D601=0,0,VLOOKUP(D601,'RH INNER TANK'!A:C,2,0))</f>
        <v>31.1</v>
      </c>
      <c r="M601">
        <f>+IF(D601=0,0,VLOOKUP(D601,'RH INNER TANK'!A:C,3,0))</f>
        <v>-5.4859999999999998</v>
      </c>
      <c r="N601">
        <f>+IF(F601=0,0,VLOOKUP(F601,'RH OUTER TANK'!A:C,2,0))</f>
        <v>38.436999999999998</v>
      </c>
      <c r="O601">
        <f>+IF(F601=0,0,VLOOKUP(F601,'RH OUTER TANK'!A:C,3,0))</f>
        <v>-19.808</v>
      </c>
      <c r="P601">
        <f>+IF(G601=0,0,VLOOKUP(G601,'TRIM TANK'!A:C,2,0))</f>
        <v>59.402000000000001</v>
      </c>
      <c r="Q601">
        <f t="shared" si="27"/>
        <v>2006598.0999999999</v>
      </c>
      <c r="S601">
        <f t="shared" si="28"/>
        <v>33.499133555926541</v>
      </c>
      <c r="T601">
        <f t="shared" si="29"/>
        <v>29.726733919209625</v>
      </c>
    </row>
    <row r="602" spans="1:20" x14ac:dyDescent="0.25">
      <c r="A602" t="s">
        <v>14</v>
      </c>
      <c r="B602">
        <v>60000</v>
      </c>
      <c r="C602">
        <v>2850</v>
      </c>
      <c r="D602">
        <v>25350</v>
      </c>
      <c r="E602">
        <v>25350</v>
      </c>
      <c r="F602">
        <v>2850</v>
      </c>
      <c r="G602">
        <v>3600</v>
      </c>
      <c r="H602">
        <f>+IF(C602=0,0,VLOOKUP(C602,'LH OUTER TANK'!A:C,2,0))</f>
        <v>38.436999999999998</v>
      </c>
      <c r="I602">
        <f>+IF(C602=0,0,VLOOKUP(C602,'LH OUTER TANK'!A:C,3,0))</f>
        <v>19.808</v>
      </c>
      <c r="J602">
        <f>+IF(D602=0,0,VLOOKUP(D602,'LH INNER TANK'!A:C,2,0))</f>
        <v>31.103000000000002</v>
      </c>
      <c r="K602">
        <f>+IF(D602=0,0,VLOOKUP(D602,'LH INNER TANK'!A:C,3,0))</f>
        <v>5.4909999999999997</v>
      </c>
      <c r="L602">
        <f>+IF(D602=0,0,VLOOKUP(D602,'RH INNER TANK'!A:C,2,0))</f>
        <v>31.103000000000002</v>
      </c>
      <c r="M602">
        <f>+IF(D602=0,0,VLOOKUP(D602,'RH INNER TANK'!A:C,3,0))</f>
        <v>-5.4909999999999997</v>
      </c>
      <c r="N602">
        <f>+IF(F602=0,0,VLOOKUP(F602,'RH OUTER TANK'!A:C,2,0))</f>
        <v>38.436999999999998</v>
      </c>
      <c r="O602">
        <f>+IF(F602=0,0,VLOOKUP(F602,'RH OUTER TANK'!A:C,3,0))</f>
        <v>-19.808</v>
      </c>
      <c r="P602">
        <f>+IF(G602=0,0,VLOOKUP(G602,'TRIM TANK'!A:C,2,0))</f>
        <v>59.402000000000001</v>
      </c>
      <c r="Q602">
        <f t="shared" si="27"/>
        <v>2009860.2</v>
      </c>
      <c r="S602">
        <f t="shared" si="28"/>
        <v>33.497669999999999</v>
      </c>
      <c r="T602">
        <f t="shared" si="29"/>
        <v>29.706602475928452</v>
      </c>
    </row>
    <row r="603" spans="1:20" x14ac:dyDescent="0.25">
      <c r="A603" t="s">
        <v>14</v>
      </c>
      <c r="B603">
        <v>60100</v>
      </c>
      <c r="C603">
        <v>2850</v>
      </c>
      <c r="D603">
        <v>25400</v>
      </c>
      <c r="E603">
        <v>25400</v>
      </c>
      <c r="F603">
        <v>2850</v>
      </c>
      <c r="G603">
        <v>3600</v>
      </c>
      <c r="H603">
        <f>+IF(C603=0,0,VLOOKUP(C603,'LH OUTER TANK'!A:C,2,0))</f>
        <v>38.436999999999998</v>
      </c>
      <c r="I603">
        <f>+IF(C603=0,0,VLOOKUP(C603,'LH OUTER TANK'!A:C,3,0))</f>
        <v>19.808</v>
      </c>
      <c r="J603">
        <f>+IF(D603=0,0,VLOOKUP(D603,'LH INNER TANK'!A:C,2,0))</f>
        <v>31.105</v>
      </c>
      <c r="K603">
        <f>+IF(D603=0,0,VLOOKUP(D603,'LH INNER TANK'!A:C,3,0))</f>
        <v>5.4950000000000001</v>
      </c>
      <c r="L603">
        <f>+IF(D603=0,0,VLOOKUP(D603,'RH INNER TANK'!A:C,2,0))</f>
        <v>31.105</v>
      </c>
      <c r="M603">
        <f>+IF(D603=0,0,VLOOKUP(D603,'RH INNER TANK'!A:C,3,0))</f>
        <v>-5.4950000000000001</v>
      </c>
      <c r="N603">
        <f>+IF(F603=0,0,VLOOKUP(F603,'RH OUTER TANK'!A:C,2,0))</f>
        <v>38.436999999999998</v>
      </c>
      <c r="O603">
        <f>+IF(F603=0,0,VLOOKUP(F603,'RH OUTER TANK'!A:C,3,0))</f>
        <v>-19.808</v>
      </c>
      <c r="P603">
        <f>+IF(G603=0,0,VLOOKUP(G603,'TRIM TANK'!A:C,2,0))</f>
        <v>59.402000000000001</v>
      </c>
      <c r="Q603">
        <f t="shared" si="27"/>
        <v>2013072.0999999999</v>
      </c>
      <c r="S603">
        <f t="shared" si="28"/>
        <v>33.49537603993344</v>
      </c>
      <c r="T603">
        <f t="shared" si="29"/>
        <v>29.675048692344415</v>
      </c>
    </row>
    <row r="604" spans="1:20" x14ac:dyDescent="0.25">
      <c r="A604" t="s">
        <v>14</v>
      </c>
      <c r="B604">
        <v>60200</v>
      </c>
      <c r="C604">
        <v>2850</v>
      </c>
      <c r="D604">
        <v>25450</v>
      </c>
      <c r="E604">
        <v>25450</v>
      </c>
      <c r="F604">
        <v>2850</v>
      </c>
      <c r="G604">
        <v>3600</v>
      </c>
      <c r="H604">
        <f>+IF(C604=0,0,VLOOKUP(C604,'LH OUTER TANK'!A:C,2,0))</f>
        <v>38.436999999999998</v>
      </c>
      <c r="I604">
        <f>+IF(C604=0,0,VLOOKUP(C604,'LH OUTER TANK'!A:C,3,0))</f>
        <v>19.808</v>
      </c>
      <c r="J604">
        <f>+IF(D604=0,0,VLOOKUP(D604,'LH INNER TANK'!A:C,2,0))</f>
        <v>31.108000000000001</v>
      </c>
      <c r="K604">
        <f>+IF(D604=0,0,VLOOKUP(D604,'LH INNER TANK'!A:C,3,0))</f>
        <v>5.4989999999999997</v>
      </c>
      <c r="L604">
        <f>+IF(D604=0,0,VLOOKUP(D604,'RH INNER TANK'!A:C,2,0))</f>
        <v>31.108000000000001</v>
      </c>
      <c r="M604">
        <f>+IF(D604=0,0,VLOOKUP(D604,'RH INNER TANK'!A:C,3,0))</f>
        <v>-5.4989999999999997</v>
      </c>
      <c r="N604">
        <f>+IF(F604=0,0,VLOOKUP(F604,'RH OUTER TANK'!A:C,2,0))</f>
        <v>38.436999999999998</v>
      </c>
      <c r="O604">
        <f>+IF(F604=0,0,VLOOKUP(F604,'RH OUTER TANK'!A:C,3,0))</f>
        <v>-19.808</v>
      </c>
      <c r="P604">
        <f>+IF(G604=0,0,VLOOKUP(G604,'TRIM TANK'!A:C,2,0))</f>
        <v>59.402000000000001</v>
      </c>
      <c r="Q604">
        <f t="shared" si="27"/>
        <v>2016335.2999999998</v>
      </c>
      <c r="S604">
        <f t="shared" si="28"/>
        <v>33.493941860465114</v>
      </c>
      <c r="T604">
        <f t="shared" si="29"/>
        <v>29.655321326892885</v>
      </c>
    </row>
    <row r="605" spans="1:20" x14ac:dyDescent="0.25">
      <c r="A605" t="s">
        <v>14</v>
      </c>
      <c r="B605">
        <v>60300</v>
      </c>
      <c r="C605">
        <v>2850</v>
      </c>
      <c r="D605">
        <v>25500</v>
      </c>
      <c r="E605">
        <v>25500</v>
      </c>
      <c r="F605">
        <v>2850</v>
      </c>
      <c r="G605">
        <v>3600</v>
      </c>
      <c r="H605">
        <f>+IF(C605=0,0,VLOOKUP(C605,'LH OUTER TANK'!A:C,2,0))</f>
        <v>38.436999999999998</v>
      </c>
      <c r="I605">
        <f>+IF(C605=0,0,VLOOKUP(C605,'LH OUTER TANK'!A:C,3,0))</f>
        <v>19.808</v>
      </c>
      <c r="J605">
        <f>+IF(D605=0,0,VLOOKUP(D605,'LH INNER TANK'!A:C,2,0))</f>
        <v>31.11</v>
      </c>
      <c r="K605">
        <f>+IF(D605=0,0,VLOOKUP(D605,'LH INNER TANK'!A:C,3,0))</f>
        <v>5.5039999999999996</v>
      </c>
      <c r="L605">
        <f>+IF(D605=0,0,VLOOKUP(D605,'RH INNER TANK'!A:C,2,0))</f>
        <v>31.11</v>
      </c>
      <c r="M605">
        <f>+IF(D605=0,0,VLOOKUP(D605,'RH INNER TANK'!A:C,3,0))</f>
        <v>-5.5039999999999996</v>
      </c>
      <c r="N605">
        <f>+IF(F605=0,0,VLOOKUP(F605,'RH OUTER TANK'!A:C,2,0))</f>
        <v>38.436999999999998</v>
      </c>
      <c r="O605">
        <f>+IF(F605=0,0,VLOOKUP(F605,'RH OUTER TANK'!A:C,3,0))</f>
        <v>-19.808</v>
      </c>
      <c r="P605">
        <f>+IF(G605=0,0,VLOOKUP(G605,'TRIM TANK'!A:C,2,0))</f>
        <v>59.402000000000001</v>
      </c>
      <c r="Q605">
        <f t="shared" si="27"/>
        <v>2019548.0999999999</v>
      </c>
      <c r="S605">
        <f t="shared" si="28"/>
        <v>33.49167661691542</v>
      </c>
      <c r="T605">
        <f t="shared" si="29"/>
        <v>29.624162543540841</v>
      </c>
    </row>
    <row r="606" spans="1:20" x14ac:dyDescent="0.25">
      <c r="A606" t="s">
        <v>14</v>
      </c>
      <c r="B606">
        <v>60400</v>
      </c>
      <c r="C606">
        <v>2850</v>
      </c>
      <c r="D606">
        <v>25550</v>
      </c>
      <c r="E606">
        <v>25550</v>
      </c>
      <c r="F606">
        <v>2850</v>
      </c>
      <c r="G606">
        <v>3600</v>
      </c>
      <c r="H606">
        <f>+IF(C606=0,0,VLOOKUP(C606,'LH OUTER TANK'!A:C,2,0))</f>
        <v>38.436999999999998</v>
      </c>
      <c r="I606">
        <f>+IF(C606=0,0,VLOOKUP(C606,'LH OUTER TANK'!A:C,3,0))</f>
        <v>19.808</v>
      </c>
      <c r="J606">
        <f>+IF(D606=0,0,VLOOKUP(D606,'LH INNER TANK'!A:C,2,0))</f>
        <v>31.111999999999998</v>
      </c>
      <c r="K606">
        <f>+IF(D606=0,0,VLOOKUP(D606,'LH INNER TANK'!A:C,3,0))</f>
        <v>5.508</v>
      </c>
      <c r="L606">
        <f>+IF(D606=0,0,VLOOKUP(D606,'RH INNER TANK'!A:C,2,0))</f>
        <v>31.111999999999998</v>
      </c>
      <c r="M606">
        <f>+IF(D606=0,0,VLOOKUP(D606,'RH INNER TANK'!A:C,3,0))</f>
        <v>-5.508</v>
      </c>
      <c r="N606">
        <f>+IF(F606=0,0,VLOOKUP(F606,'RH OUTER TANK'!A:C,2,0))</f>
        <v>38.436999999999998</v>
      </c>
      <c r="O606">
        <f>+IF(F606=0,0,VLOOKUP(F606,'RH OUTER TANK'!A:C,3,0))</f>
        <v>-19.808</v>
      </c>
      <c r="P606">
        <f>+IF(G606=0,0,VLOOKUP(G606,'TRIM TANK'!A:C,2,0))</f>
        <v>59.402000000000001</v>
      </c>
      <c r="Q606">
        <f t="shared" si="27"/>
        <v>2022761.2999999998</v>
      </c>
      <c r="S606">
        <f t="shared" si="28"/>
        <v>33.489425496688739</v>
      </c>
      <c r="T606">
        <f t="shared" si="29"/>
        <v>29.593198028730917</v>
      </c>
    </row>
    <row r="607" spans="1:20" x14ac:dyDescent="0.25">
      <c r="A607" t="s">
        <v>14</v>
      </c>
      <c r="B607">
        <v>60500</v>
      </c>
      <c r="C607">
        <v>2850</v>
      </c>
      <c r="D607">
        <v>25600</v>
      </c>
      <c r="E607">
        <v>25600</v>
      </c>
      <c r="F607">
        <v>2850</v>
      </c>
      <c r="G607">
        <v>3600</v>
      </c>
      <c r="H607">
        <f>+IF(C607=0,0,VLOOKUP(C607,'LH OUTER TANK'!A:C,2,0))</f>
        <v>38.436999999999998</v>
      </c>
      <c r="I607">
        <f>+IF(C607=0,0,VLOOKUP(C607,'LH OUTER TANK'!A:C,3,0))</f>
        <v>19.808</v>
      </c>
      <c r="J607">
        <f>+IF(D607=0,0,VLOOKUP(D607,'LH INNER TANK'!A:C,2,0))</f>
        <v>31.114000000000001</v>
      </c>
      <c r="K607">
        <f>+IF(D607=0,0,VLOOKUP(D607,'LH INNER TANK'!A:C,3,0))</f>
        <v>5.5129999999999999</v>
      </c>
      <c r="L607">
        <f>+IF(D607=0,0,VLOOKUP(D607,'RH INNER TANK'!A:C,2,0))</f>
        <v>31.114000000000001</v>
      </c>
      <c r="M607">
        <f>+IF(D607=0,0,VLOOKUP(D607,'RH INNER TANK'!A:C,3,0))</f>
        <v>-5.5129999999999999</v>
      </c>
      <c r="N607">
        <f>+IF(F607=0,0,VLOOKUP(F607,'RH OUTER TANK'!A:C,2,0))</f>
        <v>38.436999999999998</v>
      </c>
      <c r="O607">
        <f>+IF(F607=0,0,VLOOKUP(F607,'RH OUTER TANK'!A:C,3,0))</f>
        <v>-19.808</v>
      </c>
      <c r="P607">
        <f>+IF(G607=0,0,VLOOKUP(G607,'TRIM TANK'!A:C,2,0))</f>
        <v>59.402000000000001</v>
      </c>
      <c r="Q607">
        <f t="shared" si="27"/>
        <v>2025974.9</v>
      </c>
      <c r="S607">
        <f t="shared" si="28"/>
        <v>33.487188429752067</v>
      </c>
      <c r="T607">
        <f t="shared" si="29"/>
        <v>29.562426819148083</v>
      </c>
    </row>
    <row r="608" spans="1:20" x14ac:dyDescent="0.25">
      <c r="A608" t="s">
        <v>14</v>
      </c>
      <c r="B608">
        <v>60600</v>
      </c>
      <c r="C608">
        <v>2850</v>
      </c>
      <c r="D608">
        <v>25650</v>
      </c>
      <c r="E608">
        <v>25650</v>
      </c>
      <c r="F608">
        <v>2850</v>
      </c>
      <c r="G608">
        <v>3600</v>
      </c>
      <c r="H608">
        <f>+IF(C608=0,0,VLOOKUP(C608,'LH OUTER TANK'!A:C,2,0))</f>
        <v>38.436999999999998</v>
      </c>
      <c r="I608">
        <f>+IF(C608=0,0,VLOOKUP(C608,'LH OUTER TANK'!A:C,3,0))</f>
        <v>19.808</v>
      </c>
      <c r="J608">
        <f>+IF(D608=0,0,VLOOKUP(D608,'LH INNER TANK'!A:C,2,0))</f>
        <v>31.117000000000001</v>
      </c>
      <c r="K608">
        <f>+IF(D608=0,0,VLOOKUP(D608,'LH INNER TANK'!A:C,3,0))</f>
        <v>5.5170000000000003</v>
      </c>
      <c r="L608">
        <f>+IF(D608=0,0,VLOOKUP(D608,'RH INNER TANK'!A:C,2,0))</f>
        <v>31.117000000000001</v>
      </c>
      <c r="M608">
        <f>+IF(D608=0,0,VLOOKUP(D608,'RH INNER TANK'!A:C,3,0))</f>
        <v>-5.5170000000000003</v>
      </c>
      <c r="N608">
        <f>+IF(F608=0,0,VLOOKUP(F608,'RH OUTER TANK'!A:C,2,0))</f>
        <v>38.436999999999998</v>
      </c>
      <c r="O608">
        <f>+IF(F608=0,0,VLOOKUP(F608,'RH OUTER TANK'!A:C,3,0))</f>
        <v>-19.808</v>
      </c>
      <c r="P608">
        <f>+IF(G608=0,0,VLOOKUP(G608,'TRIM TANK'!A:C,2,0))</f>
        <v>59.402000000000001</v>
      </c>
      <c r="Q608">
        <f t="shared" si="27"/>
        <v>2029240.2</v>
      </c>
      <c r="S608">
        <f t="shared" si="28"/>
        <v>33.48581188118812</v>
      </c>
      <c r="T608">
        <f t="shared" si="29"/>
        <v>29.543492175902596</v>
      </c>
    </row>
    <row r="609" spans="1:20" x14ac:dyDescent="0.25">
      <c r="A609" t="s">
        <v>14</v>
      </c>
      <c r="B609">
        <v>60700</v>
      </c>
      <c r="C609">
        <v>2850</v>
      </c>
      <c r="D609">
        <v>25700</v>
      </c>
      <c r="E609">
        <v>25700</v>
      </c>
      <c r="F609">
        <v>2850</v>
      </c>
      <c r="G609">
        <v>3600</v>
      </c>
      <c r="H609">
        <f>+IF(C609=0,0,VLOOKUP(C609,'LH OUTER TANK'!A:C,2,0))</f>
        <v>38.436999999999998</v>
      </c>
      <c r="I609">
        <f>+IF(C609=0,0,VLOOKUP(C609,'LH OUTER TANK'!A:C,3,0))</f>
        <v>19.808</v>
      </c>
      <c r="J609">
        <f>+IF(D609=0,0,VLOOKUP(D609,'LH INNER TANK'!A:C,2,0))</f>
        <v>31.119</v>
      </c>
      <c r="K609">
        <f>+IF(D609=0,0,VLOOKUP(D609,'LH INNER TANK'!A:C,3,0))</f>
        <v>5.5220000000000002</v>
      </c>
      <c r="L609">
        <f>+IF(D609=0,0,VLOOKUP(D609,'RH INNER TANK'!A:C,2,0))</f>
        <v>31.119</v>
      </c>
      <c r="M609">
        <f>+IF(D609=0,0,VLOOKUP(D609,'RH INNER TANK'!A:C,3,0))</f>
        <v>-5.5220000000000002</v>
      </c>
      <c r="N609">
        <f>+IF(F609=0,0,VLOOKUP(F609,'RH OUTER TANK'!A:C,2,0))</f>
        <v>38.436999999999998</v>
      </c>
      <c r="O609">
        <f>+IF(F609=0,0,VLOOKUP(F609,'RH OUTER TANK'!A:C,3,0))</f>
        <v>-19.808</v>
      </c>
      <c r="P609">
        <f>+IF(G609=0,0,VLOOKUP(G609,'TRIM TANK'!A:C,2,0))</f>
        <v>59.402000000000001</v>
      </c>
      <c r="Q609">
        <f t="shared" si="27"/>
        <v>2032454.7</v>
      </c>
      <c r="S609">
        <f t="shared" si="28"/>
        <v>33.483602965403627</v>
      </c>
      <c r="T609">
        <f t="shared" si="29"/>
        <v>29.513108189871055</v>
      </c>
    </row>
    <row r="610" spans="1:20" x14ac:dyDescent="0.25">
      <c r="A610" t="s">
        <v>14</v>
      </c>
      <c r="B610">
        <v>60800</v>
      </c>
      <c r="C610">
        <v>2850</v>
      </c>
      <c r="D610">
        <v>25750</v>
      </c>
      <c r="E610">
        <v>25750</v>
      </c>
      <c r="F610">
        <v>2850</v>
      </c>
      <c r="G610">
        <v>3600</v>
      </c>
      <c r="H610">
        <f>+IF(C610=0,0,VLOOKUP(C610,'LH OUTER TANK'!A:C,2,0))</f>
        <v>38.436999999999998</v>
      </c>
      <c r="I610">
        <f>+IF(C610=0,0,VLOOKUP(C610,'LH OUTER TANK'!A:C,3,0))</f>
        <v>19.808</v>
      </c>
      <c r="J610">
        <f>+IF(D610=0,0,VLOOKUP(D610,'LH INNER TANK'!A:C,2,0))</f>
        <v>31.120999999999999</v>
      </c>
      <c r="K610">
        <f>+IF(D610=0,0,VLOOKUP(D610,'LH INNER TANK'!A:C,3,0))</f>
        <v>5.5259999999999998</v>
      </c>
      <c r="L610">
        <f>+IF(D610=0,0,VLOOKUP(D610,'RH INNER TANK'!A:C,2,0))</f>
        <v>31.120999999999999</v>
      </c>
      <c r="M610">
        <f>+IF(D610=0,0,VLOOKUP(D610,'RH INNER TANK'!A:C,3,0))</f>
        <v>-5.5259999999999998</v>
      </c>
      <c r="N610">
        <f>+IF(F610=0,0,VLOOKUP(F610,'RH OUTER TANK'!A:C,2,0))</f>
        <v>38.436999999999998</v>
      </c>
      <c r="O610">
        <f>+IF(F610=0,0,VLOOKUP(F610,'RH OUTER TANK'!A:C,3,0))</f>
        <v>-19.808</v>
      </c>
      <c r="P610">
        <f>+IF(G610=0,0,VLOOKUP(G610,'TRIM TANK'!A:C,2,0))</f>
        <v>59.402000000000001</v>
      </c>
      <c r="Q610">
        <f t="shared" si="27"/>
        <v>2035669.5999999999</v>
      </c>
      <c r="S610">
        <f t="shared" si="28"/>
        <v>33.48140789473684</v>
      </c>
      <c r="T610">
        <f t="shared" si="29"/>
        <v>29.482914645623648</v>
      </c>
    </row>
    <row r="611" spans="1:20" x14ac:dyDescent="0.25">
      <c r="A611" t="s">
        <v>14</v>
      </c>
      <c r="B611">
        <v>60900</v>
      </c>
      <c r="C611">
        <v>2850</v>
      </c>
      <c r="D611">
        <v>25800</v>
      </c>
      <c r="E611">
        <v>25800</v>
      </c>
      <c r="F611">
        <v>2850</v>
      </c>
      <c r="G611">
        <v>3600</v>
      </c>
      <c r="H611">
        <f>+IF(C611=0,0,VLOOKUP(C611,'LH OUTER TANK'!A:C,2,0))</f>
        <v>38.436999999999998</v>
      </c>
      <c r="I611">
        <f>+IF(C611=0,0,VLOOKUP(C611,'LH OUTER TANK'!A:C,3,0))</f>
        <v>19.808</v>
      </c>
      <c r="J611">
        <f>+IF(D611=0,0,VLOOKUP(D611,'LH INNER TANK'!A:C,2,0))</f>
        <v>31.125</v>
      </c>
      <c r="K611">
        <f>+IF(D611=0,0,VLOOKUP(D611,'LH INNER TANK'!A:C,3,0))</f>
        <v>5.5359999999999996</v>
      </c>
      <c r="L611">
        <f>+IF(D611=0,0,VLOOKUP(D611,'RH INNER TANK'!A:C,2,0))</f>
        <v>31.125</v>
      </c>
      <c r="M611">
        <f>+IF(D611=0,0,VLOOKUP(D611,'RH INNER TANK'!A:C,3,0))</f>
        <v>-5.5359999999999996</v>
      </c>
      <c r="N611">
        <f>+IF(F611=0,0,VLOOKUP(F611,'RH OUTER TANK'!A:C,2,0))</f>
        <v>38.436999999999998</v>
      </c>
      <c r="O611">
        <f>+IF(F611=0,0,VLOOKUP(F611,'RH OUTER TANK'!A:C,3,0))</f>
        <v>-19.808</v>
      </c>
      <c r="P611">
        <f>+IF(G611=0,0,VLOOKUP(G611,'TRIM TANK'!A:C,2,0))</f>
        <v>59.402000000000001</v>
      </c>
      <c r="Q611">
        <f t="shared" si="27"/>
        <v>2038988.0999999999</v>
      </c>
      <c r="S611">
        <f t="shared" si="28"/>
        <v>33.480921182266009</v>
      </c>
      <c r="T611">
        <f t="shared" si="29"/>
        <v>29.476219838597082</v>
      </c>
    </row>
    <row r="612" spans="1:20" x14ac:dyDescent="0.25">
      <c r="A612" t="s">
        <v>14</v>
      </c>
      <c r="B612">
        <v>61000</v>
      </c>
      <c r="C612">
        <v>2850</v>
      </c>
      <c r="D612">
        <v>25850</v>
      </c>
      <c r="E612">
        <v>25850</v>
      </c>
      <c r="F612">
        <v>2850</v>
      </c>
      <c r="G612">
        <v>3600</v>
      </c>
      <c r="H612">
        <f>+IF(C612=0,0,VLOOKUP(C612,'LH OUTER TANK'!A:C,2,0))</f>
        <v>38.436999999999998</v>
      </c>
      <c r="I612">
        <f>+IF(C612=0,0,VLOOKUP(C612,'LH OUTER TANK'!A:C,3,0))</f>
        <v>19.808</v>
      </c>
      <c r="J612">
        <f>+IF(D612=0,0,VLOOKUP(D612,'LH INNER TANK'!A:C,2,0))</f>
        <v>31.128</v>
      </c>
      <c r="K612">
        <f>+IF(D612=0,0,VLOOKUP(D612,'LH INNER TANK'!A:C,3,0))</f>
        <v>5.5449999999999999</v>
      </c>
      <c r="L612">
        <f>+IF(D612=0,0,VLOOKUP(D612,'RH INNER TANK'!A:C,2,0))</f>
        <v>31.128</v>
      </c>
      <c r="M612">
        <f>+IF(D612=0,0,VLOOKUP(D612,'RH INNER TANK'!A:C,3,0))</f>
        <v>-5.5449999999999999</v>
      </c>
      <c r="N612">
        <f>+IF(F612=0,0,VLOOKUP(F612,'RH OUTER TANK'!A:C,2,0))</f>
        <v>38.436999999999998</v>
      </c>
      <c r="O612">
        <f>+IF(F612=0,0,VLOOKUP(F612,'RH OUTER TANK'!A:C,3,0))</f>
        <v>-19.808</v>
      </c>
      <c r="P612">
        <f>+IF(G612=0,0,VLOOKUP(G612,'TRIM TANK'!A:C,2,0))</f>
        <v>59.402000000000001</v>
      </c>
      <c r="Q612">
        <f t="shared" si="27"/>
        <v>2042255.7</v>
      </c>
      <c r="S612">
        <f t="shared" si="28"/>
        <v>33.47960163934426</v>
      </c>
      <c r="T612">
        <f t="shared" si="29"/>
        <v>29.458069316977426</v>
      </c>
    </row>
    <row r="613" spans="1:20" x14ac:dyDescent="0.25">
      <c r="A613" t="s">
        <v>14</v>
      </c>
      <c r="B613">
        <v>61100</v>
      </c>
      <c r="C613">
        <v>2850</v>
      </c>
      <c r="D613">
        <v>25900</v>
      </c>
      <c r="E613">
        <v>25900</v>
      </c>
      <c r="F613">
        <v>2850</v>
      </c>
      <c r="G613">
        <v>3600</v>
      </c>
      <c r="H613">
        <f>+IF(C613=0,0,VLOOKUP(C613,'LH OUTER TANK'!A:C,2,0))</f>
        <v>38.436999999999998</v>
      </c>
      <c r="I613">
        <f>+IF(C613=0,0,VLOOKUP(C613,'LH OUTER TANK'!A:C,3,0))</f>
        <v>19.808</v>
      </c>
      <c r="J613">
        <f>+IF(D613=0,0,VLOOKUP(D613,'LH INNER TANK'!A:C,2,0))</f>
        <v>31.132000000000001</v>
      </c>
      <c r="K613">
        <f>+IF(D613=0,0,VLOOKUP(D613,'LH INNER TANK'!A:C,3,0))</f>
        <v>5.5549999999999997</v>
      </c>
      <c r="L613">
        <f>+IF(D613=0,0,VLOOKUP(D613,'RH INNER TANK'!A:C,2,0))</f>
        <v>31.132000000000001</v>
      </c>
      <c r="M613">
        <f>+IF(D613=0,0,VLOOKUP(D613,'RH INNER TANK'!A:C,3,0))</f>
        <v>-5.5549999999999997</v>
      </c>
      <c r="N613">
        <f>+IF(F613=0,0,VLOOKUP(F613,'RH OUTER TANK'!A:C,2,0))</f>
        <v>38.436999999999998</v>
      </c>
      <c r="O613">
        <f>+IF(F613=0,0,VLOOKUP(F613,'RH OUTER TANK'!A:C,3,0))</f>
        <v>-19.808</v>
      </c>
      <c r="P613">
        <f>+IF(G613=0,0,VLOOKUP(G613,'TRIM TANK'!A:C,2,0))</f>
        <v>59.402000000000001</v>
      </c>
      <c r="Q613">
        <f t="shared" si="27"/>
        <v>2045575.7</v>
      </c>
      <c r="S613">
        <f t="shared" si="28"/>
        <v>33.479144026186582</v>
      </c>
      <c r="T613">
        <f t="shared" si="29"/>
        <v>29.451774775606335</v>
      </c>
    </row>
    <row r="614" spans="1:20" x14ac:dyDescent="0.25">
      <c r="A614" t="s">
        <v>14</v>
      </c>
      <c r="B614">
        <v>61200</v>
      </c>
      <c r="C614">
        <v>2850</v>
      </c>
      <c r="D614">
        <v>25950</v>
      </c>
      <c r="E614">
        <v>25950</v>
      </c>
      <c r="F614">
        <v>2850</v>
      </c>
      <c r="G614">
        <v>3600</v>
      </c>
      <c r="H614">
        <f>+IF(C614=0,0,VLOOKUP(C614,'LH OUTER TANK'!A:C,2,0))</f>
        <v>38.436999999999998</v>
      </c>
      <c r="I614">
        <f>+IF(C614=0,0,VLOOKUP(C614,'LH OUTER TANK'!A:C,3,0))</f>
        <v>19.808</v>
      </c>
      <c r="J614">
        <f>+IF(D614=0,0,VLOOKUP(D614,'LH INNER TANK'!A:C,2,0))</f>
        <v>31.135999999999999</v>
      </c>
      <c r="K614">
        <f>+IF(D614=0,0,VLOOKUP(D614,'LH INNER TANK'!A:C,3,0))</f>
        <v>5.5650000000000004</v>
      </c>
      <c r="L614">
        <f>+IF(D614=0,0,VLOOKUP(D614,'RH INNER TANK'!A:C,2,0))</f>
        <v>31.135999999999999</v>
      </c>
      <c r="M614">
        <f>+IF(D614=0,0,VLOOKUP(D614,'RH INNER TANK'!A:C,3,0))</f>
        <v>-5.5650000000000004</v>
      </c>
      <c r="N614">
        <f>+IF(F614=0,0,VLOOKUP(F614,'RH OUTER TANK'!A:C,2,0))</f>
        <v>38.436999999999998</v>
      </c>
      <c r="O614">
        <f>+IF(F614=0,0,VLOOKUP(F614,'RH OUTER TANK'!A:C,3,0))</f>
        <v>-19.808</v>
      </c>
      <c r="P614">
        <f>+IF(G614=0,0,VLOOKUP(G614,'TRIM TANK'!A:C,2,0))</f>
        <v>59.402000000000001</v>
      </c>
      <c r="Q614">
        <f t="shared" si="27"/>
        <v>2048896.4999999998</v>
      </c>
      <c r="S614">
        <f t="shared" si="28"/>
        <v>33.478700980392155</v>
      </c>
      <c r="T614">
        <f t="shared" si="29"/>
        <v>29.4456806106211</v>
      </c>
    </row>
    <row r="615" spans="1:20" x14ac:dyDescent="0.25">
      <c r="A615" t="s">
        <v>14</v>
      </c>
      <c r="B615">
        <v>61300</v>
      </c>
      <c r="C615">
        <v>2850</v>
      </c>
      <c r="D615">
        <v>26000</v>
      </c>
      <c r="E615">
        <v>26000</v>
      </c>
      <c r="F615">
        <v>2850</v>
      </c>
      <c r="G615">
        <v>3600</v>
      </c>
      <c r="H615">
        <f>+IF(C615=0,0,VLOOKUP(C615,'LH OUTER TANK'!A:C,2,0))</f>
        <v>38.436999999999998</v>
      </c>
      <c r="I615">
        <f>+IF(C615=0,0,VLOOKUP(C615,'LH OUTER TANK'!A:C,3,0))</f>
        <v>19.808</v>
      </c>
      <c r="J615">
        <f>+IF(D615=0,0,VLOOKUP(D615,'LH INNER TANK'!A:C,2,0))</f>
        <v>31.138999999999999</v>
      </c>
      <c r="K615">
        <f>+IF(D615=0,0,VLOOKUP(D615,'LH INNER TANK'!A:C,3,0))</f>
        <v>5.5739999999999998</v>
      </c>
      <c r="L615">
        <f>+IF(D615=0,0,VLOOKUP(D615,'RH INNER TANK'!A:C,2,0))</f>
        <v>31.138999999999999</v>
      </c>
      <c r="M615">
        <f>+IF(D615=0,0,VLOOKUP(D615,'RH INNER TANK'!A:C,3,0))</f>
        <v>-5.5739999999999998</v>
      </c>
      <c r="N615">
        <f>+IF(F615=0,0,VLOOKUP(F615,'RH OUTER TANK'!A:C,2,0))</f>
        <v>38.436999999999998</v>
      </c>
      <c r="O615">
        <f>+IF(F615=0,0,VLOOKUP(F615,'RH OUTER TANK'!A:C,3,0))</f>
        <v>-19.808</v>
      </c>
      <c r="P615">
        <f>+IF(G615=0,0,VLOOKUP(G615,'TRIM TANK'!A:C,2,0))</f>
        <v>59.402000000000001</v>
      </c>
      <c r="Q615">
        <f t="shared" si="27"/>
        <v>2052166.0999999999</v>
      </c>
      <c r="S615">
        <f t="shared" si="28"/>
        <v>33.477424143556277</v>
      </c>
      <c r="T615">
        <f t="shared" si="29"/>
        <v>29.428117517968037</v>
      </c>
    </row>
    <row r="616" spans="1:20" x14ac:dyDescent="0.25">
      <c r="A616" t="s">
        <v>14</v>
      </c>
      <c r="B616">
        <v>61400</v>
      </c>
      <c r="C616">
        <v>2850</v>
      </c>
      <c r="D616">
        <v>26050</v>
      </c>
      <c r="E616">
        <v>26050</v>
      </c>
      <c r="F616">
        <v>2850</v>
      </c>
      <c r="G616">
        <v>3600</v>
      </c>
      <c r="H616">
        <f>+IF(C616=0,0,VLOOKUP(C616,'LH OUTER TANK'!A:C,2,0))</f>
        <v>38.436999999999998</v>
      </c>
      <c r="I616">
        <f>+IF(C616=0,0,VLOOKUP(C616,'LH OUTER TANK'!A:C,3,0))</f>
        <v>19.808</v>
      </c>
      <c r="J616">
        <f>+IF(D616=0,0,VLOOKUP(D616,'LH INNER TANK'!A:C,2,0))</f>
        <v>31.143000000000001</v>
      </c>
      <c r="K616">
        <f>+IF(D616=0,0,VLOOKUP(D616,'LH INNER TANK'!A:C,3,0))</f>
        <v>5.5839999999999996</v>
      </c>
      <c r="L616">
        <f>+IF(D616=0,0,VLOOKUP(D616,'RH INNER TANK'!A:C,2,0))</f>
        <v>31.143000000000001</v>
      </c>
      <c r="M616">
        <f>+IF(D616=0,0,VLOOKUP(D616,'RH INNER TANK'!A:C,3,0))</f>
        <v>-5.5839999999999996</v>
      </c>
      <c r="N616">
        <f>+IF(F616=0,0,VLOOKUP(F616,'RH OUTER TANK'!A:C,2,0))</f>
        <v>38.436999999999998</v>
      </c>
      <c r="O616">
        <f>+IF(F616=0,0,VLOOKUP(F616,'RH OUTER TANK'!A:C,3,0))</f>
        <v>-19.808</v>
      </c>
      <c r="P616">
        <f>+IF(G616=0,0,VLOOKUP(G616,'TRIM TANK'!A:C,2,0))</f>
        <v>59.402000000000001</v>
      </c>
      <c r="Q616">
        <f t="shared" si="27"/>
        <v>2055488.4</v>
      </c>
      <c r="S616">
        <f t="shared" si="28"/>
        <v>33.477009771986971</v>
      </c>
      <c r="T616">
        <f t="shared" si="29"/>
        <v>29.422417771485144</v>
      </c>
    </row>
    <row r="617" spans="1:20" x14ac:dyDescent="0.25">
      <c r="A617" t="s">
        <v>14</v>
      </c>
      <c r="B617">
        <v>61500</v>
      </c>
      <c r="C617">
        <v>2850</v>
      </c>
      <c r="D617">
        <v>26100</v>
      </c>
      <c r="E617">
        <v>26100</v>
      </c>
      <c r="F617">
        <v>2850</v>
      </c>
      <c r="G617">
        <v>3600</v>
      </c>
      <c r="H617">
        <f>+IF(C617=0,0,VLOOKUP(C617,'LH OUTER TANK'!A:C,2,0))</f>
        <v>38.436999999999998</v>
      </c>
      <c r="I617">
        <f>+IF(C617=0,0,VLOOKUP(C617,'LH OUTER TANK'!A:C,3,0))</f>
        <v>19.808</v>
      </c>
      <c r="J617">
        <f>+IF(D617=0,0,VLOOKUP(D617,'LH INNER TANK'!A:C,2,0))</f>
        <v>31.146999999999998</v>
      </c>
      <c r="K617">
        <f>+IF(D617=0,0,VLOOKUP(D617,'LH INNER TANK'!A:C,3,0))</f>
        <v>5.5919999999999996</v>
      </c>
      <c r="L617">
        <f>+IF(D617=0,0,VLOOKUP(D617,'RH INNER TANK'!A:C,2,0))</f>
        <v>31.146999999999998</v>
      </c>
      <c r="M617">
        <f>+IF(D617=0,0,VLOOKUP(D617,'RH INNER TANK'!A:C,3,0))</f>
        <v>-5.5919999999999996</v>
      </c>
      <c r="N617">
        <f>+IF(F617=0,0,VLOOKUP(F617,'RH OUTER TANK'!A:C,2,0))</f>
        <v>38.436999999999998</v>
      </c>
      <c r="O617">
        <f>+IF(F617=0,0,VLOOKUP(F617,'RH OUTER TANK'!A:C,3,0))</f>
        <v>-19.808</v>
      </c>
      <c r="P617">
        <f>+IF(G617=0,0,VLOOKUP(G617,'TRIM TANK'!A:C,2,0))</f>
        <v>59.402000000000001</v>
      </c>
      <c r="Q617">
        <f t="shared" si="27"/>
        <v>2058811.4999999998</v>
      </c>
      <c r="S617">
        <f t="shared" si="28"/>
        <v>33.47660975609756</v>
      </c>
      <c r="T617">
        <f t="shared" si="29"/>
        <v>29.416915489650048</v>
      </c>
    </row>
    <row r="618" spans="1:20" x14ac:dyDescent="0.25">
      <c r="A618" t="s">
        <v>14</v>
      </c>
      <c r="B618">
        <v>61600</v>
      </c>
      <c r="C618">
        <v>2850</v>
      </c>
      <c r="D618">
        <v>26150</v>
      </c>
      <c r="E618">
        <v>26150</v>
      </c>
      <c r="F618">
        <v>2850</v>
      </c>
      <c r="G618">
        <v>3600</v>
      </c>
      <c r="H618">
        <f>+IF(C618=0,0,VLOOKUP(C618,'LH OUTER TANK'!A:C,2,0))</f>
        <v>38.436999999999998</v>
      </c>
      <c r="I618">
        <f>+IF(C618=0,0,VLOOKUP(C618,'LH OUTER TANK'!A:C,3,0))</f>
        <v>19.808</v>
      </c>
      <c r="J618">
        <f>+IF(D618=0,0,VLOOKUP(D618,'LH INNER TANK'!A:C,2,0))</f>
        <v>31.15</v>
      </c>
      <c r="K618">
        <f>+IF(D618=0,0,VLOOKUP(D618,'LH INNER TANK'!A:C,3,0))</f>
        <v>5.5990000000000002</v>
      </c>
      <c r="L618">
        <f>+IF(D618=0,0,VLOOKUP(D618,'RH INNER TANK'!A:C,2,0))</f>
        <v>31.15</v>
      </c>
      <c r="M618">
        <f>+IF(D618=0,0,VLOOKUP(D618,'RH INNER TANK'!A:C,3,0))</f>
        <v>-5.5990000000000002</v>
      </c>
      <c r="N618">
        <f>+IF(F618=0,0,VLOOKUP(F618,'RH OUTER TANK'!A:C,2,0))</f>
        <v>38.436999999999998</v>
      </c>
      <c r="O618">
        <f>+IF(F618=0,0,VLOOKUP(F618,'RH OUTER TANK'!A:C,3,0))</f>
        <v>-19.808</v>
      </c>
      <c r="P618">
        <f>+IF(G618=0,0,VLOOKUP(G618,'TRIM TANK'!A:C,2,0))</f>
        <v>59.402000000000001</v>
      </c>
      <c r="Q618">
        <f t="shared" si="27"/>
        <v>2062083.0999999999</v>
      </c>
      <c r="S618">
        <f t="shared" si="28"/>
        <v>33.475375</v>
      </c>
      <c r="T618">
        <f t="shared" si="29"/>
        <v>29.399931224209059</v>
      </c>
    </row>
    <row r="619" spans="1:20" x14ac:dyDescent="0.25">
      <c r="A619" t="s">
        <v>14</v>
      </c>
      <c r="B619">
        <v>61700</v>
      </c>
      <c r="C619">
        <v>2850</v>
      </c>
      <c r="D619">
        <v>26200</v>
      </c>
      <c r="E619">
        <v>26200</v>
      </c>
      <c r="F619">
        <v>2850</v>
      </c>
      <c r="G619">
        <v>3600</v>
      </c>
      <c r="H619">
        <f>+IF(C619=0,0,VLOOKUP(C619,'LH OUTER TANK'!A:C,2,0))</f>
        <v>38.436999999999998</v>
      </c>
      <c r="I619">
        <f>+IF(C619=0,0,VLOOKUP(C619,'LH OUTER TANK'!A:C,3,0))</f>
        <v>19.808</v>
      </c>
      <c r="J619">
        <f>+IF(D619=0,0,VLOOKUP(D619,'LH INNER TANK'!A:C,2,0))</f>
        <v>31.154</v>
      </c>
      <c r="K619">
        <f>+IF(D619=0,0,VLOOKUP(D619,'LH INNER TANK'!A:C,3,0))</f>
        <v>5.6070000000000002</v>
      </c>
      <c r="L619">
        <f>+IF(D619=0,0,VLOOKUP(D619,'RH INNER TANK'!A:C,2,0))</f>
        <v>31.154</v>
      </c>
      <c r="M619">
        <f>+IF(D619=0,0,VLOOKUP(D619,'RH INNER TANK'!A:C,3,0))</f>
        <v>-5.6070000000000002</v>
      </c>
      <c r="N619">
        <f>+IF(F619=0,0,VLOOKUP(F619,'RH OUTER TANK'!A:C,2,0))</f>
        <v>38.436999999999998</v>
      </c>
      <c r="O619">
        <f>+IF(F619=0,0,VLOOKUP(F619,'RH OUTER TANK'!A:C,3,0))</f>
        <v>-19.808</v>
      </c>
      <c r="P619">
        <f>+IF(G619=0,0,VLOOKUP(G619,'TRIM TANK'!A:C,2,0))</f>
        <v>59.402000000000001</v>
      </c>
      <c r="Q619">
        <f t="shared" si="27"/>
        <v>2065407.7</v>
      </c>
      <c r="S619">
        <f t="shared" si="28"/>
        <v>33.475003241491088</v>
      </c>
      <c r="T619">
        <f t="shared" si="29"/>
        <v>29.394817627112609</v>
      </c>
    </row>
    <row r="620" spans="1:20" x14ac:dyDescent="0.25">
      <c r="A620" t="s">
        <v>14</v>
      </c>
      <c r="B620">
        <v>61800</v>
      </c>
      <c r="C620">
        <v>2850</v>
      </c>
      <c r="D620">
        <v>26250</v>
      </c>
      <c r="E620">
        <v>26250</v>
      </c>
      <c r="F620">
        <v>2850</v>
      </c>
      <c r="G620">
        <v>3600</v>
      </c>
      <c r="H620">
        <f>+IF(C620=0,0,VLOOKUP(C620,'LH OUTER TANK'!A:C,2,0))</f>
        <v>38.436999999999998</v>
      </c>
      <c r="I620">
        <f>+IF(C620=0,0,VLOOKUP(C620,'LH OUTER TANK'!A:C,3,0))</f>
        <v>19.808</v>
      </c>
      <c r="J620">
        <f>+IF(D620=0,0,VLOOKUP(D620,'LH INNER TANK'!A:C,2,0))</f>
        <v>31.157</v>
      </c>
      <c r="K620">
        <f>+IF(D620=0,0,VLOOKUP(D620,'LH INNER TANK'!A:C,3,0))</f>
        <v>5.6139999999999999</v>
      </c>
      <c r="L620">
        <f>+IF(D620=0,0,VLOOKUP(D620,'RH INNER TANK'!A:C,2,0))</f>
        <v>31.157</v>
      </c>
      <c r="M620">
        <f>+IF(D620=0,0,VLOOKUP(D620,'RH INNER TANK'!A:C,3,0))</f>
        <v>-5.6139999999999999</v>
      </c>
      <c r="N620">
        <f>+IF(F620=0,0,VLOOKUP(F620,'RH OUTER TANK'!A:C,2,0))</f>
        <v>38.436999999999998</v>
      </c>
      <c r="O620">
        <f>+IF(F620=0,0,VLOOKUP(F620,'RH OUTER TANK'!A:C,3,0))</f>
        <v>-19.808</v>
      </c>
      <c r="P620">
        <f>+IF(G620=0,0,VLOOKUP(G620,'TRIM TANK'!A:C,2,0))</f>
        <v>59.402000000000001</v>
      </c>
      <c r="Q620">
        <f t="shared" si="27"/>
        <v>2068680.5999999999</v>
      </c>
      <c r="S620">
        <f t="shared" si="28"/>
        <v>33.47379611650485</v>
      </c>
      <c r="T620">
        <f t="shared" si="29"/>
        <v>29.378213431978669</v>
      </c>
    </row>
    <row r="621" spans="1:20" x14ac:dyDescent="0.25">
      <c r="A621" t="s">
        <v>14</v>
      </c>
      <c r="B621">
        <v>61900</v>
      </c>
      <c r="C621">
        <v>2850</v>
      </c>
      <c r="D621">
        <v>26300</v>
      </c>
      <c r="E621">
        <v>26300</v>
      </c>
      <c r="F621">
        <v>2850</v>
      </c>
      <c r="G621">
        <v>3600</v>
      </c>
      <c r="H621">
        <f>+IF(C621=0,0,VLOOKUP(C621,'LH OUTER TANK'!A:C,2,0))</f>
        <v>38.436999999999998</v>
      </c>
      <c r="I621">
        <f>+IF(C621=0,0,VLOOKUP(C621,'LH OUTER TANK'!A:C,3,0))</f>
        <v>19.808</v>
      </c>
      <c r="J621">
        <f>+IF(D621=0,0,VLOOKUP(D621,'LH INNER TANK'!A:C,2,0))</f>
        <v>31.161000000000001</v>
      </c>
      <c r="K621">
        <f>+IF(D621=0,0,VLOOKUP(D621,'LH INNER TANK'!A:C,3,0))</f>
        <v>5.6219999999999999</v>
      </c>
      <c r="L621">
        <f>+IF(D621=0,0,VLOOKUP(D621,'RH INNER TANK'!A:C,2,0))</f>
        <v>31.161000000000001</v>
      </c>
      <c r="M621">
        <f>+IF(D621=0,0,VLOOKUP(D621,'RH INNER TANK'!A:C,3,0))</f>
        <v>-5.6219999999999999</v>
      </c>
      <c r="N621">
        <f>+IF(F621=0,0,VLOOKUP(F621,'RH OUTER TANK'!A:C,2,0))</f>
        <v>38.436999999999998</v>
      </c>
      <c r="O621">
        <f>+IF(F621=0,0,VLOOKUP(F621,'RH OUTER TANK'!A:C,3,0))</f>
        <v>-19.808</v>
      </c>
      <c r="P621">
        <f>+IF(G621=0,0,VLOOKUP(G621,'TRIM TANK'!A:C,2,0))</f>
        <v>59.402000000000001</v>
      </c>
      <c r="Q621">
        <f t="shared" si="27"/>
        <v>2072006.7</v>
      </c>
      <c r="S621">
        <f t="shared" si="28"/>
        <v>33.473452342487882</v>
      </c>
      <c r="T621">
        <f t="shared" si="29"/>
        <v>29.373484765995606</v>
      </c>
    </row>
    <row r="622" spans="1:20" x14ac:dyDescent="0.25">
      <c r="A622" t="s">
        <v>14</v>
      </c>
      <c r="B622">
        <v>62000</v>
      </c>
      <c r="C622">
        <v>2850</v>
      </c>
      <c r="D622">
        <v>26350</v>
      </c>
      <c r="E622">
        <v>26350</v>
      </c>
      <c r="F622">
        <v>2850</v>
      </c>
      <c r="G622">
        <v>3600</v>
      </c>
      <c r="H622">
        <f>+IF(C622=0,0,VLOOKUP(C622,'LH OUTER TANK'!A:C,2,0))</f>
        <v>38.436999999999998</v>
      </c>
      <c r="I622">
        <f>+IF(C622=0,0,VLOOKUP(C622,'LH OUTER TANK'!A:C,3,0))</f>
        <v>19.808</v>
      </c>
      <c r="J622">
        <f>+IF(D622=0,0,VLOOKUP(D622,'LH INNER TANK'!A:C,2,0))</f>
        <v>31.164000000000001</v>
      </c>
      <c r="K622">
        <f>+IF(D622=0,0,VLOOKUP(D622,'LH INNER TANK'!A:C,3,0))</f>
        <v>5.6289999999999996</v>
      </c>
      <c r="L622">
        <f>+IF(D622=0,0,VLOOKUP(D622,'RH INNER TANK'!A:C,2,0))</f>
        <v>31.164000000000001</v>
      </c>
      <c r="M622">
        <f>+IF(D622=0,0,VLOOKUP(D622,'RH INNER TANK'!A:C,3,0))</f>
        <v>-5.6289999999999996</v>
      </c>
      <c r="N622">
        <f>+IF(F622=0,0,VLOOKUP(F622,'RH OUTER TANK'!A:C,2,0))</f>
        <v>38.436999999999998</v>
      </c>
      <c r="O622">
        <f>+IF(F622=0,0,VLOOKUP(F622,'RH OUTER TANK'!A:C,3,0))</f>
        <v>-19.808</v>
      </c>
      <c r="P622">
        <f>+IF(G622=0,0,VLOOKUP(G622,'TRIM TANK'!A:C,2,0))</f>
        <v>59.402000000000001</v>
      </c>
      <c r="Q622">
        <f t="shared" si="27"/>
        <v>2075280.9</v>
      </c>
      <c r="S622">
        <f t="shared" si="28"/>
        <v>33.472272580645161</v>
      </c>
      <c r="T622">
        <f t="shared" si="29"/>
        <v>29.357256955229158</v>
      </c>
    </row>
    <row r="623" spans="1:20" x14ac:dyDescent="0.25">
      <c r="A623" t="s">
        <v>14</v>
      </c>
      <c r="B623">
        <v>62100</v>
      </c>
      <c r="C623">
        <v>2850</v>
      </c>
      <c r="D623">
        <v>26400</v>
      </c>
      <c r="E623">
        <v>26400</v>
      </c>
      <c r="F623">
        <v>2850</v>
      </c>
      <c r="G623">
        <v>3600</v>
      </c>
      <c r="H623">
        <f>+IF(C623=0,0,VLOOKUP(C623,'LH OUTER TANK'!A:C,2,0))</f>
        <v>38.436999999999998</v>
      </c>
      <c r="I623">
        <f>+IF(C623=0,0,VLOOKUP(C623,'LH OUTER TANK'!A:C,3,0))</f>
        <v>19.808</v>
      </c>
      <c r="J623">
        <f>+IF(D623=0,0,VLOOKUP(D623,'LH INNER TANK'!A:C,2,0))</f>
        <v>31.167999999999999</v>
      </c>
      <c r="K623">
        <f>+IF(D623=0,0,VLOOKUP(D623,'LH INNER TANK'!A:C,3,0))</f>
        <v>5.6369999999999996</v>
      </c>
      <c r="L623">
        <f>+IF(D623=0,0,VLOOKUP(D623,'RH INNER TANK'!A:C,2,0))</f>
        <v>31.167999999999999</v>
      </c>
      <c r="M623">
        <f>+IF(D623=0,0,VLOOKUP(D623,'RH INNER TANK'!A:C,3,0))</f>
        <v>-5.6369999999999996</v>
      </c>
      <c r="N623">
        <f>+IF(F623=0,0,VLOOKUP(F623,'RH OUTER TANK'!A:C,2,0))</f>
        <v>38.436999999999998</v>
      </c>
      <c r="O623">
        <f>+IF(F623=0,0,VLOOKUP(F623,'RH OUTER TANK'!A:C,3,0))</f>
        <v>-19.808</v>
      </c>
      <c r="P623">
        <f>+IF(G623=0,0,VLOOKUP(G623,'TRIM TANK'!A:C,2,0))</f>
        <v>59.402000000000001</v>
      </c>
      <c r="Q623">
        <f t="shared" si="27"/>
        <v>2078608.4999999998</v>
      </c>
      <c r="S623">
        <f t="shared" si="28"/>
        <v>33.471956521739124</v>
      </c>
      <c r="T623">
        <f t="shared" si="29"/>
        <v>29.352909514981054</v>
      </c>
    </row>
    <row r="624" spans="1:20" x14ac:dyDescent="0.25">
      <c r="A624" t="s">
        <v>14</v>
      </c>
      <c r="B624">
        <v>62200</v>
      </c>
      <c r="C624">
        <v>2850</v>
      </c>
      <c r="D624">
        <v>26450</v>
      </c>
      <c r="E624">
        <v>26450</v>
      </c>
      <c r="F624">
        <v>2850</v>
      </c>
      <c r="G624">
        <v>3600</v>
      </c>
      <c r="H624">
        <f>+IF(C624=0,0,VLOOKUP(C624,'LH OUTER TANK'!A:C,2,0))</f>
        <v>38.436999999999998</v>
      </c>
      <c r="I624">
        <f>+IF(C624=0,0,VLOOKUP(C624,'LH OUTER TANK'!A:C,3,0))</f>
        <v>19.808</v>
      </c>
      <c r="J624">
        <f>+IF(D624=0,0,VLOOKUP(D624,'LH INNER TANK'!A:C,2,0))</f>
        <v>31.170999999999999</v>
      </c>
      <c r="K624">
        <f>+IF(D624=0,0,VLOOKUP(D624,'LH INNER TANK'!A:C,3,0))</f>
        <v>5.6440000000000001</v>
      </c>
      <c r="L624">
        <f>+IF(D624=0,0,VLOOKUP(D624,'RH INNER TANK'!A:C,2,0))</f>
        <v>31.170999999999999</v>
      </c>
      <c r="M624">
        <f>+IF(D624=0,0,VLOOKUP(D624,'RH INNER TANK'!A:C,3,0))</f>
        <v>-5.6440000000000001</v>
      </c>
      <c r="N624">
        <f>+IF(F624=0,0,VLOOKUP(F624,'RH OUTER TANK'!A:C,2,0))</f>
        <v>38.436999999999998</v>
      </c>
      <c r="O624">
        <f>+IF(F624=0,0,VLOOKUP(F624,'RH OUTER TANK'!A:C,3,0))</f>
        <v>-19.808</v>
      </c>
      <c r="P624">
        <f>+IF(G624=0,0,VLOOKUP(G624,'TRIM TANK'!A:C,2,0))</f>
        <v>59.402000000000001</v>
      </c>
      <c r="Q624">
        <f t="shared" si="27"/>
        <v>2081883.9999999998</v>
      </c>
      <c r="S624">
        <f t="shared" si="28"/>
        <v>33.470803858520895</v>
      </c>
      <c r="T624">
        <f t="shared" si="29"/>
        <v>29.337054450081077</v>
      </c>
    </row>
    <row r="625" spans="1:20" x14ac:dyDescent="0.25">
      <c r="A625" t="s">
        <v>14</v>
      </c>
      <c r="B625">
        <v>62300</v>
      </c>
      <c r="C625">
        <v>2850</v>
      </c>
      <c r="D625">
        <v>26500</v>
      </c>
      <c r="E625">
        <v>26500</v>
      </c>
      <c r="F625">
        <v>2850</v>
      </c>
      <c r="G625">
        <v>3600</v>
      </c>
      <c r="H625">
        <f>+IF(C625=0,0,VLOOKUP(C625,'LH OUTER TANK'!A:C,2,0))</f>
        <v>38.436999999999998</v>
      </c>
      <c r="I625">
        <f>+IF(C625=0,0,VLOOKUP(C625,'LH OUTER TANK'!A:C,3,0))</f>
        <v>19.808</v>
      </c>
      <c r="J625">
        <f>+IF(D625=0,0,VLOOKUP(D625,'LH INNER TANK'!A:C,2,0))</f>
        <v>31.175000000000001</v>
      </c>
      <c r="K625">
        <f>+IF(D625=0,0,VLOOKUP(D625,'LH INNER TANK'!A:C,3,0))</f>
        <v>5.6509999999999998</v>
      </c>
      <c r="L625">
        <f>+IF(D625=0,0,VLOOKUP(D625,'RH INNER TANK'!A:C,2,0))</f>
        <v>31.175000000000001</v>
      </c>
      <c r="M625">
        <f>+IF(D625=0,0,VLOOKUP(D625,'RH INNER TANK'!A:C,3,0))</f>
        <v>-5.6509999999999998</v>
      </c>
      <c r="N625">
        <f>+IF(F625=0,0,VLOOKUP(F625,'RH OUTER TANK'!A:C,2,0))</f>
        <v>38.436999999999998</v>
      </c>
      <c r="O625">
        <f>+IF(F625=0,0,VLOOKUP(F625,'RH OUTER TANK'!A:C,3,0))</f>
        <v>-19.808</v>
      </c>
      <c r="P625">
        <f>+IF(G625=0,0,VLOOKUP(G625,'TRIM TANK'!A:C,2,0))</f>
        <v>59.402000000000001</v>
      </c>
      <c r="Q625">
        <f t="shared" si="27"/>
        <v>2085213.0999999999</v>
      </c>
      <c r="S625">
        <f t="shared" si="28"/>
        <v>33.470515248796147</v>
      </c>
      <c r="T625">
        <f t="shared" si="29"/>
        <v>29.333084577663634</v>
      </c>
    </row>
    <row r="626" spans="1:20" x14ac:dyDescent="0.25">
      <c r="A626" t="s">
        <v>14</v>
      </c>
      <c r="B626">
        <v>62400</v>
      </c>
      <c r="C626">
        <v>2850</v>
      </c>
      <c r="D626">
        <v>26550</v>
      </c>
      <c r="E626">
        <v>26550</v>
      </c>
      <c r="F626">
        <v>2850</v>
      </c>
      <c r="G626">
        <v>3600</v>
      </c>
      <c r="H626">
        <f>+IF(C626=0,0,VLOOKUP(C626,'LH OUTER TANK'!A:C,2,0))</f>
        <v>38.436999999999998</v>
      </c>
      <c r="I626">
        <f>+IF(C626=0,0,VLOOKUP(C626,'LH OUTER TANK'!A:C,3,0))</f>
        <v>19.808</v>
      </c>
      <c r="J626">
        <f>+IF(D626=0,0,VLOOKUP(D626,'LH INNER TANK'!A:C,2,0))</f>
        <v>31.178000000000001</v>
      </c>
      <c r="K626">
        <f>+IF(D626=0,0,VLOOKUP(D626,'LH INNER TANK'!A:C,3,0))</f>
        <v>5.6580000000000004</v>
      </c>
      <c r="L626">
        <f>+IF(D626=0,0,VLOOKUP(D626,'RH INNER TANK'!A:C,2,0))</f>
        <v>31.178000000000001</v>
      </c>
      <c r="M626">
        <f>+IF(D626=0,0,VLOOKUP(D626,'RH INNER TANK'!A:C,3,0))</f>
        <v>-5.6580000000000004</v>
      </c>
      <c r="N626">
        <f>+IF(F626=0,0,VLOOKUP(F626,'RH OUTER TANK'!A:C,2,0))</f>
        <v>38.436999999999998</v>
      </c>
      <c r="O626">
        <f>+IF(F626=0,0,VLOOKUP(F626,'RH OUTER TANK'!A:C,3,0))</f>
        <v>-19.808</v>
      </c>
      <c r="P626">
        <f>+IF(G626=0,0,VLOOKUP(G626,'TRIM TANK'!A:C,2,0))</f>
        <v>59.402000000000001</v>
      </c>
      <c r="Q626">
        <f t="shared" si="27"/>
        <v>2088489.9</v>
      </c>
      <c r="S626">
        <f t="shared" si="28"/>
        <v>33.469389423076919</v>
      </c>
      <c r="T626">
        <f t="shared" si="29"/>
        <v>29.317598666807672</v>
      </c>
    </row>
    <row r="627" spans="1:20" x14ac:dyDescent="0.25">
      <c r="A627" t="s">
        <v>14</v>
      </c>
      <c r="B627">
        <v>62500</v>
      </c>
      <c r="C627">
        <v>2850</v>
      </c>
      <c r="D627">
        <v>26600</v>
      </c>
      <c r="E627">
        <v>26600</v>
      </c>
      <c r="F627">
        <v>2850</v>
      </c>
      <c r="G627">
        <v>3600</v>
      </c>
      <c r="H627">
        <f>+IF(C627=0,0,VLOOKUP(C627,'LH OUTER TANK'!A:C,2,0))</f>
        <v>38.436999999999998</v>
      </c>
      <c r="I627">
        <f>+IF(C627=0,0,VLOOKUP(C627,'LH OUTER TANK'!A:C,3,0))</f>
        <v>19.808</v>
      </c>
      <c r="J627">
        <f>+IF(D627=0,0,VLOOKUP(D627,'LH INNER TANK'!A:C,2,0))</f>
        <v>31.181999999999999</v>
      </c>
      <c r="K627">
        <f>+IF(D627=0,0,VLOOKUP(D627,'LH INNER TANK'!A:C,3,0))</f>
        <v>5.6660000000000004</v>
      </c>
      <c r="L627">
        <f>+IF(D627=0,0,VLOOKUP(D627,'RH INNER TANK'!A:C,2,0))</f>
        <v>31.181999999999999</v>
      </c>
      <c r="M627">
        <f>+IF(D627=0,0,VLOOKUP(D627,'RH INNER TANK'!A:C,3,0))</f>
        <v>-5.6660000000000004</v>
      </c>
      <c r="N627">
        <f>+IF(F627=0,0,VLOOKUP(F627,'RH OUTER TANK'!A:C,2,0))</f>
        <v>38.436999999999998</v>
      </c>
      <c r="O627">
        <f>+IF(F627=0,0,VLOOKUP(F627,'RH OUTER TANK'!A:C,3,0))</f>
        <v>-19.808</v>
      </c>
      <c r="P627">
        <f>+IF(G627=0,0,VLOOKUP(G627,'TRIM TANK'!A:C,2,0))</f>
        <v>59.402000000000001</v>
      </c>
      <c r="Q627">
        <f t="shared" si="27"/>
        <v>2091820.4999999998</v>
      </c>
      <c r="S627">
        <f t="shared" si="28"/>
        <v>33.469127999999998</v>
      </c>
      <c r="T627">
        <f t="shared" si="29"/>
        <v>29.314002751031591</v>
      </c>
    </row>
    <row r="628" spans="1:20" x14ac:dyDescent="0.25">
      <c r="A628" t="s">
        <v>14</v>
      </c>
      <c r="B628">
        <v>62600</v>
      </c>
      <c r="C628">
        <v>2850</v>
      </c>
      <c r="D628">
        <v>26650</v>
      </c>
      <c r="E628">
        <v>26650</v>
      </c>
      <c r="F628">
        <v>2850</v>
      </c>
      <c r="G628">
        <v>3600</v>
      </c>
      <c r="H628">
        <f>+IF(C628=0,0,VLOOKUP(C628,'LH OUTER TANK'!A:C,2,0))</f>
        <v>38.436999999999998</v>
      </c>
      <c r="I628">
        <f>+IF(C628=0,0,VLOOKUP(C628,'LH OUTER TANK'!A:C,3,0))</f>
        <v>19.808</v>
      </c>
      <c r="J628">
        <f>+IF(D628=0,0,VLOOKUP(D628,'LH INNER TANK'!A:C,2,0))</f>
        <v>31.184999999999999</v>
      </c>
      <c r="K628">
        <f>+IF(D628=0,0,VLOOKUP(D628,'LH INNER TANK'!A:C,3,0))</f>
        <v>5.673</v>
      </c>
      <c r="L628">
        <f>+IF(D628=0,0,VLOOKUP(D628,'RH INNER TANK'!A:C,2,0))</f>
        <v>31.184999999999999</v>
      </c>
      <c r="M628">
        <f>+IF(D628=0,0,VLOOKUP(D628,'RH INNER TANK'!A:C,3,0))</f>
        <v>-5.673</v>
      </c>
      <c r="N628">
        <f>+IF(F628=0,0,VLOOKUP(F628,'RH OUTER TANK'!A:C,2,0))</f>
        <v>38.436999999999998</v>
      </c>
      <c r="O628">
        <f>+IF(F628=0,0,VLOOKUP(F628,'RH OUTER TANK'!A:C,3,0))</f>
        <v>-19.808</v>
      </c>
      <c r="P628">
        <f>+IF(G628=0,0,VLOOKUP(G628,'TRIM TANK'!A:C,2,0))</f>
        <v>59.402000000000001</v>
      </c>
      <c r="Q628">
        <f t="shared" si="27"/>
        <v>2095098.5999999999</v>
      </c>
      <c r="S628">
        <f t="shared" si="28"/>
        <v>33.468028753993607</v>
      </c>
      <c r="T628">
        <f t="shared" si="29"/>
        <v>29.298882448330211</v>
      </c>
    </row>
    <row r="629" spans="1:20" x14ac:dyDescent="0.25">
      <c r="A629" t="s">
        <v>14</v>
      </c>
      <c r="B629">
        <v>62700</v>
      </c>
      <c r="C629">
        <v>2850</v>
      </c>
      <c r="D629">
        <v>26700</v>
      </c>
      <c r="E629">
        <v>26700</v>
      </c>
      <c r="F629">
        <v>2850</v>
      </c>
      <c r="G629">
        <v>3600</v>
      </c>
      <c r="H629">
        <f>+IF(C629=0,0,VLOOKUP(C629,'LH OUTER TANK'!A:C,2,0))</f>
        <v>38.436999999999998</v>
      </c>
      <c r="I629">
        <f>+IF(C629=0,0,VLOOKUP(C629,'LH OUTER TANK'!A:C,3,0))</f>
        <v>19.808</v>
      </c>
      <c r="J629">
        <f>+IF(D629=0,0,VLOOKUP(D629,'LH INNER TANK'!A:C,2,0))</f>
        <v>31.189</v>
      </c>
      <c r="K629">
        <f>+IF(D629=0,0,VLOOKUP(D629,'LH INNER TANK'!A:C,3,0))</f>
        <v>5.68</v>
      </c>
      <c r="L629">
        <f>+IF(D629=0,0,VLOOKUP(D629,'RH INNER TANK'!A:C,2,0))</f>
        <v>31.189</v>
      </c>
      <c r="M629">
        <f>+IF(D629=0,0,VLOOKUP(D629,'RH INNER TANK'!A:C,3,0))</f>
        <v>-5.68</v>
      </c>
      <c r="N629">
        <f>+IF(F629=0,0,VLOOKUP(F629,'RH OUTER TANK'!A:C,2,0))</f>
        <v>38.436999999999998</v>
      </c>
      <c r="O629">
        <f>+IF(F629=0,0,VLOOKUP(F629,'RH OUTER TANK'!A:C,3,0))</f>
        <v>-19.808</v>
      </c>
      <c r="P629">
        <f>+IF(G629=0,0,VLOOKUP(G629,'TRIM TANK'!A:C,2,0))</f>
        <v>59.402000000000001</v>
      </c>
      <c r="Q629">
        <f t="shared" si="27"/>
        <v>2098430.7000000002</v>
      </c>
      <c r="S629">
        <f t="shared" si="28"/>
        <v>33.46779425837321</v>
      </c>
      <c r="T629">
        <f t="shared" si="29"/>
        <v>29.295656923978122</v>
      </c>
    </row>
    <row r="630" spans="1:20" x14ac:dyDescent="0.25">
      <c r="A630" t="s">
        <v>14</v>
      </c>
      <c r="B630">
        <v>62800</v>
      </c>
      <c r="C630">
        <v>2850</v>
      </c>
      <c r="D630">
        <v>26750</v>
      </c>
      <c r="E630">
        <v>26750</v>
      </c>
      <c r="F630">
        <v>2850</v>
      </c>
      <c r="G630">
        <v>3600</v>
      </c>
      <c r="H630">
        <f>+IF(C630=0,0,VLOOKUP(C630,'LH OUTER TANK'!A:C,2,0))</f>
        <v>38.436999999999998</v>
      </c>
      <c r="I630">
        <f>+IF(C630=0,0,VLOOKUP(C630,'LH OUTER TANK'!A:C,3,0))</f>
        <v>19.808</v>
      </c>
      <c r="J630">
        <f>+IF(D630=0,0,VLOOKUP(D630,'LH INNER TANK'!A:C,2,0))</f>
        <v>31.192</v>
      </c>
      <c r="K630">
        <f>+IF(D630=0,0,VLOOKUP(D630,'LH INNER TANK'!A:C,3,0))</f>
        <v>5.6879999999999997</v>
      </c>
      <c r="L630">
        <f>+IF(D630=0,0,VLOOKUP(D630,'RH INNER TANK'!A:C,2,0))</f>
        <v>31.192</v>
      </c>
      <c r="M630">
        <f>+IF(D630=0,0,VLOOKUP(D630,'RH INNER TANK'!A:C,3,0))</f>
        <v>-5.6879999999999997</v>
      </c>
      <c r="N630">
        <f>+IF(F630=0,0,VLOOKUP(F630,'RH OUTER TANK'!A:C,2,0))</f>
        <v>38.436999999999998</v>
      </c>
      <c r="O630">
        <f>+IF(F630=0,0,VLOOKUP(F630,'RH OUTER TANK'!A:C,3,0))</f>
        <v>-19.808</v>
      </c>
      <c r="P630">
        <f>+IF(G630=0,0,VLOOKUP(G630,'TRIM TANK'!A:C,2,0))</f>
        <v>59.402000000000001</v>
      </c>
      <c r="Q630">
        <f t="shared" si="27"/>
        <v>2101710.1</v>
      </c>
      <c r="S630">
        <f t="shared" si="28"/>
        <v>33.466721337579621</v>
      </c>
      <c r="T630">
        <f t="shared" si="29"/>
        <v>29.28089872874305</v>
      </c>
    </row>
    <row r="631" spans="1:20" x14ac:dyDescent="0.25">
      <c r="A631" t="s">
        <v>14</v>
      </c>
      <c r="B631">
        <v>62900</v>
      </c>
      <c r="C631">
        <v>2850</v>
      </c>
      <c r="D631">
        <v>26800</v>
      </c>
      <c r="E631">
        <v>26800</v>
      </c>
      <c r="F631">
        <v>2850</v>
      </c>
      <c r="G631">
        <v>3600</v>
      </c>
      <c r="H631">
        <f>+IF(C631=0,0,VLOOKUP(C631,'LH OUTER TANK'!A:C,2,0))</f>
        <v>38.436999999999998</v>
      </c>
      <c r="I631">
        <f>+IF(C631=0,0,VLOOKUP(C631,'LH OUTER TANK'!A:C,3,0))</f>
        <v>19.808</v>
      </c>
      <c r="J631">
        <f>+IF(D631=0,0,VLOOKUP(D631,'LH INNER TANK'!A:C,2,0))</f>
        <v>31.196000000000002</v>
      </c>
      <c r="K631">
        <f>+IF(D631=0,0,VLOOKUP(D631,'LH INNER TANK'!A:C,3,0))</f>
        <v>5.6950000000000003</v>
      </c>
      <c r="L631">
        <f>+IF(D631=0,0,VLOOKUP(D631,'RH INNER TANK'!A:C,2,0))</f>
        <v>31.196000000000002</v>
      </c>
      <c r="M631">
        <f>+IF(D631=0,0,VLOOKUP(D631,'RH INNER TANK'!A:C,3,0))</f>
        <v>-5.6950000000000003</v>
      </c>
      <c r="N631">
        <f>+IF(F631=0,0,VLOOKUP(F631,'RH OUTER TANK'!A:C,2,0))</f>
        <v>38.436999999999998</v>
      </c>
      <c r="O631">
        <f>+IF(F631=0,0,VLOOKUP(F631,'RH OUTER TANK'!A:C,3,0))</f>
        <v>-19.808</v>
      </c>
      <c r="P631">
        <f>+IF(G631=0,0,VLOOKUP(G631,'TRIM TANK'!A:C,2,0))</f>
        <v>59.402000000000001</v>
      </c>
      <c r="Q631">
        <f t="shared" si="27"/>
        <v>2105043.7000000002</v>
      </c>
      <c r="S631">
        <f t="shared" si="28"/>
        <v>33.466513513513519</v>
      </c>
      <c r="T631">
        <f t="shared" si="29"/>
        <v>29.278040075839311</v>
      </c>
    </row>
    <row r="632" spans="1:20" x14ac:dyDescent="0.25">
      <c r="A632" t="s">
        <v>14</v>
      </c>
      <c r="B632">
        <v>63000</v>
      </c>
      <c r="C632">
        <v>2850</v>
      </c>
      <c r="D632">
        <v>26850</v>
      </c>
      <c r="E632">
        <v>26850</v>
      </c>
      <c r="F632">
        <v>2850</v>
      </c>
      <c r="G632">
        <v>3600</v>
      </c>
      <c r="H632">
        <f>+IF(C632=0,0,VLOOKUP(C632,'LH OUTER TANK'!A:C,2,0))</f>
        <v>38.436999999999998</v>
      </c>
      <c r="I632">
        <f>+IF(C632=0,0,VLOOKUP(C632,'LH OUTER TANK'!A:C,3,0))</f>
        <v>19.808</v>
      </c>
      <c r="J632">
        <f>+IF(D632=0,0,VLOOKUP(D632,'LH INNER TANK'!A:C,2,0))</f>
        <v>31.2</v>
      </c>
      <c r="K632">
        <f>+IF(D632=0,0,VLOOKUP(D632,'LH INNER TANK'!A:C,3,0))</f>
        <v>5.7030000000000003</v>
      </c>
      <c r="L632">
        <f>+IF(D632=0,0,VLOOKUP(D632,'RH INNER TANK'!A:C,2,0))</f>
        <v>31.2</v>
      </c>
      <c r="M632">
        <f>+IF(D632=0,0,VLOOKUP(D632,'RH INNER TANK'!A:C,3,0))</f>
        <v>-5.7030000000000003</v>
      </c>
      <c r="N632">
        <f>+IF(F632=0,0,VLOOKUP(F632,'RH OUTER TANK'!A:C,2,0))</f>
        <v>38.436999999999998</v>
      </c>
      <c r="O632">
        <f>+IF(F632=0,0,VLOOKUP(F632,'RH OUTER TANK'!A:C,3,0))</f>
        <v>-19.808</v>
      </c>
      <c r="P632">
        <f>+IF(G632=0,0,VLOOKUP(G632,'TRIM TANK'!A:C,2,0))</f>
        <v>59.402000000000001</v>
      </c>
      <c r="Q632">
        <f t="shared" si="27"/>
        <v>2108378.1</v>
      </c>
      <c r="S632">
        <f t="shared" si="28"/>
        <v>33.466319047619052</v>
      </c>
      <c r="T632">
        <f t="shared" si="29"/>
        <v>29.275365166699466</v>
      </c>
    </row>
    <row r="633" spans="1:20" x14ac:dyDescent="0.25">
      <c r="A633" t="s">
        <v>14</v>
      </c>
      <c r="B633">
        <v>63100</v>
      </c>
      <c r="C633">
        <v>2850</v>
      </c>
      <c r="D633">
        <v>26900</v>
      </c>
      <c r="E633">
        <v>26900</v>
      </c>
      <c r="F633">
        <v>2850</v>
      </c>
      <c r="G633">
        <v>3600</v>
      </c>
      <c r="H633">
        <f>+IF(C633=0,0,VLOOKUP(C633,'LH OUTER TANK'!A:C,2,0))</f>
        <v>38.436999999999998</v>
      </c>
      <c r="I633">
        <f>+IF(C633=0,0,VLOOKUP(C633,'LH OUTER TANK'!A:C,3,0))</f>
        <v>19.808</v>
      </c>
      <c r="J633">
        <f>+IF(D633=0,0,VLOOKUP(D633,'LH INNER TANK'!A:C,2,0))</f>
        <v>31.202999999999999</v>
      </c>
      <c r="K633">
        <f>+IF(D633=0,0,VLOOKUP(D633,'LH INNER TANK'!A:C,3,0))</f>
        <v>5.71</v>
      </c>
      <c r="L633">
        <f>+IF(D633=0,0,VLOOKUP(D633,'RH INNER TANK'!A:C,2,0))</f>
        <v>31.202999999999999</v>
      </c>
      <c r="M633">
        <f>+IF(D633=0,0,VLOOKUP(D633,'RH INNER TANK'!A:C,3,0))</f>
        <v>-5.71</v>
      </c>
      <c r="N633">
        <f>+IF(F633=0,0,VLOOKUP(F633,'RH OUTER TANK'!A:C,2,0))</f>
        <v>38.436999999999998</v>
      </c>
      <c r="O633">
        <f>+IF(F633=0,0,VLOOKUP(F633,'RH OUTER TANK'!A:C,3,0))</f>
        <v>-19.808</v>
      </c>
      <c r="P633">
        <f>+IF(G633=0,0,VLOOKUP(G633,'TRIM TANK'!A:C,2,0))</f>
        <v>59.402000000000001</v>
      </c>
      <c r="Q633">
        <f t="shared" si="27"/>
        <v>2111659.5</v>
      </c>
      <c r="S633">
        <f t="shared" si="28"/>
        <v>33.465285261489697</v>
      </c>
      <c r="T633">
        <f t="shared" si="29"/>
        <v>29.261145274961432</v>
      </c>
    </row>
    <row r="634" spans="1:20" x14ac:dyDescent="0.25">
      <c r="A634" t="s">
        <v>14</v>
      </c>
      <c r="B634">
        <v>63200</v>
      </c>
      <c r="C634">
        <v>2850</v>
      </c>
      <c r="D634">
        <v>26950</v>
      </c>
      <c r="E634">
        <v>26950</v>
      </c>
      <c r="F634">
        <v>2850</v>
      </c>
      <c r="G634">
        <v>3600</v>
      </c>
      <c r="H634">
        <f>+IF(C634=0,0,VLOOKUP(C634,'LH OUTER TANK'!A:C,2,0))</f>
        <v>38.436999999999998</v>
      </c>
      <c r="I634">
        <f>+IF(C634=0,0,VLOOKUP(C634,'LH OUTER TANK'!A:C,3,0))</f>
        <v>19.808</v>
      </c>
      <c r="J634">
        <f>+IF(D634=0,0,VLOOKUP(D634,'LH INNER TANK'!A:C,2,0))</f>
        <v>31.207000000000001</v>
      </c>
      <c r="K634">
        <f>+IF(D634=0,0,VLOOKUP(D634,'LH INNER TANK'!A:C,3,0))</f>
        <v>5.718</v>
      </c>
      <c r="L634">
        <f>+IF(D634=0,0,VLOOKUP(D634,'RH INNER TANK'!A:C,2,0))</f>
        <v>31.207000000000001</v>
      </c>
      <c r="M634">
        <f>+IF(D634=0,0,VLOOKUP(D634,'RH INNER TANK'!A:C,3,0))</f>
        <v>-5.718</v>
      </c>
      <c r="N634">
        <f>+IF(F634=0,0,VLOOKUP(F634,'RH OUTER TANK'!A:C,2,0))</f>
        <v>38.436999999999998</v>
      </c>
      <c r="O634">
        <f>+IF(F634=0,0,VLOOKUP(F634,'RH OUTER TANK'!A:C,3,0))</f>
        <v>-19.808</v>
      </c>
      <c r="P634">
        <f>+IF(G634=0,0,VLOOKUP(G634,'TRIM TANK'!A:C,2,0))</f>
        <v>59.402000000000001</v>
      </c>
      <c r="Q634">
        <f t="shared" si="27"/>
        <v>2114995.4</v>
      </c>
      <c r="S634">
        <f t="shared" si="28"/>
        <v>33.465117088607592</v>
      </c>
      <c r="T634">
        <f t="shared" si="29"/>
        <v>29.25883203036576</v>
      </c>
    </row>
    <row r="635" spans="1:20" x14ac:dyDescent="0.25">
      <c r="A635" t="s">
        <v>14</v>
      </c>
      <c r="B635">
        <v>63300</v>
      </c>
      <c r="C635">
        <v>2850</v>
      </c>
      <c r="D635">
        <v>27000</v>
      </c>
      <c r="E635">
        <v>27000</v>
      </c>
      <c r="F635">
        <v>2850</v>
      </c>
      <c r="G635">
        <v>3600</v>
      </c>
      <c r="H635">
        <f>+IF(C635=0,0,VLOOKUP(C635,'LH OUTER TANK'!A:C,2,0))</f>
        <v>38.436999999999998</v>
      </c>
      <c r="I635">
        <f>+IF(C635=0,0,VLOOKUP(C635,'LH OUTER TANK'!A:C,3,0))</f>
        <v>19.808</v>
      </c>
      <c r="J635">
        <f>+IF(D635=0,0,VLOOKUP(D635,'LH INNER TANK'!A:C,2,0))</f>
        <v>31.210999999999999</v>
      </c>
      <c r="K635">
        <f>+IF(D635=0,0,VLOOKUP(D635,'LH INNER TANK'!A:C,3,0))</f>
        <v>5.7249999999999996</v>
      </c>
      <c r="L635">
        <f>+IF(D635=0,0,VLOOKUP(D635,'RH INNER TANK'!A:C,2,0))</f>
        <v>31.210999999999999</v>
      </c>
      <c r="M635">
        <f>+IF(D635=0,0,VLOOKUP(D635,'RH INNER TANK'!A:C,3,0))</f>
        <v>-5.7249999999999996</v>
      </c>
      <c r="N635">
        <f>+IF(F635=0,0,VLOOKUP(F635,'RH OUTER TANK'!A:C,2,0))</f>
        <v>38.436999999999998</v>
      </c>
      <c r="O635">
        <f>+IF(F635=0,0,VLOOKUP(F635,'RH OUTER TANK'!A:C,3,0))</f>
        <v>-19.808</v>
      </c>
      <c r="P635">
        <f>+IF(G635=0,0,VLOOKUP(G635,'TRIM TANK'!A:C,2,0))</f>
        <v>59.402000000000001</v>
      </c>
      <c r="Q635">
        <f t="shared" si="27"/>
        <v>2118332.1</v>
      </c>
      <c r="S635">
        <f t="shared" si="28"/>
        <v>33.464962085308059</v>
      </c>
      <c r="T635">
        <f t="shared" si="29"/>
        <v>29.256699935461597</v>
      </c>
    </row>
    <row r="636" spans="1:20" x14ac:dyDescent="0.25">
      <c r="A636" t="s">
        <v>14</v>
      </c>
      <c r="B636">
        <v>63400</v>
      </c>
      <c r="C636">
        <v>2850</v>
      </c>
      <c r="D636">
        <v>27050</v>
      </c>
      <c r="E636">
        <v>27050</v>
      </c>
      <c r="F636">
        <v>2850</v>
      </c>
      <c r="G636">
        <v>3600</v>
      </c>
      <c r="H636">
        <f>+IF(C636=0,0,VLOOKUP(C636,'LH OUTER TANK'!A:C,2,0))</f>
        <v>38.436999999999998</v>
      </c>
      <c r="I636">
        <f>+IF(C636=0,0,VLOOKUP(C636,'LH OUTER TANK'!A:C,3,0))</f>
        <v>19.808</v>
      </c>
      <c r="J636">
        <f>+IF(D636=0,0,VLOOKUP(D636,'LH INNER TANK'!A:C,2,0))</f>
        <v>31.213999999999999</v>
      </c>
      <c r="K636">
        <f>+IF(D636=0,0,VLOOKUP(D636,'LH INNER TANK'!A:C,3,0))</f>
        <v>5.7329999999999997</v>
      </c>
      <c r="L636">
        <f>+IF(D636=0,0,VLOOKUP(D636,'RH INNER TANK'!A:C,2,0))</f>
        <v>31.213999999999999</v>
      </c>
      <c r="M636">
        <f>+IF(D636=0,0,VLOOKUP(D636,'RH INNER TANK'!A:C,3,0))</f>
        <v>-5.7329999999999997</v>
      </c>
      <c r="N636">
        <f>+IF(F636=0,0,VLOOKUP(F636,'RH OUTER TANK'!A:C,2,0))</f>
        <v>38.436999999999998</v>
      </c>
      <c r="O636">
        <f>+IF(F636=0,0,VLOOKUP(F636,'RH OUTER TANK'!A:C,3,0))</f>
        <v>-19.808</v>
      </c>
      <c r="P636">
        <f>+IF(G636=0,0,VLOOKUP(G636,'TRIM TANK'!A:C,2,0))</f>
        <v>59.402000000000001</v>
      </c>
      <c r="Q636">
        <f t="shared" si="27"/>
        <v>2121615.5</v>
      </c>
      <c r="S636">
        <f t="shared" si="28"/>
        <v>33.463966876971611</v>
      </c>
      <c r="T636">
        <f t="shared" si="29"/>
        <v>29.243010687367399</v>
      </c>
    </row>
    <row r="637" spans="1:20" x14ac:dyDescent="0.25">
      <c r="A637" t="s">
        <v>14</v>
      </c>
      <c r="B637">
        <v>63500</v>
      </c>
      <c r="C637">
        <v>2850</v>
      </c>
      <c r="D637">
        <v>27100</v>
      </c>
      <c r="E637">
        <v>27100</v>
      </c>
      <c r="F637">
        <v>2850</v>
      </c>
      <c r="G637">
        <v>3600</v>
      </c>
      <c r="H637">
        <f>+IF(C637=0,0,VLOOKUP(C637,'LH OUTER TANK'!A:C,2,0))</f>
        <v>38.436999999999998</v>
      </c>
      <c r="I637">
        <f>+IF(C637=0,0,VLOOKUP(C637,'LH OUTER TANK'!A:C,3,0))</f>
        <v>19.808</v>
      </c>
      <c r="J637">
        <f>+IF(D637=0,0,VLOOKUP(D637,'LH INNER TANK'!A:C,2,0))</f>
        <v>31.218</v>
      </c>
      <c r="K637">
        <f>+IF(D637=0,0,VLOOKUP(D637,'LH INNER TANK'!A:C,3,0))</f>
        <v>5.74</v>
      </c>
      <c r="L637">
        <f>+IF(D637=0,0,VLOOKUP(D637,'RH INNER TANK'!A:C,2,0))</f>
        <v>31.218</v>
      </c>
      <c r="M637">
        <f>+IF(D637=0,0,VLOOKUP(D637,'RH INNER TANK'!A:C,3,0))</f>
        <v>-5.74</v>
      </c>
      <c r="N637">
        <f>+IF(F637=0,0,VLOOKUP(F637,'RH OUTER TANK'!A:C,2,0))</f>
        <v>38.436999999999998</v>
      </c>
      <c r="O637">
        <f>+IF(F637=0,0,VLOOKUP(F637,'RH OUTER TANK'!A:C,3,0))</f>
        <v>-19.808</v>
      </c>
      <c r="P637">
        <f>+IF(G637=0,0,VLOOKUP(G637,'TRIM TANK'!A:C,2,0))</f>
        <v>59.402000000000001</v>
      </c>
      <c r="Q637">
        <f t="shared" si="27"/>
        <v>2124953.7000000002</v>
      </c>
      <c r="S637">
        <f t="shared" si="28"/>
        <v>33.463837795275595</v>
      </c>
      <c r="T637">
        <f t="shared" si="29"/>
        <v>29.241235148219992</v>
      </c>
    </row>
    <row r="638" spans="1:20" x14ac:dyDescent="0.25">
      <c r="A638" t="s">
        <v>14</v>
      </c>
      <c r="B638">
        <v>63600</v>
      </c>
      <c r="C638">
        <v>2850</v>
      </c>
      <c r="D638">
        <v>27150</v>
      </c>
      <c r="E638">
        <v>27150</v>
      </c>
      <c r="F638">
        <v>2850</v>
      </c>
      <c r="G638">
        <v>3600</v>
      </c>
      <c r="H638">
        <f>+IF(C638=0,0,VLOOKUP(C638,'LH OUTER TANK'!A:C,2,0))</f>
        <v>38.436999999999998</v>
      </c>
      <c r="I638">
        <f>+IF(C638=0,0,VLOOKUP(C638,'LH OUTER TANK'!A:C,3,0))</f>
        <v>19.808</v>
      </c>
      <c r="J638">
        <f>+IF(D638=0,0,VLOOKUP(D638,'LH INNER TANK'!A:C,2,0))</f>
        <v>31.221</v>
      </c>
      <c r="K638">
        <f>+IF(D638=0,0,VLOOKUP(D638,'LH INNER TANK'!A:C,3,0))</f>
        <v>5.7469999999999999</v>
      </c>
      <c r="L638">
        <f>+IF(D638=0,0,VLOOKUP(D638,'RH INNER TANK'!A:C,2,0))</f>
        <v>31.221</v>
      </c>
      <c r="M638">
        <f>+IF(D638=0,0,VLOOKUP(D638,'RH INNER TANK'!A:C,3,0))</f>
        <v>-5.7469999999999999</v>
      </c>
      <c r="N638">
        <f>+IF(F638=0,0,VLOOKUP(F638,'RH OUTER TANK'!A:C,2,0))</f>
        <v>38.436999999999998</v>
      </c>
      <c r="O638">
        <f>+IF(F638=0,0,VLOOKUP(F638,'RH OUTER TANK'!A:C,3,0))</f>
        <v>-19.808</v>
      </c>
      <c r="P638">
        <f>+IF(G638=0,0,VLOOKUP(G638,'TRIM TANK'!A:C,2,0))</f>
        <v>59.402000000000001</v>
      </c>
      <c r="Q638">
        <f t="shared" si="27"/>
        <v>2128238.4</v>
      </c>
      <c r="S638">
        <f t="shared" si="28"/>
        <v>33.462867924528304</v>
      </c>
      <c r="T638">
        <f t="shared" si="29"/>
        <v>29.227894422672666</v>
      </c>
    </row>
    <row r="639" spans="1:20" x14ac:dyDescent="0.25">
      <c r="A639" t="s">
        <v>14</v>
      </c>
      <c r="B639">
        <v>63700</v>
      </c>
      <c r="C639">
        <v>2850</v>
      </c>
      <c r="D639">
        <v>27200</v>
      </c>
      <c r="E639">
        <v>27200</v>
      </c>
      <c r="F639">
        <v>2850</v>
      </c>
      <c r="G639">
        <v>3600</v>
      </c>
      <c r="H639">
        <f>+IF(C639=0,0,VLOOKUP(C639,'LH OUTER TANK'!A:C,2,0))</f>
        <v>38.436999999999998</v>
      </c>
      <c r="I639">
        <f>+IF(C639=0,0,VLOOKUP(C639,'LH OUTER TANK'!A:C,3,0))</f>
        <v>19.808</v>
      </c>
      <c r="J639">
        <f>+IF(D639=0,0,VLOOKUP(D639,'LH INNER TANK'!A:C,2,0))</f>
        <v>31.225000000000001</v>
      </c>
      <c r="K639">
        <f>+IF(D639=0,0,VLOOKUP(D639,'LH INNER TANK'!A:C,3,0))</f>
        <v>5.7549999999999999</v>
      </c>
      <c r="L639">
        <f>+IF(D639=0,0,VLOOKUP(D639,'RH INNER TANK'!A:C,2,0))</f>
        <v>31.225000000000001</v>
      </c>
      <c r="M639">
        <f>+IF(D639=0,0,VLOOKUP(D639,'RH INNER TANK'!A:C,3,0))</f>
        <v>-5.7549999999999999</v>
      </c>
      <c r="N639">
        <f>+IF(F639=0,0,VLOOKUP(F639,'RH OUTER TANK'!A:C,2,0))</f>
        <v>38.436999999999998</v>
      </c>
      <c r="O639">
        <f>+IF(F639=0,0,VLOOKUP(F639,'RH OUTER TANK'!A:C,3,0))</f>
        <v>-19.808</v>
      </c>
      <c r="P639">
        <f>+IF(G639=0,0,VLOOKUP(G639,'TRIM TANK'!A:C,2,0))</f>
        <v>59.402000000000001</v>
      </c>
      <c r="Q639">
        <f t="shared" si="27"/>
        <v>2131578.1</v>
      </c>
      <c r="S639">
        <f t="shared" si="28"/>
        <v>33.462764521193094</v>
      </c>
      <c r="T639">
        <f t="shared" si="29"/>
        <v>29.226472093440069</v>
      </c>
    </row>
    <row r="640" spans="1:20" x14ac:dyDescent="0.25">
      <c r="A640" t="s">
        <v>14</v>
      </c>
      <c r="B640">
        <v>63800</v>
      </c>
      <c r="C640">
        <v>2850</v>
      </c>
      <c r="D640">
        <v>27250</v>
      </c>
      <c r="E640">
        <v>27250</v>
      </c>
      <c r="F640">
        <v>2850</v>
      </c>
      <c r="G640">
        <v>3600</v>
      </c>
      <c r="H640">
        <f>+IF(C640=0,0,VLOOKUP(C640,'LH OUTER TANK'!A:C,2,0))</f>
        <v>38.436999999999998</v>
      </c>
      <c r="I640">
        <f>+IF(C640=0,0,VLOOKUP(C640,'LH OUTER TANK'!A:C,3,0))</f>
        <v>19.808</v>
      </c>
      <c r="J640">
        <f>+IF(D640=0,0,VLOOKUP(D640,'LH INNER TANK'!A:C,2,0))</f>
        <v>31.228000000000002</v>
      </c>
      <c r="K640">
        <f>+IF(D640=0,0,VLOOKUP(D640,'LH INNER TANK'!A:C,3,0))</f>
        <v>5.7619999999999996</v>
      </c>
      <c r="L640">
        <f>+IF(D640=0,0,VLOOKUP(D640,'RH INNER TANK'!A:C,2,0))</f>
        <v>31.228000000000002</v>
      </c>
      <c r="M640">
        <f>+IF(D640=0,0,VLOOKUP(D640,'RH INNER TANK'!A:C,3,0))</f>
        <v>-5.7619999999999996</v>
      </c>
      <c r="N640">
        <f>+IF(F640=0,0,VLOOKUP(F640,'RH OUTER TANK'!A:C,2,0))</f>
        <v>38.436999999999998</v>
      </c>
      <c r="O640">
        <f>+IF(F640=0,0,VLOOKUP(F640,'RH OUTER TANK'!A:C,3,0))</f>
        <v>-19.808</v>
      </c>
      <c r="P640">
        <f>+IF(G640=0,0,VLOOKUP(G640,'TRIM TANK'!A:C,2,0))</f>
        <v>59.402000000000001</v>
      </c>
      <c r="Q640">
        <f t="shared" si="27"/>
        <v>2134864.1</v>
      </c>
      <c r="S640">
        <f t="shared" si="28"/>
        <v>33.461819749216303</v>
      </c>
      <c r="T640">
        <f t="shared" si="29"/>
        <v>29.213476605451202</v>
      </c>
    </row>
    <row r="641" spans="1:20" x14ac:dyDescent="0.25">
      <c r="A641" t="s">
        <v>14</v>
      </c>
      <c r="B641">
        <v>63900</v>
      </c>
      <c r="C641">
        <v>2850</v>
      </c>
      <c r="D641">
        <v>27300</v>
      </c>
      <c r="E641">
        <v>27300</v>
      </c>
      <c r="F641">
        <v>2850</v>
      </c>
      <c r="G641">
        <v>3600</v>
      </c>
      <c r="H641">
        <f>+IF(C641=0,0,VLOOKUP(C641,'LH OUTER TANK'!A:C,2,0))</f>
        <v>38.436999999999998</v>
      </c>
      <c r="I641">
        <f>+IF(C641=0,0,VLOOKUP(C641,'LH OUTER TANK'!A:C,3,0))</f>
        <v>19.808</v>
      </c>
      <c r="J641">
        <f>+IF(D641=0,0,VLOOKUP(D641,'LH INNER TANK'!A:C,2,0))</f>
        <v>31.231999999999999</v>
      </c>
      <c r="K641">
        <f>+IF(D641=0,0,VLOOKUP(D641,'LH INNER TANK'!A:C,3,0))</f>
        <v>5.7690000000000001</v>
      </c>
      <c r="L641">
        <f>+IF(D641=0,0,VLOOKUP(D641,'RH INNER TANK'!A:C,2,0))</f>
        <v>31.231999999999999</v>
      </c>
      <c r="M641">
        <f>+IF(D641=0,0,VLOOKUP(D641,'RH INNER TANK'!A:C,3,0))</f>
        <v>-5.7690000000000001</v>
      </c>
      <c r="N641">
        <f>+IF(F641=0,0,VLOOKUP(F641,'RH OUTER TANK'!A:C,2,0))</f>
        <v>38.436999999999998</v>
      </c>
      <c r="O641">
        <f>+IF(F641=0,0,VLOOKUP(F641,'RH OUTER TANK'!A:C,3,0))</f>
        <v>-19.808</v>
      </c>
      <c r="P641">
        <f>+IF(G641=0,0,VLOOKUP(G641,'TRIM TANK'!A:C,2,0))</f>
        <v>59.402000000000001</v>
      </c>
      <c r="Q641">
        <f t="shared" si="27"/>
        <v>2138205.2999999998</v>
      </c>
      <c r="S641">
        <f t="shared" si="28"/>
        <v>33.461741784037557</v>
      </c>
      <c r="T641">
        <f t="shared" si="29"/>
        <v>29.212404182084672</v>
      </c>
    </row>
    <row r="642" spans="1:20" x14ac:dyDescent="0.25">
      <c r="A642" t="s">
        <v>14</v>
      </c>
      <c r="B642">
        <v>64000</v>
      </c>
      <c r="C642">
        <v>2850</v>
      </c>
      <c r="D642">
        <v>27350</v>
      </c>
      <c r="E642">
        <v>27350</v>
      </c>
      <c r="F642">
        <v>2850</v>
      </c>
      <c r="G642">
        <v>3600</v>
      </c>
      <c r="H642">
        <f>+IF(C642=0,0,VLOOKUP(C642,'LH OUTER TANK'!A:C,2,0))</f>
        <v>38.436999999999998</v>
      </c>
      <c r="I642">
        <f>+IF(C642=0,0,VLOOKUP(C642,'LH OUTER TANK'!A:C,3,0))</f>
        <v>19.808</v>
      </c>
      <c r="J642">
        <f>+IF(D642=0,0,VLOOKUP(D642,'LH INNER TANK'!A:C,2,0))</f>
        <v>31.234999999999999</v>
      </c>
      <c r="K642">
        <f>+IF(D642=0,0,VLOOKUP(D642,'LH INNER TANK'!A:C,3,0))</f>
        <v>5.7770000000000001</v>
      </c>
      <c r="L642">
        <f>+IF(D642=0,0,VLOOKUP(D642,'RH INNER TANK'!A:C,2,0))</f>
        <v>31.234999999999999</v>
      </c>
      <c r="M642">
        <f>+IF(D642=0,0,VLOOKUP(D642,'RH INNER TANK'!A:C,3,0))</f>
        <v>-5.7770000000000001</v>
      </c>
      <c r="N642">
        <f>+IF(F642=0,0,VLOOKUP(F642,'RH OUTER TANK'!A:C,2,0))</f>
        <v>38.436999999999998</v>
      </c>
      <c r="O642">
        <f>+IF(F642=0,0,VLOOKUP(F642,'RH OUTER TANK'!A:C,3,0))</f>
        <v>-19.808</v>
      </c>
      <c r="P642">
        <f>+IF(G642=0,0,VLOOKUP(G642,'TRIM TANK'!A:C,2,0))</f>
        <v>59.402000000000001</v>
      </c>
      <c r="Q642">
        <f t="shared" si="27"/>
        <v>2141492.6</v>
      </c>
      <c r="S642">
        <f t="shared" si="28"/>
        <v>33.460821875000001</v>
      </c>
      <c r="T642">
        <f t="shared" si="29"/>
        <v>29.199750687757906</v>
      </c>
    </row>
    <row r="643" spans="1:20" x14ac:dyDescent="0.25">
      <c r="A643" t="s">
        <v>14</v>
      </c>
      <c r="B643">
        <v>64100</v>
      </c>
      <c r="C643">
        <v>2850</v>
      </c>
      <c r="D643">
        <v>27400</v>
      </c>
      <c r="E643">
        <v>27400</v>
      </c>
      <c r="F643">
        <v>2850</v>
      </c>
      <c r="G643">
        <v>3600</v>
      </c>
      <c r="H643">
        <f>+IF(C643=0,0,VLOOKUP(C643,'LH OUTER TANK'!A:C,2,0))</f>
        <v>38.436999999999998</v>
      </c>
      <c r="I643">
        <f>+IF(C643=0,0,VLOOKUP(C643,'LH OUTER TANK'!A:C,3,0))</f>
        <v>19.808</v>
      </c>
      <c r="J643">
        <f>+IF(D643=0,0,VLOOKUP(D643,'LH INNER TANK'!A:C,2,0))</f>
        <v>31.238</v>
      </c>
      <c r="K643">
        <f>+IF(D643=0,0,VLOOKUP(D643,'LH INNER TANK'!A:C,3,0))</f>
        <v>5.7839999999999998</v>
      </c>
      <c r="L643">
        <f>+IF(D643=0,0,VLOOKUP(D643,'RH INNER TANK'!A:C,2,0))</f>
        <v>31.238</v>
      </c>
      <c r="M643">
        <f>+IF(D643=0,0,VLOOKUP(D643,'RH INNER TANK'!A:C,3,0))</f>
        <v>-5.7839999999999998</v>
      </c>
      <c r="N643">
        <f>+IF(F643=0,0,VLOOKUP(F643,'RH OUTER TANK'!A:C,2,0))</f>
        <v>38.436999999999998</v>
      </c>
      <c r="O643">
        <f>+IF(F643=0,0,VLOOKUP(F643,'RH OUTER TANK'!A:C,3,0))</f>
        <v>-19.808</v>
      </c>
      <c r="P643">
        <f>+IF(G643=0,0,VLOOKUP(G643,'TRIM TANK'!A:C,2,0))</f>
        <v>59.402000000000001</v>
      </c>
      <c r="Q643">
        <f t="shared" ref="Q643:Q706" si="30">+(D643*J643)+(E643*L643)+(C643*H643)+(F643*N643)+(G643*P643)</f>
        <v>2144780.5</v>
      </c>
      <c r="S643">
        <f t="shared" si="28"/>
        <v>33.459914196567865</v>
      </c>
      <c r="T643">
        <f t="shared" si="29"/>
        <v>29.187265427343391</v>
      </c>
    </row>
    <row r="644" spans="1:20" x14ac:dyDescent="0.25">
      <c r="A644" t="s">
        <v>14</v>
      </c>
      <c r="B644">
        <v>64200</v>
      </c>
      <c r="C644">
        <v>2850</v>
      </c>
      <c r="D644">
        <v>27450</v>
      </c>
      <c r="E644">
        <v>27450</v>
      </c>
      <c r="F644">
        <v>2850</v>
      </c>
      <c r="G644">
        <v>3600</v>
      </c>
      <c r="H644">
        <f>+IF(C644=0,0,VLOOKUP(C644,'LH OUTER TANK'!A:C,2,0))</f>
        <v>38.436999999999998</v>
      </c>
      <c r="I644">
        <f>+IF(C644=0,0,VLOOKUP(C644,'LH OUTER TANK'!A:C,3,0))</f>
        <v>19.808</v>
      </c>
      <c r="J644">
        <f>+IF(D644=0,0,VLOOKUP(D644,'LH INNER TANK'!A:C,2,0))</f>
        <v>31.242000000000001</v>
      </c>
      <c r="K644">
        <f>+IF(D644=0,0,VLOOKUP(D644,'LH INNER TANK'!A:C,3,0))</f>
        <v>5.7919999999999998</v>
      </c>
      <c r="L644">
        <f>+IF(D644=0,0,VLOOKUP(D644,'RH INNER TANK'!A:C,2,0))</f>
        <v>31.242000000000001</v>
      </c>
      <c r="M644">
        <f>+IF(D644=0,0,VLOOKUP(D644,'RH INNER TANK'!A:C,3,0))</f>
        <v>-5.7919999999999998</v>
      </c>
      <c r="N644">
        <f>+IF(F644=0,0,VLOOKUP(F644,'RH OUTER TANK'!A:C,2,0))</f>
        <v>38.436999999999998</v>
      </c>
      <c r="O644">
        <f>+IF(F644=0,0,VLOOKUP(F644,'RH OUTER TANK'!A:C,3,0))</f>
        <v>-19.808</v>
      </c>
      <c r="P644">
        <f>+IF(G644=0,0,VLOOKUP(G644,'TRIM TANK'!A:C,2,0))</f>
        <v>59.402000000000001</v>
      </c>
      <c r="Q644">
        <f t="shared" si="30"/>
        <v>2148123.9</v>
      </c>
      <c r="S644">
        <f t="shared" ref="S644:S707" si="31">+Q644/B644</f>
        <v>33.459873831775703</v>
      </c>
      <c r="T644">
        <f t="shared" ref="T644:T707" si="32">+(S644-31.338)/0.0727</f>
        <v>29.186710203242111</v>
      </c>
    </row>
    <row r="645" spans="1:20" x14ac:dyDescent="0.25">
      <c r="A645" t="s">
        <v>14</v>
      </c>
      <c r="B645">
        <v>64300</v>
      </c>
      <c r="C645">
        <v>2850</v>
      </c>
      <c r="D645">
        <v>27500</v>
      </c>
      <c r="E645">
        <v>27500</v>
      </c>
      <c r="F645">
        <v>2850</v>
      </c>
      <c r="G645">
        <v>3600</v>
      </c>
      <c r="H645">
        <f>+IF(C645=0,0,VLOOKUP(C645,'LH OUTER TANK'!A:C,2,0))</f>
        <v>38.436999999999998</v>
      </c>
      <c r="I645">
        <f>+IF(C645=0,0,VLOOKUP(C645,'LH OUTER TANK'!A:C,3,0))</f>
        <v>19.808</v>
      </c>
      <c r="J645">
        <f>+IF(D645=0,0,VLOOKUP(D645,'LH INNER TANK'!A:C,2,0))</f>
        <v>31.245000000000001</v>
      </c>
      <c r="K645">
        <f>+IF(D645=0,0,VLOOKUP(D645,'LH INNER TANK'!A:C,3,0))</f>
        <v>5.7990000000000004</v>
      </c>
      <c r="L645">
        <f>+IF(D645=0,0,VLOOKUP(D645,'RH INNER TANK'!A:C,2,0))</f>
        <v>31.245000000000001</v>
      </c>
      <c r="M645">
        <f>+IF(D645=0,0,VLOOKUP(D645,'RH INNER TANK'!A:C,3,0))</f>
        <v>-5.7990000000000004</v>
      </c>
      <c r="N645">
        <f>+IF(F645=0,0,VLOOKUP(F645,'RH OUTER TANK'!A:C,2,0))</f>
        <v>38.436999999999998</v>
      </c>
      <c r="O645">
        <f>+IF(F645=0,0,VLOOKUP(F645,'RH OUTER TANK'!A:C,3,0))</f>
        <v>-19.808</v>
      </c>
      <c r="P645">
        <f>+IF(G645=0,0,VLOOKUP(G645,'TRIM TANK'!A:C,2,0))</f>
        <v>59.402000000000001</v>
      </c>
      <c r="Q645">
        <f t="shared" si="30"/>
        <v>2151413.1</v>
      </c>
      <c r="S645">
        <f t="shared" si="31"/>
        <v>33.458990668740284</v>
      </c>
      <c r="T645">
        <f t="shared" si="32"/>
        <v>29.174562155987392</v>
      </c>
    </row>
    <row r="646" spans="1:20" x14ac:dyDescent="0.25">
      <c r="A646" t="s">
        <v>14</v>
      </c>
      <c r="B646">
        <v>64400</v>
      </c>
      <c r="C646">
        <v>2850</v>
      </c>
      <c r="D646">
        <v>27550</v>
      </c>
      <c r="E646">
        <v>27550</v>
      </c>
      <c r="F646">
        <v>2850</v>
      </c>
      <c r="G646">
        <v>3600</v>
      </c>
      <c r="H646">
        <f>+IF(C646=0,0,VLOOKUP(C646,'LH OUTER TANK'!A:C,2,0))</f>
        <v>38.436999999999998</v>
      </c>
      <c r="I646">
        <f>+IF(C646=0,0,VLOOKUP(C646,'LH OUTER TANK'!A:C,3,0))</f>
        <v>19.808</v>
      </c>
      <c r="J646">
        <f>+IF(D646=0,0,VLOOKUP(D646,'LH INNER TANK'!A:C,2,0))</f>
        <v>31.248999999999999</v>
      </c>
      <c r="K646">
        <f>+IF(D646=0,0,VLOOKUP(D646,'LH INNER TANK'!A:C,3,0))</f>
        <v>5.8070000000000004</v>
      </c>
      <c r="L646">
        <f>+IF(D646=0,0,VLOOKUP(D646,'RH INNER TANK'!A:C,2,0))</f>
        <v>31.248999999999999</v>
      </c>
      <c r="M646">
        <f>+IF(D646=0,0,VLOOKUP(D646,'RH INNER TANK'!A:C,3,0))</f>
        <v>-5.8070000000000004</v>
      </c>
      <c r="N646">
        <f>+IF(F646=0,0,VLOOKUP(F646,'RH OUTER TANK'!A:C,2,0))</f>
        <v>38.436999999999998</v>
      </c>
      <c r="O646">
        <f>+IF(F646=0,0,VLOOKUP(F646,'RH OUTER TANK'!A:C,3,0))</f>
        <v>-19.808</v>
      </c>
      <c r="P646">
        <f>+IF(G646=0,0,VLOOKUP(G646,'TRIM TANK'!A:C,2,0))</f>
        <v>59.402000000000001</v>
      </c>
      <c r="Q646">
        <f t="shared" si="30"/>
        <v>2154758</v>
      </c>
      <c r="S646">
        <f t="shared" si="31"/>
        <v>33.458975155279504</v>
      </c>
      <c r="T646">
        <f t="shared" si="32"/>
        <v>29.174348765880367</v>
      </c>
    </row>
    <row r="647" spans="1:20" x14ac:dyDescent="0.25">
      <c r="A647" t="s">
        <v>14</v>
      </c>
      <c r="B647">
        <v>64500</v>
      </c>
      <c r="C647">
        <v>2850</v>
      </c>
      <c r="D647">
        <v>27600</v>
      </c>
      <c r="E647">
        <v>27600</v>
      </c>
      <c r="F647">
        <v>2850</v>
      </c>
      <c r="G647">
        <v>3600</v>
      </c>
      <c r="H647">
        <f>+IF(C647=0,0,VLOOKUP(C647,'LH OUTER TANK'!A:C,2,0))</f>
        <v>38.436999999999998</v>
      </c>
      <c r="I647">
        <f>+IF(C647=0,0,VLOOKUP(C647,'LH OUTER TANK'!A:C,3,0))</f>
        <v>19.808</v>
      </c>
      <c r="J647">
        <f>+IF(D647=0,0,VLOOKUP(D647,'LH INNER TANK'!A:C,2,0))</f>
        <v>31.251999999999999</v>
      </c>
      <c r="K647">
        <f>+IF(D647=0,0,VLOOKUP(D647,'LH INNER TANK'!A:C,3,0))</f>
        <v>5.8140000000000001</v>
      </c>
      <c r="L647">
        <f>+IF(D647=0,0,VLOOKUP(D647,'RH INNER TANK'!A:C,2,0))</f>
        <v>31.251999999999999</v>
      </c>
      <c r="M647">
        <f>+IF(D647=0,0,VLOOKUP(D647,'RH INNER TANK'!A:C,3,0))</f>
        <v>-5.8140000000000001</v>
      </c>
      <c r="N647">
        <f>+IF(F647=0,0,VLOOKUP(F647,'RH OUTER TANK'!A:C,2,0))</f>
        <v>38.436999999999998</v>
      </c>
      <c r="O647">
        <f>+IF(F647=0,0,VLOOKUP(F647,'RH OUTER TANK'!A:C,3,0))</f>
        <v>-19.808</v>
      </c>
      <c r="P647">
        <f>+IF(G647=0,0,VLOOKUP(G647,'TRIM TANK'!A:C,2,0))</f>
        <v>59.402000000000001</v>
      </c>
      <c r="Q647">
        <f t="shared" si="30"/>
        <v>2158048.5</v>
      </c>
      <c r="S647">
        <f t="shared" si="31"/>
        <v>33.45811627906977</v>
      </c>
      <c r="T647">
        <f t="shared" si="32"/>
        <v>29.162534787754737</v>
      </c>
    </row>
    <row r="648" spans="1:20" x14ac:dyDescent="0.25">
      <c r="A648" t="s">
        <v>14</v>
      </c>
      <c r="B648">
        <v>64600</v>
      </c>
      <c r="C648">
        <v>2850</v>
      </c>
      <c r="D648">
        <v>27650</v>
      </c>
      <c r="E648">
        <v>27650</v>
      </c>
      <c r="F648">
        <v>2850</v>
      </c>
      <c r="G648">
        <v>3600</v>
      </c>
      <c r="H648">
        <f>+IF(C648=0,0,VLOOKUP(C648,'LH OUTER TANK'!A:C,2,0))</f>
        <v>38.436999999999998</v>
      </c>
      <c r="I648">
        <f>+IF(C648=0,0,VLOOKUP(C648,'LH OUTER TANK'!A:C,3,0))</f>
        <v>19.808</v>
      </c>
      <c r="J648">
        <f>+IF(D648=0,0,VLOOKUP(D648,'LH INNER TANK'!A:C,2,0))</f>
        <v>31.254999999999999</v>
      </c>
      <c r="K648">
        <f>+IF(D648=0,0,VLOOKUP(D648,'LH INNER TANK'!A:C,3,0))</f>
        <v>5.8220000000000001</v>
      </c>
      <c r="L648">
        <f>+IF(D648=0,0,VLOOKUP(D648,'RH INNER TANK'!A:C,2,0))</f>
        <v>31.254999999999999</v>
      </c>
      <c r="M648">
        <f>+IF(D648=0,0,VLOOKUP(D648,'RH INNER TANK'!A:C,3,0))</f>
        <v>-5.8220000000000001</v>
      </c>
      <c r="N648">
        <f>+IF(F648=0,0,VLOOKUP(F648,'RH OUTER TANK'!A:C,2,0))</f>
        <v>38.436999999999998</v>
      </c>
      <c r="O648">
        <f>+IF(F648=0,0,VLOOKUP(F648,'RH OUTER TANK'!A:C,3,0))</f>
        <v>-19.808</v>
      </c>
      <c r="P648">
        <f>+IF(G648=0,0,VLOOKUP(G648,'TRIM TANK'!A:C,2,0))</f>
        <v>59.402000000000001</v>
      </c>
      <c r="Q648">
        <f t="shared" si="30"/>
        <v>2161339.6</v>
      </c>
      <c r="S648">
        <f t="shared" si="31"/>
        <v>33.457269349845205</v>
      </c>
      <c r="T648">
        <f t="shared" si="32"/>
        <v>29.150885142299924</v>
      </c>
    </row>
    <row r="649" spans="1:20" x14ac:dyDescent="0.25">
      <c r="A649" t="s">
        <v>14</v>
      </c>
      <c r="B649">
        <v>64700</v>
      </c>
      <c r="C649">
        <v>2850</v>
      </c>
      <c r="D649">
        <v>27700</v>
      </c>
      <c r="E649">
        <v>27700</v>
      </c>
      <c r="F649">
        <v>2850</v>
      </c>
      <c r="G649">
        <v>3600</v>
      </c>
      <c r="H649">
        <f>+IF(C649=0,0,VLOOKUP(C649,'LH OUTER TANK'!A:C,2,0))</f>
        <v>38.436999999999998</v>
      </c>
      <c r="I649">
        <f>+IF(C649=0,0,VLOOKUP(C649,'LH OUTER TANK'!A:C,3,0))</f>
        <v>19.808</v>
      </c>
      <c r="J649">
        <f>+IF(D649=0,0,VLOOKUP(D649,'LH INNER TANK'!A:C,2,0))</f>
        <v>31.259</v>
      </c>
      <c r="K649">
        <f>+IF(D649=0,0,VLOOKUP(D649,'LH INNER TANK'!A:C,3,0))</f>
        <v>5.8289999999999997</v>
      </c>
      <c r="L649">
        <f>+IF(D649=0,0,VLOOKUP(D649,'RH INNER TANK'!A:C,2,0))</f>
        <v>31.259</v>
      </c>
      <c r="M649">
        <f>+IF(D649=0,0,VLOOKUP(D649,'RH INNER TANK'!A:C,3,0))</f>
        <v>-5.8289999999999997</v>
      </c>
      <c r="N649">
        <f>+IF(F649=0,0,VLOOKUP(F649,'RH OUTER TANK'!A:C,2,0))</f>
        <v>38.436999999999998</v>
      </c>
      <c r="O649">
        <f>+IF(F649=0,0,VLOOKUP(F649,'RH OUTER TANK'!A:C,3,0))</f>
        <v>-19.808</v>
      </c>
      <c r="P649">
        <f>+IF(G649=0,0,VLOOKUP(G649,'TRIM TANK'!A:C,2,0))</f>
        <v>59.402000000000001</v>
      </c>
      <c r="Q649">
        <f t="shared" si="30"/>
        <v>2164686.7000000002</v>
      </c>
      <c r="S649">
        <f t="shared" si="31"/>
        <v>33.457290571870175</v>
      </c>
      <c r="T649">
        <f t="shared" si="32"/>
        <v>29.151177054610368</v>
      </c>
    </row>
    <row r="650" spans="1:20" x14ac:dyDescent="0.25">
      <c r="A650" t="s">
        <v>14</v>
      </c>
      <c r="B650">
        <v>64800</v>
      </c>
      <c r="C650">
        <v>2850</v>
      </c>
      <c r="D650">
        <v>27750</v>
      </c>
      <c r="E650">
        <v>27750</v>
      </c>
      <c r="F650">
        <v>2850</v>
      </c>
      <c r="G650">
        <v>3600</v>
      </c>
      <c r="H650">
        <f>+IF(C650=0,0,VLOOKUP(C650,'LH OUTER TANK'!A:C,2,0))</f>
        <v>38.436999999999998</v>
      </c>
      <c r="I650">
        <f>+IF(C650=0,0,VLOOKUP(C650,'LH OUTER TANK'!A:C,3,0))</f>
        <v>19.808</v>
      </c>
      <c r="J650">
        <f>+IF(D650=0,0,VLOOKUP(D650,'LH INNER TANK'!A:C,2,0))</f>
        <v>31.262</v>
      </c>
      <c r="K650">
        <f>+IF(D650=0,0,VLOOKUP(D650,'LH INNER TANK'!A:C,3,0))</f>
        <v>5.8360000000000003</v>
      </c>
      <c r="L650">
        <f>+IF(D650=0,0,VLOOKUP(D650,'RH INNER TANK'!A:C,2,0))</f>
        <v>31.262</v>
      </c>
      <c r="M650">
        <f>+IF(D650=0,0,VLOOKUP(D650,'RH INNER TANK'!A:C,3,0))</f>
        <v>-5.8360000000000003</v>
      </c>
      <c r="N650">
        <f>+IF(F650=0,0,VLOOKUP(F650,'RH OUTER TANK'!A:C,2,0))</f>
        <v>38.436999999999998</v>
      </c>
      <c r="O650">
        <f>+IF(F650=0,0,VLOOKUP(F650,'RH OUTER TANK'!A:C,3,0))</f>
        <v>-19.808</v>
      </c>
      <c r="P650">
        <f>+IF(G650=0,0,VLOOKUP(G650,'TRIM TANK'!A:C,2,0))</f>
        <v>59.402000000000001</v>
      </c>
      <c r="Q650">
        <f t="shared" si="30"/>
        <v>2167979.1</v>
      </c>
      <c r="S650">
        <f t="shared" si="31"/>
        <v>33.456467592592595</v>
      </c>
      <c r="T650">
        <f t="shared" si="32"/>
        <v>29.139856844464848</v>
      </c>
    </row>
    <row r="651" spans="1:20" x14ac:dyDescent="0.25">
      <c r="A651" t="s">
        <v>14</v>
      </c>
      <c r="B651">
        <v>64900</v>
      </c>
      <c r="C651">
        <v>2850</v>
      </c>
      <c r="D651">
        <v>27800</v>
      </c>
      <c r="E651">
        <v>27800</v>
      </c>
      <c r="F651">
        <v>2850</v>
      </c>
      <c r="G651">
        <v>3600</v>
      </c>
      <c r="H651">
        <f>+IF(C651=0,0,VLOOKUP(C651,'LH OUTER TANK'!A:C,2,0))</f>
        <v>38.436999999999998</v>
      </c>
      <c r="I651">
        <f>+IF(C651=0,0,VLOOKUP(C651,'LH OUTER TANK'!A:C,3,0))</f>
        <v>19.808</v>
      </c>
      <c r="J651">
        <f>+IF(D651=0,0,VLOOKUP(D651,'LH INNER TANK'!A:C,2,0))</f>
        <v>31.265000000000001</v>
      </c>
      <c r="K651">
        <f>+IF(D651=0,0,VLOOKUP(D651,'LH INNER TANK'!A:C,3,0))</f>
        <v>5.8440000000000003</v>
      </c>
      <c r="L651">
        <f>+IF(D651=0,0,VLOOKUP(D651,'RH INNER TANK'!A:C,2,0))</f>
        <v>31.265000000000001</v>
      </c>
      <c r="M651">
        <f>+IF(D651=0,0,VLOOKUP(D651,'RH INNER TANK'!A:C,3,0))</f>
        <v>-5.8440000000000003</v>
      </c>
      <c r="N651">
        <f>+IF(F651=0,0,VLOOKUP(F651,'RH OUTER TANK'!A:C,2,0))</f>
        <v>38.436999999999998</v>
      </c>
      <c r="O651">
        <f>+IF(F651=0,0,VLOOKUP(F651,'RH OUTER TANK'!A:C,3,0))</f>
        <v>-19.808</v>
      </c>
      <c r="P651">
        <f>+IF(G651=0,0,VLOOKUP(G651,'TRIM TANK'!A:C,2,0))</f>
        <v>59.402000000000001</v>
      </c>
      <c r="Q651">
        <f t="shared" si="30"/>
        <v>2171272.1</v>
      </c>
      <c r="S651">
        <f t="shared" si="31"/>
        <v>33.455656394453008</v>
      </c>
      <c r="T651">
        <f t="shared" si="32"/>
        <v>29.128698685736001</v>
      </c>
    </row>
    <row r="652" spans="1:20" x14ac:dyDescent="0.25">
      <c r="A652" t="s">
        <v>14</v>
      </c>
      <c r="B652">
        <v>65000</v>
      </c>
      <c r="C652">
        <v>2850</v>
      </c>
      <c r="D652">
        <v>27850</v>
      </c>
      <c r="E652">
        <v>27850</v>
      </c>
      <c r="F652">
        <v>2850</v>
      </c>
      <c r="G652">
        <v>3600</v>
      </c>
      <c r="H652">
        <f>+IF(C652=0,0,VLOOKUP(C652,'LH OUTER TANK'!A:C,2,0))</f>
        <v>38.436999999999998</v>
      </c>
      <c r="I652">
        <f>+IF(C652=0,0,VLOOKUP(C652,'LH OUTER TANK'!A:C,3,0))</f>
        <v>19.808</v>
      </c>
      <c r="J652">
        <f>+IF(D652=0,0,VLOOKUP(D652,'LH INNER TANK'!A:C,2,0))</f>
        <v>31.268999999999998</v>
      </c>
      <c r="K652">
        <f>+IF(D652=0,0,VLOOKUP(D652,'LH INNER TANK'!A:C,3,0))</f>
        <v>5.851</v>
      </c>
      <c r="L652">
        <f>+IF(D652=0,0,VLOOKUP(D652,'RH INNER TANK'!A:C,2,0))</f>
        <v>31.268999999999998</v>
      </c>
      <c r="M652">
        <f>+IF(D652=0,0,VLOOKUP(D652,'RH INNER TANK'!A:C,3,0))</f>
        <v>-5.851</v>
      </c>
      <c r="N652">
        <f>+IF(F652=0,0,VLOOKUP(F652,'RH OUTER TANK'!A:C,2,0))</f>
        <v>38.436999999999998</v>
      </c>
      <c r="O652">
        <f>+IF(F652=0,0,VLOOKUP(F652,'RH OUTER TANK'!A:C,3,0))</f>
        <v>-19.808</v>
      </c>
      <c r="P652">
        <f>+IF(G652=0,0,VLOOKUP(G652,'TRIM TANK'!A:C,2,0))</f>
        <v>59.402000000000001</v>
      </c>
      <c r="Q652">
        <f t="shared" si="30"/>
        <v>2174621.4</v>
      </c>
      <c r="S652">
        <f t="shared" si="31"/>
        <v>33.455713846153841</v>
      </c>
      <c r="T652">
        <f t="shared" si="32"/>
        <v>29.129488942968919</v>
      </c>
    </row>
    <row r="653" spans="1:20" x14ac:dyDescent="0.25">
      <c r="A653" t="s">
        <v>14</v>
      </c>
      <c r="B653">
        <v>65100</v>
      </c>
      <c r="C653">
        <v>2850</v>
      </c>
      <c r="D653">
        <v>27900</v>
      </c>
      <c r="E653">
        <v>27900</v>
      </c>
      <c r="F653">
        <v>2850</v>
      </c>
      <c r="G653">
        <v>3600</v>
      </c>
      <c r="H653">
        <f>+IF(C653=0,0,VLOOKUP(C653,'LH OUTER TANK'!A:C,2,0))</f>
        <v>38.436999999999998</v>
      </c>
      <c r="I653">
        <f>+IF(C653=0,0,VLOOKUP(C653,'LH OUTER TANK'!A:C,3,0))</f>
        <v>19.808</v>
      </c>
      <c r="J653">
        <f>+IF(D653=0,0,VLOOKUP(D653,'LH INNER TANK'!A:C,2,0))</f>
        <v>31.271999999999998</v>
      </c>
      <c r="K653">
        <f>+IF(D653=0,0,VLOOKUP(D653,'LH INNER TANK'!A:C,3,0))</f>
        <v>5.8579999999999997</v>
      </c>
      <c r="L653">
        <f>+IF(D653=0,0,VLOOKUP(D653,'RH INNER TANK'!A:C,2,0))</f>
        <v>31.271999999999998</v>
      </c>
      <c r="M653">
        <f>+IF(D653=0,0,VLOOKUP(D653,'RH INNER TANK'!A:C,3,0))</f>
        <v>-5.8579999999999997</v>
      </c>
      <c r="N653">
        <f>+IF(F653=0,0,VLOOKUP(F653,'RH OUTER TANK'!A:C,2,0))</f>
        <v>38.436999999999998</v>
      </c>
      <c r="O653">
        <f>+IF(F653=0,0,VLOOKUP(F653,'RH OUTER TANK'!A:C,3,0))</f>
        <v>-19.808</v>
      </c>
      <c r="P653">
        <f>+IF(G653=0,0,VLOOKUP(G653,'TRIM TANK'!A:C,2,0))</f>
        <v>59.402000000000001</v>
      </c>
      <c r="Q653">
        <f t="shared" si="30"/>
        <v>2177915.6999999997</v>
      </c>
      <c r="S653">
        <f t="shared" si="31"/>
        <v>33.454926267281103</v>
      </c>
      <c r="T653">
        <f t="shared" si="32"/>
        <v>29.118655670991767</v>
      </c>
    </row>
    <row r="654" spans="1:20" x14ac:dyDescent="0.25">
      <c r="A654" t="s">
        <v>14</v>
      </c>
      <c r="B654">
        <v>65200</v>
      </c>
      <c r="C654">
        <v>2850</v>
      </c>
      <c r="D654">
        <v>27950</v>
      </c>
      <c r="E654">
        <v>27950</v>
      </c>
      <c r="F654">
        <v>2850</v>
      </c>
      <c r="G654">
        <v>3600</v>
      </c>
      <c r="H654">
        <f>+IF(C654=0,0,VLOOKUP(C654,'LH OUTER TANK'!A:C,2,0))</f>
        <v>38.436999999999998</v>
      </c>
      <c r="I654">
        <f>+IF(C654=0,0,VLOOKUP(C654,'LH OUTER TANK'!A:C,3,0))</f>
        <v>19.808</v>
      </c>
      <c r="J654">
        <f>+IF(D654=0,0,VLOOKUP(D654,'LH INNER TANK'!A:C,2,0))</f>
        <v>31.274999999999999</v>
      </c>
      <c r="K654">
        <f>+IF(D654=0,0,VLOOKUP(D654,'LH INNER TANK'!A:C,3,0))</f>
        <v>5.8659999999999997</v>
      </c>
      <c r="L654">
        <f>+IF(D654=0,0,VLOOKUP(D654,'RH INNER TANK'!A:C,2,0))</f>
        <v>31.274999999999999</v>
      </c>
      <c r="M654">
        <f>+IF(D654=0,0,VLOOKUP(D654,'RH INNER TANK'!A:C,3,0))</f>
        <v>-5.8659999999999997</v>
      </c>
      <c r="N654">
        <f>+IF(F654=0,0,VLOOKUP(F654,'RH OUTER TANK'!A:C,2,0))</f>
        <v>38.436999999999998</v>
      </c>
      <c r="O654">
        <f>+IF(F654=0,0,VLOOKUP(F654,'RH OUTER TANK'!A:C,3,0))</f>
        <v>-19.808</v>
      </c>
      <c r="P654">
        <f>+IF(G654=0,0,VLOOKUP(G654,'TRIM TANK'!A:C,2,0))</f>
        <v>59.402000000000001</v>
      </c>
      <c r="Q654">
        <f t="shared" si="30"/>
        <v>2181210.6</v>
      </c>
      <c r="S654">
        <f t="shared" si="31"/>
        <v>33.454150306748467</v>
      </c>
      <c r="T654">
        <f t="shared" si="32"/>
        <v>29.107982211120575</v>
      </c>
    </row>
    <row r="655" spans="1:20" x14ac:dyDescent="0.25">
      <c r="A655" t="s">
        <v>14</v>
      </c>
      <c r="B655">
        <v>65300</v>
      </c>
      <c r="C655">
        <v>2850</v>
      </c>
      <c r="D655">
        <v>28000</v>
      </c>
      <c r="E655">
        <v>28000</v>
      </c>
      <c r="F655">
        <v>2850</v>
      </c>
      <c r="G655">
        <v>3600</v>
      </c>
      <c r="H655">
        <f>+IF(C655=0,0,VLOOKUP(C655,'LH OUTER TANK'!A:C,2,0))</f>
        <v>38.436999999999998</v>
      </c>
      <c r="I655">
        <f>+IF(C655=0,0,VLOOKUP(C655,'LH OUTER TANK'!A:C,3,0))</f>
        <v>19.808</v>
      </c>
      <c r="J655">
        <f>+IF(D655=0,0,VLOOKUP(D655,'LH INNER TANK'!A:C,2,0))</f>
        <v>31.277999999999999</v>
      </c>
      <c r="K655">
        <f>+IF(D655=0,0,VLOOKUP(D655,'LH INNER TANK'!A:C,3,0))</f>
        <v>5.8719999999999999</v>
      </c>
      <c r="L655">
        <f>+IF(D655=0,0,VLOOKUP(D655,'RH INNER TANK'!A:C,2,0))</f>
        <v>31.277999999999999</v>
      </c>
      <c r="M655">
        <f>+IF(D655=0,0,VLOOKUP(D655,'RH INNER TANK'!A:C,3,0))</f>
        <v>-5.8719999999999999</v>
      </c>
      <c r="N655">
        <f>+IF(F655=0,0,VLOOKUP(F655,'RH OUTER TANK'!A:C,2,0))</f>
        <v>38.436999999999998</v>
      </c>
      <c r="O655">
        <f>+IF(F655=0,0,VLOOKUP(F655,'RH OUTER TANK'!A:C,3,0))</f>
        <v>-19.808</v>
      </c>
      <c r="P655">
        <f>+IF(G655=0,0,VLOOKUP(G655,'TRIM TANK'!A:C,2,0))</f>
        <v>59.402000000000001</v>
      </c>
      <c r="Q655">
        <f t="shared" si="30"/>
        <v>2184506.1</v>
      </c>
      <c r="S655">
        <f t="shared" si="31"/>
        <v>33.453385911179176</v>
      </c>
      <c r="T655">
        <f t="shared" si="32"/>
        <v>29.097467829149583</v>
      </c>
    </row>
    <row r="656" spans="1:20" x14ac:dyDescent="0.25">
      <c r="A656" t="s">
        <v>14</v>
      </c>
      <c r="B656">
        <v>65400</v>
      </c>
      <c r="C656">
        <v>2850</v>
      </c>
      <c r="D656">
        <v>28050</v>
      </c>
      <c r="E656">
        <v>28050</v>
      </c>
      <c r="F656">
        <v>2850</v>
      </c>
      <c r="G656">
        <v>3600</v>
      </c>
      <c r="H656">
        <f>+IF(C656=0,0,VLOOKUP(C656,'LH OUTER TANK'!A:C,2,0))</f>
        <v>38.436999999999998</v>
      </c>
      <c r="I656">
        <f>+IF(C656=0,0,VLOOKUP(C656,'LH OUTER TANK'!A:C,3,0))</f>
        <v>19.808</v>
      </c>
      <c r="J656">
        <f>+IF(D656=0,0,VLOOKUP(D656,'LH INNER TANK'!A:C,2,0))</f>
        <v>31.28</v>
      </c>
      <c r="K656">
        <f>+IF(D656=0,0,VLOOKUP(D656,'LH INNER TANK'!A:C,3,0))</f>
        <v>5.8789999999999996</v>
      </c>
      <c r="L656">
        <f>+IF(D656=0,0,VLOOKUP(D656,'RH INNER TANK'!A:C,2,0))</f>
        <v>31.28</v>
      </c>
      <c r="M656">
        <f>+IF(D656=0,0,VLOOKUP(D656,'RH INNER TANK'!A:C,3,0))</f>
        <v>-5.8789999999999996</v>
      </c>
      <c r="N656">
        <f>+IF(F656=0,0,VLOOKUP(F656,'RH OUTER TANK'!A:C,2,0))</f>
        <v>38.436999999999998</v>
      </c>
      <c r="O656">
        <f>+IF(F656=0,0,VLOOKUP(F656,'RH OUTER TANK'!A:C,3,0))</f>
        <v>-19.808</v>
      </c>
      <c r="P656">
        <f>+IF(G656=0,0,VLOOKUP(G656,'TRIM TANK'!A:C,2,0))</f>
        <v>59.402000000000001</v>
      </c>
      <c r="Q656">
        <f t="shared" si="30"/>
        <v>2187746.1</v>
      </c>
      <c r="S656">
        <f t="shared" si="31"/>
        <v>33.4517752293578</v>
      </c>
      <c r="T656">
        <f t="shared" si="32"/>
        <v>29.075312645911954</v>
      </c>
    </row>
    <row r="657" spans="1:20" x14ac:dyDescent="0.25">
      <c r="A657" t="s">
        <v>14</v>
      </c>
      <c r="B657">
        <v>65500</v>
      </c>
      <c r="C657">
        <v>2850</v>
      </c>
      <c r="D657">
        <v>28100</v>
      </c>
      <c r="E657">
        <v>28100</v>
      </c>
      <c r="F657">
        <v>2850</v>
      </c>
      <c r="G657">
        <v>3600</v>
      </c>
      <c r="H657">
        <f>+IF(C657=0,0,VLOOKUP(C657,'LH OUTER TANK'!A:C,2,0))</f>
        <v>38.436999999999998</v>
      </c>
      <c r="I657">
        <f>+IF(C657=0,0,VLOOKUP(C657,'LH OUTER TANK'!A:C,3,0))</f>
        <v>19.808</v>
      </c>
      <c r="J657">
        <f>+IF(D657=0,0,VLOOKUP(D657,'LH INNER TANK'!A:C,2,0))</f>
        <v>31.283000000000001</v>
      </c>
      <c r="K657">
        <f>+IF(D657=0,0,VLOOKUP(D657,'LH INNER TANK'!A:C,3,0))</f>
        <v>5.8849999999999998</v>
      </c>
      <c r="L657">
        <f>+IF(D657=0,0,VLOOKUP(D657,'RH INNER TANK'!A:C,2,0))</f>
        <v>31.283000000000001</v>
      </c>
      <c r="M657">
        <f>+IF(D657=0,0,VLOOKUP(D657,'RH INNER TANK'!A:C,3,0))</f>
        <v>-5.8849999999999998</v>
      </c>
      <c r="N657">
        <f>+IF(F657=0,0,VLOOKUP(F657,'RH OUTER TANK'!A:C,2,0))</f>
        <v>38.436999999999998</v>
      </c>
      <c r="O657">
        <f>+IF(F657=0,0,VLOOKUP(F657,'RH OUTER TANK'!A:C,3,0))</f>
        <v>-19.808</v>
      </c>
      <c r="P657">
        <f>+IF(G657=0,0,VLOOKUP(G657,'TRIM TANK'!A:C,2,0))</f>
        <v>59.402000000000001</v>
      </c>
      <c r="Q657">
        <f t="shared" si="30"/>
        <v>2191042.7000000002</v>
      </c>
      <c r="S657">
        <f t="shared" si="31"/>
        <v>33.451033587786263</v>
      </c>
      <c r="T657">
        <f t="shared" si="32"/>
        <v>29.065111248779395</v>
      </c>
    </row>
    <row r="658" spans="1:20" x14ac:dyDescent="0.25">
      <c r="A658" t="s">
        <v>14</v>
      </c>
      <c r="B658">
        <v>65600</v>
      </c>
      <c r="C658">
        <v>2850</v>
      </c>
      <c r="D658">
        <v>28150</v>
      </c>
      <c r="E658">
        <v>28150</v>
      </c>
      <c r="F658">
        <v>2850</v>
      </c>
      <c r="G658">
        <v>3600</v>
      </c>
      <c r="H658">
        <f>+IF(C658=0,0,VLOOKUP(C658,'LH OUTER TANK'!A:C,2,0))</f>
        <v>38.436999999999998</v>
      </c>
      <c r="I658">
        <f>+IF(C658=0,0,VLOOKUP(C658,'LH OUTER TANK'!A:C,3,0))</f>
        <v>19.808</v>
      </c>
      <c r="J658">
        <f>+IF(D658=0,0,VLOOKUP(D658,'LH INNER TANK'!A:C,2,0))</f>
        <v>31.285</v>
      </c>
      <c r="K658">
        <f>+IF(D658=0,0,VLOOKUP(D658,'LH INNER TANK'!A:C,3,0))</f>
        <v>5.8920000000000003</v>
      </c>
      <c r="L658">
        <f>+IF(D658=0,0,VLOOKUP(D658,'RH INNER TANK'!A:C,2,0))</f>
        <v>31.285</v>
      </c>
      <c r="M658">
        <f>+IF(D658=0,0,VLOOKUP(D658,'RH INNER TANK'!A:C,3,0))</f>
        <v>-5.8920000000000003</v>
      </c>
      <c r="N658">
        <f>+IF(F658=0,0,VLOOKUP(F658,'RH OUTER TANK'!A:C,2,0))</f>
        <v>38.436999999999998</v>
      </c>
      <c r="O658">
        <f>+IF(F658=0,0,VLOOKUP(F658,'RH OUTER TANK'!A:C,3,0))</f>
        <v>-19.808</v>
      </c>
      <c r="P658">
        <f>+IF(G658=0,0,VLOOKUP(G658,'TRIM TANK'!A:C,2,0))</f>
        <v>59.402000000000001</v>
      </c>
      <c r="Q658">
        <f t="shared" si="30"/>
        <v>2194283.6</v>
      </c>
      <c r="S658">
        <f t="shared" si="31"/>
        <v>33.449445121951221</v>
      </c>
      <c r="T658">
        <f t="shared" si="32"/>
        <v>29.043261649948011</v>
      </c>
    </row>
    <row r="659" spans="1:20" x14ac:dyDescent="0.25">
      <c r="A659" t="s">
        <v>14</v>
      </c>
      <c r="B659">
        <v>65700</v>
      </c>
      <c r="C659">
        <v>2850</v>
      </c>
      <c r="D659">
        <v>28200</v>
      </c>
      <c r="E659">
        <v>28200</v>
      </c>
      <c r="F659">
        <v>2850</v>
      </c>
      <c r="G659">
        <v>3600</v>
      </c>
      <c r="H659">
        <f>+IF(C659=0,0,VLOOKUP(C659,'LH OUTER TANK'!A:C,2,0))</f>
        <v>38.436999999999998</v>
      </c>
      <c r="I659">
        <f>+IF(C659=0,0,VLOOKUP(C659,'LH OUTER TANK'!A:C,3,0))</f>
        <v>19.808</v>
      </c>
      <c r="J659">
        <f>+IF(D659=0,0,VLOOKUP(D659,'LH INNER TANK'!A:C,2,0))</f>
        <v>31.288</v>
      </c>
      <c r="K659">
        <f>+IF(D659=0,0,VLOOKUP(D659,'LH INNER TANK'!A:C,3,0))</f>
        <v>5.8979999999999997</v>
      </c>
      <c r="L659">
        <f>+IF(D659=0,0,VLOOKUP(D659,'RH INNER TANK'!A:C,2,0))</f>
        <v>31.288</v>
      </c>
      <c r="M659">
        <f>+IF(D659=0,0,VLOOKUP(D659,'RH INNER TANK'!A:C,3,0))</f>
        <v>-5.8979999999999997</v>
      </c>
      <c r="N659">
        <f>+IF(F659=0,0,VLOOKUP(F659,'RH OUTER TANK'!A:C,2,0))</f>
        <v>38.436999999999998</v>
      </c>
      <c r="O659">
        <f>+IF(F659=0,0,VLOOKUP(F659,'RH OUTER TANK'!A:C,3,0))</f>
        <v>-19.808</v>
      </c>
      <c r="P659">
        <f>+IF(G659=0,0,VLOOKUP(G659,'TRIM TANK'!A:C,2,0))</f>
        <v>59.402000000000001</v>
      </c>
      <c r="Q659">
        <f t="shared" si="30"/>
        <v>2197581.2999999998</v>
      </c>
      <c r="S659">
        <f t="shared" si="31"/>
        <v>33.448726027397257</v>
      </c>
      <c r="T659">
        <f t="shared" si="32"/>
        <v>29.033370390608745</v>
      </c>
    </row>
    <row r="660" spans="1:20" x14ac:dyDescent="0.25">
      <c r="A660" t="s">
        <v>14</v>
      </c>
      <c r="B660">
        <v>65800</v>
      </c>
      <c r="C660">
        <v>2850</v>
      </c>
      <c r="D660">
        <v>28250</v>
      </c>
      <c r="E660">
        <v>28250</v>
      </c>
      <c r="F660">
        <v>2850</v>
      </c>
      <c r="G660">
        <v>3600</v>
      </c>
      <c r="H660">
        <f>+IF(C660=0,0,VLOOKUP(C660,'LH OUTER TANK'!A:C,2,0))</f>
        <v>38.436999999999998</v>
      </c>
      <c r="I660">
        <f>+IF(C660=0,0,VLOOKUP(C660,'LH OUTER TANK'!A:C,3,0))</f>
        <v>19.808</v>
      </c>
      <c r="J660">
        <f>+IF(D660=0,0,VLOOKUP(D660,'LH INNER TANK'!A:C,2,0))</f>
        <v>31.29</v>
      </c>
      <c r="K660">
        <f>+IF(D660=0,0,VLOOKUP(D660,'LH INNER TANK'!A:C,3,0))</f>
        <v>5.9050000000000002</v>
      </c>
      <c r="L660">
        <f>+IF(D660=0,0,VLOOKUP(D660,'RH INNER TANK'!A:C,2,0))</f>
        <v>31.29</v>
      </c>
      <c r="M660">
        <f>+IF(D660=0,0,VLOOKUP(D660,'RH INNER TANK'!A:C,3,0))</f>
        <v>-5.9050000000000002</v>
      </c>
      <c r="N660">
        <f>+IF(F660=0,0,VLOOKUP(F660,'RH OUTER TANK'!A:C,2,0))</f>
        <v>38.436999999999998</v>
      </c>
      <c r="O660">
        <f>+IF(F660=0,0,VLOOKUP(F660,'RH OUTER TANK'!A:C,3,0))</f>
        <v>-19.808</v>
      </c>
      <c r="P660">
        <f>+IF(G660=0,0,VLOOKUP(G660,'TRIM TANK'!A:C,2,0))</f>
        <v>59.402000000000001</v>
      </c>
      <c r="Q660">
        <f t="shared" si="30"/>
        <v>2200823.1</v>
      </c>
      <c r="S660">
        <f t="shared" si="31"/>
        <v>33.447159574468088</v>
      </c>
      <c r="T660">
        <f t="shared" si="32"/>
        <v>29.011823582779744</v>
      </c>
    </row>
    <row r="661" spans="1:20" x14ac:dyDescent="0.25">
      <c r="A661" t="s">
        <v>14</v>
      </c>
      <c r="B661">
        <v>65900</v>
      </c>
      <c r="C661">
        <v>2850</v>
      </c>
      <c r="D661">
        <v>28300</v>
      </c>
      <c r="E661">
        <v>28300</v>
      </c>
      <c r="F661">
        <v>2850</v>
      </c>
      <c r="G661">
        <v>3600</v>
      </c>
      <c r="H661">
        <f>+IF(C661=0,0,VLOOKUP(C661,'LH OUTER TANK'!A:C,2,0))</f>
        <v>38.436999999999998</v>
      </c>
      <c r="I661">
        <f>+IF(C661=0,0,VLOOKUP(C661,'LH OUTER TANK'!A:C,3,0))</f>
        <v>19.808</v>
      </c>
      <c r="J661">
        <f>+IF(D661=0,0,VLOOKUP(D661,'LH INNER TANK'!A:C,2,0))</f>
        <v>31.294</v>
      </c>
      <c r="K661">
        <f>+IF(D661=0,0,VLOOKUP(D661,'LH INNER TANK'!A:C,3,0))</f>
        <v>5.9109999999999996</v>
      </c>
      <c r="L661">
        <f>+IF(D661=0,0,VLOOKUP(D661,'RH INNER TANK'!A:C,2,0))</f>
        <v>31.294</v>
      </c>
      <c r="M661">
        <f>+IF(D661=0,0,VLOOKUP(D661,'RH INNER TANK'!A:C,3,0))</f>
        <v>-5.9109999999999996</v>
      </c>
      <c r="N661">
        <f>+IF(F661=0,0,VLOOKUP(F661,'RH OUTER TANK'!A:C,2,0))</f>
        <v>38.436999999999998</v>
      </c>
      <c r="O661">
        <f>+IF(F661=0,0,VLOOKUP(F661,'RH OUTER TANK'!A:C,3,0))</f>
        <v>-19.808</v>
      </c>
      <c r="P661">
        <f>+IF(G661=0,0,VLOOKUP(G661,'TRIM TANK'!A:C,2,0))</f>
        <v>59.402000000000001</v>
      </c>
      <c r="Q661">
        <f t="shared" si="30"/>
        <v>2204178.5</v>
      </c>
      <c r="S661">
        <f t="shared" si="31"/>
        <v>33.447321699544766</v>
      </c>
      <c r="T661">
        <f t="shared" si="32"/>
        <v>29.014053638855085</v>
      </c>
    </row>
    <row r="662" spans="1:20" x14ac:dyDescent="0.25">
      <c r="A662" t="s">
        <v>14</v>
      </c>
      <c r="B662">
        <v>66000</v>
      </c>
      <c r="C662">
        <v>2850</v>
      </c>
      <c r="D662">
        <v>28350</v>
      </c>
      <c r="E662">
        <v>28350</v>
      </c>
      <c r="F662">
        <v>2850</v>
      </c>
      <c r="G662">
        <v>3600</v>
      </c>
      <c r="H662">
        <f>+IF(C662=0,0,VLOOKUP(C662,'LH OUTER TANK'!A:C,2,0))</f>
        <v>38.436999999999998</v>
      </c>
      <c r="I662">
        <f>+IF(C662=0,0,VLOOKUP(C662,'LH OUTER TANK'!A:C,3,0))</f>
        <v>19.808</v>
      </c>
      <c r="J662">
        <f>+IF(D662=0,0,VLOOKUP(D662,'LH INNER TANK'!A:C,2,0))</f>
        <v>31.297000000000001</v>
      </c>
      <c r="K662">
        <f>+IF(D662=0,0,VLOOKUP(D662,'LH INNER TANK'!A:C,3,0))</f>
        <v>5.9180000000000001</v>
      </c>
      <c r="L662">
        <f>+IF(D662=0,0,VLOOKUP(D662,'RH INNER TANK'!A:C,2,0))</f>
        <v>31.297000000000001</v>
      </c>
      <c r="M662">
        <f>+IF(D662=0,0,VLOOKUP(D662,'RH INNER TANK'!A:C,3,0))</f>
        <v>-5.9180000000000001</v>
      </c>
      <c r="N662">
        <f>+IF(F662=0,0,VLOOKUP(F662,'RH OUTER TANK'!A:C,2,0))</f>
        <v>38.436999999999998</v>
      </c>
      <c r="O662">
        <f>+IF(F662=0,0,VLOOKUP(F662,'RH OUTER TANK'!A:C,3,0))</f>
        <v>-19.808</v>
      </c>
      <c r="P662">
        <f>+IF(G662=0,0,VLOOKUP(G662,'TRIM TANK'!A:C,2,0))</f>
        <v>59.402000000000001</v>
      </c>
      <c r="Q662">
        <f t="shared" si="30"/>
        <v>2207478</v>
      </c>
      <c r="S662">
        <f t="shared" si="31"/>
        <v>33.446636363636365</v>
      </c>
      <c r="T662">
        <f t="shared" si="32"/>
        <v>29.004626735025642</v>
      </c>
    </row>
    <row r="663" spans="1:20" x14ac:dyDescent="0.25">
      <c r="A663" t="s">
        <v>14</v>
      </c>
      <c r="B663">
        <v>66100</v>
      </c>
      <c r="C663">
        <v>2850</v>
      </c>
      <c r="D663">
        <v>28400</v>
      </c>
      <c r="E663">
        <v>28400</v>
      </c>
      <c r="F663">
        <v>2850</v>
      </c>
      <c r="G663">
        <v>3600</v>
      </c>
      <c r="H663">
        <f>+IF(C663=0,0,VLOOKUP(C663,'LH OUTER TANK'!A:C,2,0))</f>
        <v>38.436999999999998</v>
      </c>
      <c r="I663">
        <f>+IF(C663=0,0,VLOOKUP(C663,'LH OUTER TANK'!A:C,3,0))</f>
        <v>19.808</v>
      </c>
      <c r="J663">
        <f>+IF(D663=0,0,VLOOKUP(D663,'LH INNER TANK'!A:C,2,0))</f>
        <v>31.3</v>
      </c>
      <c r="K663">
        <f>+IF(D663=0,0,VLOOKUP(D663,'LH INNER TANK'!A:C,3,0))</f>
        <v>5.9249999999999998</v>
      </c>
      <c r="L663">
        <f>+IF(D663=0,0,VLOOKUP(D663,'RH INNER TANK'!A:C,2,0))</f>
        <v>31.3</v>
      </c>
      <c r="M663">
        <f>+IF(D663=0,0,VLOOKUP(D663,'RH INNER TANK'!A:C,3,0))</f>
        <v>-5.9249999999999998</v>
      </c>
      <c r="N663">
        <f>+IF(F663=0,0,VLOOKUP(F663,'RH OUTER TANK'!A:C,2,0))</f>
        <v>38.436999999999998</v>
      </c>
      <c r="O663">
        <f>+IF(F663=0,0,VLOOKUP(F663,'RH OUTER TANK'!A:C,3,0))</f>
        <v>-19.808</v>
      </c>
      <c r="P663">
        <f>+IF(G663=0,0,VLOOKUP(G663,'TRIM TANK'!A:C,2,0))</f>
        <v>59.402000000000001</v>
      </c>
      <c r="Q663">
        <f t="shared" si="30"/>
        <v>2210778.1</v>
      </c>
      <c r="S663">
        <f t="shared" si="31"/>
        <v>33.445962178517398</v>
      </c>
      <c r="T663">
        <f t="shared" si="32"/>
        <v>28.995353212068736</v>
      </c>
    </row>
    <row r="664" spans="1:20" x14ac:dyDescent="0.25">
      <c r="A664" t="s">
        <v>14</v>
      </c>
      <c r="B664">
        <v>66200</v>
      </c>
      <c r="C664">
        <v>2850</v>
      </c>
      <c r="D664">
        <v>28450</v>
      </c>
      <c r="E664">
        <v>28450</v>
      </c>
      <c r="F664">
        <v>2850</v>
      </c>
      <c r="G664">
        <v>3600</v>
      </c>
      <c r="H664">
        <f>+IF(C664=0,0,VLOOKUP(C664,'LH OUTER TANK'!A:C,2,0))</f>
        <v>38.436999999999998</v>
      </c>
      <c r="I664">
        <f>+IF(C664=0,0,VLOOKUP(C664,'LH OUTER TANK'!A:C,3,0))</f>
        <v>19.808</v>
      </c>
      <c r="J664">
        <f>+IF(D664=0,0,VLOOKUP(D664,'LH INNER TANK'!A:C,2,0))</f>
        <v>31.303999999999998</v>
      </c>
      <c r="K664">
        <f>+IF(D664=0,0,VLOOKUP(D664,'LH INNER TANK'!A:C,3,0))</f>
        <v>5.931</v>
      </c>
      <c r="L664">
        <f>+IF(D664=0,0,VLOOKUP(D664,'RH INNER TANK'!A:C,2,0))</f>
        <v>31.303999999999998</v>
      </c>
      <c r="M664">
        <f>+IF(D664=0,0,VLOOKUP(D664,'RH INNER TANK'!A:C,3,0))</f>
        <v>-5.931</v>
      </c>
      <c r="N664">
        <f>+IF(F664=0,0,VLOOKUP(F664,'RH OUTER TANK'!A:C,2,0))</f>
        <v>38.436999999999998</v>
      </c>
      <c r="O664">
        <f>+IF(F664=0,0,VLOOKUP(F664,'RH OUTER TANK'!A:C,3,0))</f>
        <v>-19.808</v>
      </c>
      <c r="P664">
        <f>+IF(G664=0,0,VLOOKUP(G664,'TRIM TANK'!A:C,2,0))</f>
        <v>59.402000000000001</v>
      </c>
      <c r="Q664">
        <f t="shared" si="30"/>
        <v>2214135.6999999997</v>
      </c>
      <c r="S664">
        <f t="shared" si="31"/>
        <v>33.446158610271901</v>
      </c>
      <c r="T664">
        <f t="shared" si="32"/>
        <v>28.998055161924349</v>
      </c>
    </row>
    <row r="665" spans="1:20" x14ac:dyDescent="0.25">
      <c r="A665" t="s">
        <v>14</v>
      </c>
      <c r="B665">
        <v>66300</v>
      </c>
      <c r="C665">
        <v>2850</v>
      </c>
      <c r="D665">
        <v>28500</v>
      </c>
      <c r="E665">
        <v>28500</v>
      </c>
      <c r="F665">
        <v>2850</v>
      </c>
      <c r="G665">
        <v>3600</v>
      </c>
      <c r="H665">
        <f>+IF(C665=0,0,VLOOKUP(C665,'LH OUTER TANK'!A:C,2,0))</f>
        <v>38.436999999999998</v>
      </c>
      <c r="I665">
        <f>+IF(C665=0,0,VLOOKUP(C665,'LH OUTER TANK'!A:C,3,0))</f>
        <v>19.808</v>
      </c>
      <c r="J665">
        <f>+IF(D665=0,0,VLOOKUP(D665,'LH INNER TANK'!A:C,2,0))</f>
        <v>31.306999999999999</v>
      </c>
      <c r="K665">
        <f>+IF(D665=0,0,VLOOKUP(D665,'LH INNER TANK'!A:C,3,0))</f>
        <v>5.9379999999999997</v>
      </c>
      <c r="L665">
        <f>+IF(D665=0,0,VLOOKUP(D665,'RH INNER TANK'!A:C,2,0))</f>
        <v>31.306999999999999</v>
      </c>
      <c r="M665">
        <f>+IF(D665=0,0,VLOOKUP(D665,'RH INNER TANK'!A:C,3,0))</f>
        <v>-5.9379999999999997</v>
      </c>
      <c r="N665">
        <f>+IF(F665=0,0,VLOOKUP(F665,'RH OUTER TANK'!A:C,2,0))</f>
        <v>38.436999999999998</v>
      </c>
      <c r="O665">
        <f>+IF(F665=0,0,VLOOKUP(F665,'RH OUTER TANK'!A:C,3,0))</f>
        <v>-19.808</v>
      </c>
      <c r="P665">
        <f>+IF(G665=0,0,VLOOKUP(G665,'TRIM TANK'!A:C,2,0))</f>
        <v>59.402000000000001</v>
      </c>
      <c r="Q665">
        <f t="shared" si="30"/>
        <v>2217437.1</v>
      </c>
      <c r="S665">
        <f t="shared" si="31"/>
        <v>33.445506787330316</v>
      </c>
      <c r="T665">
        <f t="shared" si="32"/>
        <v>28.989089234254685</v>
      </c>
    </row>
    <row r="666" spans="1:20" x14ac:dyDescent="0.25">
      <c r="A666" t="s">
        <v>14</v>
      </c>
      <c r="B666">
        <v>66400</v>
      </c>
      <c r="C666">
        <v>2850</v>
      </c>
      <c r="D666">
        <v>28550</v>
      </c>
      <c r="E666">
        <v>28550</v>
      </c>
      <c r="F666">
        <v>2850</v>
      </c>
      <c r="G666">
        <v>3600</v>
      </c>
      <c r="H666">
        <f>+IF(C666=0,0,VLOOKUP(C666,'LH OUTER TANK'!A:C,2,0))</f>
        <v>38.436999999999998</v>
      </c>
      <c r="I666">
        <f>+IF(C666=0,0,VLOOKUP(C666,'LH OUTER TANK'!A:C,3,0))</f>
        <v>19.808</v>
      </c>
      <c r="J666">
        <f>+IF(D666=0,0,VLOOKUP(D666,'LH INNER TANK'!A:C,2,0))</f>
        <v>31.31</v>
      </c>
      <c r="K666">
        <f>+IF(D666=0,0,VLOOKUP(D666,'LH INNER TANK'!A:C,3,0))</f>
        <v>5.9450000000000003</v>
      </c>
      <c r="L666">
        <f>+IF(D666=0,0,VLOOKUP(D666,'RH INNER TANK'!A:C,2,0))</f>
        <v>31.31</v>
      </c>
      <c r="M666">
        <f>+IF(D666=0,0,VLOOKUP(D666,'RH INNER TANK'!A:C,3,0))</f>
        <v>-5.9450000000000003</v>
      </c>
      <c r="N666">
        <f>+IF(F666=0,0,VLOOKUP(F666,'RH OUTER TANK'!A:C,2,0))</f>
        <v>38.436999999999998</v>
      </c>
      <c r="O666">
        <f>+IF(F666=0,0,VLOOKUP(F666,'RH OUTER TANK'!A:C,3,0))</f>
        <v>-19.808</v>
      </c>
      <c r="P666">
        <f>+IF(G666=0,0,VLOOKUP(G666,'TRIM TANK'!A:C,2,0))</f>
        <v>59.402000000000001</v>
      </c>
      <c r="Q666">
        <f t="shared" si="30"/>
        <v>2220739.1</v>
      </c>
      <c r="S666">
        <f t="shared" si="31"/>
        <v>33.44486596385542</v>
      </c>
      <c r="T666">
        <f t="shared" si="32"/>
        <v>28.980274605989262</v>
      </c>
    </row>
    <row r="667" spans="1:20" x14ac:dyDescent="0.25">
      <c r="A667" t="s">
        <v>14</v>
      </c>
      <c r="B667">
        <v>66500</v>
      </c>
      <c r="C667">
        <v>2850</v>
      </c>
      <c r="D667">
        <v>28600</v>
      </c>
      <c r="E667">
        <v>28600</v>
      </c>
      <c r="F667">
        <v>2850</v>
      </c>
      <c r="G667">
        <v>3600</v>
      </c>
      <c r="H667">
        <f>+IF(C667=0,0,VLOOKUP(C667,'LH OUTER TANK'!A:C,2,0))</f>
        <v>38.436999999999998</v>
      </c>
      <c r="I667">
        <f>+IF(C667=0,0,VLOOKUP(C667,'LH OUTER TANK'!A:C,3,0))</f>
        <v>19.808</v>
      </c>
      <c r="J667">
        <f>+IF(D667=0,0,VLOOKUP(D667,'LH INNER TANK'!A:C,2,0))</f>
        <v>31.314</v>
      </c>
      <c r="K667">
        <f>+IF(D667=0,0,VLOOKUP(D667,'LH INNER TANK'!A:C,3,0))</f>
        <v>5.9509999999999996</v>
      </c>
      <c r="L667">
        <f>+IF(D667=0,0,VLOOKUP(D667,'RH INNER TANK'!A:C,2,0))</f>
        <v>31.314</v>
      </c>
      <c r="M667">
        <f>+IF(D667=0,0,VLOOKUP(D667,'RH INNER TANK'!A:C,3,0))</f>
        <v>-5.9509999999999996</v>
      </c>
      <c r="N667">
        <f>+IF(F667=0,0,VLOOKUP(F667,'RH OUTER TANK'!A:C,2,0))</f>
        <v>38.436999999999998</v>
      </c>
      <c r="O667">
        <f>+IF(F667=0,0,VLOOKUP(F667,'RH OUTER TANK'!A:C,3,0))</f>
        <v>-19.808</v>
      </c>
      <c r="P667">
        <f>+IF(G667=0,0,VLOOKUP(G667,'TRIM TANK'!A:C,2,0))</f>
        <v>59.402000000000001</v>
      </c>
      <c r="Q667">
        <f t="shared" si="30"/>
        <v>2224098.9</v>
      </c>
      <c r="S667">
        <f t="shared" si="31"/>
        <v>33.445096240601501</v>
      </c>
      <c r="T667">
        <f t="shared" si="32"/>
        <v>28.983442099057772</v>
      </c>
    </row>
    <row r="668" spans="1:20" x14ac:dyDescent="0.25">
      <c r="A668" t="s">
        <v>14</v>
      </c>
      <c r="B668">
        <v>66600</v>
      </c>
      <c r="C668">
        <v>2850</v>
      </c>
      <c r="D668">
        <v>28650</v>
      </c>
      <c r="E668">
        <v>28650</v>
      </c>
      <c r="F668">
        <v>2850</v>
      </c>
      <c r="G668">
        <v>3600</v>
      </c>
      <c r="H668">
        <f>+IF(C668=0,0,VLOOKUP(C668,'LH OUTER TANK'!A:C,2,0))</f>
        <v>38.436999999999998</v>
      </c>
      <c r="I668">
        <f>+IF(C668=0,0,VLOOKUP(C668,'LH OUTER TANK'!A:C,3,0))</f>
        <v>19.808</v>
      </c>
      <c r="J668">
        <f>+IF(D668=0,0,VLOOKUP(D668,'LH INNER TANK'!A:C,2,0))</f>
        <v>31.317</v>
      </c>
      <c r="K668">
        <f>+IF(D668=0,0,VLOOKUP(D668,'LH INNER TANK'!A:C,3,0))</f>
        <v>5.9580000000000002</v>
      </c>
      <c r="L668">
        <f>+IF(D668=0,0,VLOOKUP(D668,'RH INNER TANK'!A:C,2,0))</f>
        <v>31.317</v>
      </c>
      <c r="M668">
        <f>+IF(D668=0,0,VLOOKUP(D668,'RH INNER TANK'!A:C,3,0))</f>
        <v>-5.9580000000000002</v>
      </c>
      <c r="N668">
        <f>+IF(F668=0,0,VLOOKUP(F668,'RH OUTER TANK'!A:C,2,0))</f>
        <v>38.436999999999998</v>
      </c>
      <c r="O668">
        <f>+IF(F668=0,0,VLOOKUP(F668,'RH OUTER TANK'!A:C,3,0))</f>
        <v>-19.808</v>
      </c>
      <c r="P668">
        <f>+IF(G668=0,0,VLOOKUP(G668,'TRIM TANK'!A:C,2,0))</f>
        <v>59.402000000000001</v>
      </c>
      <c r="Q668">
        <f t="shared" si="30"/>
        <v>2227402.2000000002</v>
      </c>
      <c r="S668">
        <f t="shared" si="31"/>
        <v>33.444477477477477</v>
      </c>
      <c r="T668">
        <f t="shared" si="32"/>
        <v>28.974930914408201</v>
      </c>
    </row>
    <row r="669" spans="1:20" x14ac:dyDescent="0.25">
      <c r="A669" t="s">
        <v>14</v>
      </c>
      <c r="B669">
        <v>66700</v>
      </c>
      <c r="C669">
        <v>2850</v>
      </c>
      <c r="D669">
        <v>28700</v>
      </c>
      <c r="E669">
        <v>28700</v>
      </c>
      <c r="F669">
        <v>2850</v>
      </c>
      <c r="G669">
        <v>3600</v>
      </c>
      <c r="H669">
        <f>+IF(C669=0,0,VLOOKUP(C669,'LH OUTER TANK'!A:C,2,0))</f>
        <v>38.436999999999998</v>
      </c>
      <c r="I669">
        <f>+IF(C669=0,0,VLOOKUP(C669,'LH OUTER TANK'!A:C,3,0))</f>
        <v>19.808</v>
      </c>
      <c r="J669">
        <f>+IF(D669=0,0,VLOOKUP(D669,'LH INNER TANK'!A:C,2,0))</f>
        <v>31.32</v>
      </c>
      <c r="K669">
        <f>+IF(D669=0,0,VLOOKUP(D669,'LH INNER TANK'!A:C,3,0))</f>
        <v>5.9640000000000004</v>
      </c>
      <c r="L669">
        <f>+IF(D669=0,0,VLOOKUP(D669,'RH INNER TANK'!A:C,2,0))</f>
        <v>31.32</v>
      </c>
      <c r="M669">
        <f>+IF(D669=0,0,VLOOKUP(D669,'RH INNER TANK'!A:C,3,0))</f>
        <v>-5.9640000000000004</v>
      </c>
      <c r="N669">
        <f>+IF(F669=0,0,VLOOKUP(F669,'RH OUTER TANK'!A:C,2,0))</f>
        <v>38.436999999999998</v>
      </c>
      <c r="O669">
        <f>+IF(F669=0,0,VLOOKUP(F669,'RH OUTER TANK'!A:C,3,0))</f>
        <v>-19.808</v>
      </c>
      <c r="P669">
        <f>+IF(G669=0,0,VLOOKUP(G669,'TRIM TANK'!A:C,2,0))</f>
        <v>59.402000000000001</v>
      </c>
      <c r="Q669">
        <f t="shared" si="30"/>
        <v>2230706.1</v>
      </c>
      <c r="S669">
        <f t="shared" si="31"/>
        <v>33.443869565217391</v>
      </c>
      <c r="T669">
        <f t="shared" si="32"/>
        <v>28.966568985108523</v>
      </c>
    </row>
    <row r="670" spans="1:20" x14ac:dyDescent="0.25">
      <c r="A670" t="s">
        <v>14</v>
      </c>
      <c r="B670">
        <v>66800</v>
      </c>
      <c r="C670">
        <v>2850</v>
      </c>
      <c r="D670">
        <v>28750</v>
      </c>
      <c r="E670">
        <v>28750</v>
      </c>
      <c r="F670">
        <v>2850</v>
      </c>
      <c r="G670">
        <v>3600</v>
      </c>
      <c r="H670">
        <f>+IF(C670=0,0,VLOOKUP(C670,'LH OUTER TANK'!A:C,2,0))</f>
        <v>38.436999999999998</v>
      </c>
      <c r="I670">
        <f>+IF(C670=0,0,VLOOKUP(C670,'LH OUTER TANK'!A:C,3,0))</f>
        <v>19.808</v>
      </c>
      <c r="J670">
        <f>+IF(D670=0,0,VLOOKUP(D670,'LH INNER TANK'!A:C,2,0))</f>
        <v>31.324000000000002</v>
      </c>
      <c r="K670">
        <f>+IF(D670=0,0,VLOOKUP(D670,'LH INNER TANK'!A:C,3,0))</f>
        <v>5.9710000000000001</v>
      </c>
      <c r="L670">
        <f>+IF(D670=0,0,VLOOKUP(D670,'RH INNER TANK'!A:C,2,0))</f>
        <v>31.324000000000002</v>
      </c>
      <c r="M670">
        <f>+IF(D670=0,0,VLOOKUP(D670,'RH INNER TANK'!A:C,3,0))</f>
        <v>-5.9710000000000001</v>
      </c>
      <c r="N670">
        <f>+IF(F670=0,0,VLOOKUP(F670,'RH OUTER TANK'!A:C,2,0))</f>
        <v>38.436999999999998</v>
      </c>
      <c r="O670">
        <f>+IF(F670=0,0,VLOOKUP(F670,'RH OUTER TANK'!A:C,3,0))</f>
        <v>-19.808</v>
      </c>
      <c r="P670">
        <f>+IF(G670=0,0,VLOOKUP(G670,'TRIM TANK'!A:C,2,0))</f>
        <v>59.402000000000001</v>
      </c>
      <c r="Q670">
        <f t="shared" si="30"/>
        <v>2234068.1</v>
      </c>
      <c r="S670">
        <f t="shared" si="31"/>
        <v>33.444133233532938</v>
      </c>
      <c r="T670">
        <f t="shared" si="32"/>
        <v>28.970195784497069</v>
      </c>
    </row>
    <row r="671" spans="1:20" x14ac:dyDescent="0.25">
      <c r="A671" t="s">
        <v>14</v>
      </c>
      <c r="B671">
        <v>66900</v>
      </c>
      <c r="C671">
        <v>2850</v>
      </c>
      <c r="D671">
        <v>28800</v>
      </c>
      <c r="E671">
        <v>28800</v>
      </c>
      <c r="F671">
        <v>2850</v>
      </c>
      <c r="G671">
        <v>3600</v>
      </c>
      <c r="H671">
        <f>+IF(C671=0,0,VLOOKUP(C671,'LH OUTER TANK'!A:C,2,0))</f>
        <v>38.436999999999998</v>
      </c>
      <c r="I671">
        <f>+IF(C671=0,0,VLOOKUP(C671,'LH OUTER TANK'!A:C,3,0))</f>
        <v>19.808</v>
      </c>
      <c r="J671">
        <f>+IF(D671=0,0,VLOOKUP(D671,'LH INNER TANK'!A:C,2,0))</f>
        <v>31.327000000000002</v>
      </c>
      <c r="K671">
        <f>+IF(D671=0,0,VLOOKUP(D671,'LH INNER TANK'!A:C,3,0))</f>
        <v>5.9779999999999998</v>
      </c>
      <c r="L671">
        <f>+IF(D671=0,0,VLOOKUP(D671,'RH INNER TANK'!A:C,2,0))</f>
        <v>31.327000000000002</v>
      </c>
      <c r="M671">
        <f>+IF(D671=0,0,VLOOKUP(D671,'RH INNER TANK'!A:C,3,0))</f>
        <v>-5.9779999999999998</v>
      </c>
      <c r="N671">
        <f>+IF(F671=0,0,VLOOKUP(F671,'RH OUTER TANK'!A:C,2,0))</f>
        <v>38.436999999999998</v>
      </c>
      <c r="O671">
        <f>+IF(F671=0,0,VLOOKUP(F671,'RH OUTER TANK'!A:C,3,0))</f>
        <v>-19.808</v>
      </c>
      <c r="P671">
        <f>+IF(G671=0,0,VLOOKUP(G671,'TRIM TANK'!A:C,2,0))</f>
        <v>59.402000000000001</v>
      </c>
      <c r="Q671">
        <f t="shared" si="30"/>
        <v>2237373.3000000003</v>
      </c>
      <c r="S671">
        <f t="shared" si="31"/>
        <v>33.4435470852018</v>
      </c>
      <c r="T671">
        <f t="shared" si="32"/>
        <v>28.962133221482791</v>
      </c>
    </row>
    <row r="672" spans="1:20" x14ac:dyDescent="0.25">
      <c r="A672" t="s">
        <v>14</v>
      </c>
      <c r="B672">
        <v>67000</v>
      </c>
      <c r="C672">
        <v>2850</v>
      </c>
      <c r="D672">
        <v>28850</v>
      </c>
      <c r="E672">
        <v>28850</v>
      </c>
      <c r="F672">
        <v>2850</v>
      </c>
      <c r="G672">
        <v>3600</v>
      </c>
      <c r="H672">
        <f>+IF(C672=0,0,VLOOKUP(C672,'LH OUTER TANK'!A:C,2,0))</f>
        <v>38.436999999999998</v>
      </c>
      <c r="I672">
        <f>+IF(C672=0,0,VLOOKUP(C672,'LH OUTER TANK'!A:C,3,0))</f>
        <v>19.808</v>
      </c>
      <c r="J672">
        <f>+IF(D672=0,0,VLOOKUP(D672,'LH INNER TANK'!A:C,2,0))</f>
        <v>31.33</v>
      </c>
      <c r="K672">
        <f>+IF(D672=0,0,VLOOKUP(D672,'LH INNER TANK'!A:C,3,0))</f>
        <v>5.984</v>
      </c>
      <c r="L672">
        <f>+IF(D672=0,0,VLOOKUP(D672,'RH INNER TANK'!A:C,2,0))</f>
        <v>31.33</v>
      </c>
      <c r="M672">
        <f>+IF(D672=0,0,VLOOKUP(D672,'RH INNER TANK'!A:C,3,0))</f>
        <v>-5.984</v>
      </c>
      <c r="N672">
        <f>+IF(F672=0,0,VLOOKUP(F672,'RH OUTER TANK'!A:C,2,0))</f>
        <v>38.436999999999998</v>
      </c>
      <c r="O672">
        <f>+IF(F672=0,0,VLOOKUP(F672,'RH OUTER TANK'!A:C,3,0))</f>
        <v>-19.808</v>
      </c>
      <c r="P672">
        <f>+IF(G672=0,0,VLOOKUP(G672,'TRIM TANK'!A:C,2,0))</f>
        <v>59.402000000000001</v>
      </c>
      <c r="Q672">
        <f t="shared" si="30"/>
        <v>2240679.1</v>
      </c>
      <c r="S672">
        <f t="shared" si="31"/>
        <v>33.442971641791047</v>
      </c>
      <c r="T672">
        <f t="shared" si="32"/>
        <v>28.954217906341761</v>
      </c>
    </row>
    <row r="673" spans="1:20" x14ac:dyDescent="0.25">
      <c r="A673" t="s">
        <v>14</v>
      </c>
      <c r="B673">
        <v>67100</v>
      </c>
      <c r="C673">
        <v>2850</v>
      </c>
      <c r="D673">
        <v>28900</v>
      </c>
      <c r="E673">
        <v>28900</v>
      </c>
      <c r="F673">
        <v>2850</v>
      </c>
      <c r="G673">
        <v>3600</v>
      </c>
      <c r="H673">
        <f>+IF(C673=0,0,VLOOKUP(C673,'LH OUTER TANK'!A:C,2,0))</f>
        <v>38.436999999999998</v>
      </c>
      <c r="I673">
        <f>+IF(C673=0,0,VLOOKUP(C673,'LH OUTER TANK'!A:C,3,0))</f>
        <v>19.808</v>
      </c>
      <c r="J673">
        <f>+IF(D673=0,0,VLOOKUP(D673,'LH INNER TANK'!A:C,2,0))</f>
        <v>31.332999999999998</v>
      </c>
      <c r="K673">
        <f>+IF(D673=0,0,VLOOKUP(D673,'LH INNER TANK'!A:C,3,0))</f>
        <v>5.9889999999999999</v>
      </c>
      <c r="L673">
        <f>+IF(D673=0,0,VLOOKUP(D673,'RH INNER TANK'!A:C,2,0))</f>
        <v>31.332999999999998</v>
      </c>
      <c r="M673">
        <f>+IF(D673=0,0,VLOOKUP(D673,'RH INNER TANK'!A:C,3,0))</f>
        <v>-5.9889999999999999</v>
      </c>
      <c r="N673">
        <f>+IF(F673=0,0,VLOOKUP(F673,'RH OUTER TANK'!A:C,2,0))</f>
        <v>38.436999999999998</v>
      </c>
      <c r="O673">
        <f>+IF(F673=0,0,VLOOKUP(F673,'RH OUTER TANK'!A:C,3,0))</f>
        <v>-19.808</v>
      </c>
      <c r="P673">
        <f>+IF(G673=0,0,VLOOKUP(G673,'TRIM TANK'!A:C,2,0))</f>
        <v>59.402000000000001</v>
      </c>
      <c r="Q673">
        <f t="shared" si="30"/>
        <v>2243985.5</v>
      </c>
      <c r="S673">
        <f t="shared" si="31"/>
        <v>33.442406855439643</v>
      </c>
      <c r="T673">
        <f t="shared" si="32"/>
        <v>28.946449180737851</v>
      </c>
    </row>
    <row r="674" spans="1:20" x14ac:dyDescent="0.25">
      <c r="A674" t="s">
        <v>14</v>
      </c>
      <c r="B674">
        <v>67200</v>
      </c>
      <c r="C674">
        <v>2850</v>
      </c>
      <c r="D674">
        <v>28950</v>
      </c>
      <c r="E674">
        <v>28950</v>
      </c>
      <c r="F674">
        <v>2850</v>
      </c>
      <c r="G674">
        <v>3600</v>
      </c>
      <c r="H674">
        <f>+IF(C674=0,0,VLOOKUP(C674,'LH OUTER TANK'!A:C,2,0))</f>
        <v>38.436999999999998</v>
      </c>
      <c r="I674">
        <f>+IF(C674=0,0,VLOOKUP(C674,'LH OUTER TANK'!A:C,3,0))</f>
        <v>19.808</v>
      </c>
      <c r="J674">
        <f>+IF(D674=0,0,VLOOKUP(D674,'LH INNER TANK'!A:C,2,0))</f>
        <v>31.335000000000001</v>
      </c>
      <c r="K674">
        <f>+IF(D674=0,0,VLOOKUP(D674,'LH INNER TANK'!A:C,3,0))</f>
        <v>5.9909999999999997</v>
      </c>
      <c r="L674">
        <f>+IF(D674=0,0,VLOOKUP(D674,'RH INNER TANK'!A:C,2,0))</f>
        <v>31.335000000000001</v>
      </c>
      <c r="M674">
        <f>+IF(D674=0,0,VLOOKUP(D674,'RH INNER TANK'!A:C,3,0))</f>
        <v>-5.9909999999999997</v>
      </c>
      <c r="N674">
        <f>+IF(F674=0,0,VLOOKUP(F674,'RH OUTER TANK'!A:C,2,0))</f>
        <v>38.436999999999998</v>
      </c>
      <c r="O674">
        <f>+IF(F674=0,0,VLOOKUP(F674,'RH OUTER TANK'!A:C,3,0))</f>
        <v>-19.808</v>
      </c>
      <c r="P674">
        <f>+IF(G674=0,0,VLOOKUP(G674,'TRIM TANK'!A:C,2,0))</f>
        <v>59.402000000000001</v>
      </c>
      <c r="Q674">
        <f t="shared" si="30"/>
        <v>2247234.6</v>
      </c>
      <c r="S674">
        <f t="shared" si="31"/>
        <v>33.44099107142857</v>
      </c>
      <c r="T674">
        <f t="shared" si="32"/>
        <v>28.926974847710717</v>
      </c>
    </row>
    <row r="675" spans="1:20" x14ac:dyDescent="0.25">
      <c r="A675" t="s">
        <v>14</v>
      </c>
      <c r="B675">
        <v>67300</v>
      </c>
      <c r="C675">
        <v>2850</v>
      </c>
      <c r="D675">
        <v>29000</v>
      </c>
      <c r="E675">
        <v>29000</v>
      </c>
      <c r="F675">
        <v>2850</v>
      </c>
      <c r="G675">
        <v>3600</v>
      </c>
      <c r="H675">
        <f>+IF(C675=0,0,VLOOKUP(C675,'LH OUTER TANK'!A:C,2,0))</f>
        <v>38.436999999999998</v>
      </c>
      <c r="I675">
        <f>+IF(C675=0,0,VLOOKUP(C675,'LH OUTER TANK'!A:C,3,0))</f>
        <v>19.808</v>
      </c>
      <c r="J675">
        <f>+IF(D675=0,0,VLOOKUP(D675,'LH INNER TANK'!A:C,2,0))</f>
        <v>31.337</v>
      </c>
      <c r="K675">
        <f>+IF(D675=0,0,VLOOKUP(D675,'LH INNER TANK'!A:C,3,0))</f>
        <v>5.9930000000000003</v>
      </c>
      <c r="L675">
        <f>+IF(D675=0,0,VLOOKUP(D675,'RH INNER TANK'!A:C,2,0))</f>
        <v>31.337</v>
      </c>
      <c r="M675">
        <f>+IF(D675=0,0,VLOOKUP(D675,'RH INNER TANK'!A:C,3,0))</f>
        <v>-5.9930000000000003</v>
      </c>
      <c r="N675">
        <f>+IF(F675=0,0,VLOOKUP(F675,'RH OUTER TANK'!A:C,2,0))</f>
        <v>38.436999999999998</v>
      </c>
      <c r="O675">
        <f>+IF(F675=0,0,VLOOKUP(F675,'RH OUTER TANK'!A:C,3,0))</f>
        <v>-19.808</v>
      </c>
      <c r="P675">
        <f>+IF(G675=0,0,VLOOKUP(G675,'TRIM TANK'!A:C,2,0))</f>
        <v>59.402000000000001</v>
      </c>
      <c r="Q675">
        <f t="shared" si="30"/>
        <v>2250484.1</v>
      </c>
      <c r="S675">
        <f t="shared" si="31"/>
        <v>33.439585438335811</v>
      </c>
      <c r="T675">
        <f t="shared" si="32"/>
        <v>28.907640142170706</v>
      </c>
    </row>
    <row r="676" spans="1:20" x14ac:dyDescent="0.25">
      <c r="A676" t="s">
        <v>14</v>
      </c>
      <c r="B676">
        <v>67400</v>
      </c>
      <c r="C676">
        <v>2850</v>
      </c>
      <c r="D676">
        <v>29050</v>
      </c>
      <c r="E676">
        <v>29050</v>
      </c>
      <c r="F676">
        <v>2850</v>
      </c>
      <c r="G676">
        <v>3600</v>
      </c>
      <c r="H676">
        <f>+IF(C676=0,0,VLOOKUP(C676,'LH OUTER TANK'!A:C,2,0))</f>
        <v>38.436999999999998</v>
      </c>
      <c r="I676">
        <f>+IF(C676=0,0,VLOOKUP(C676,'LH OUTER TANK'!A:C,3,0))</f>
        <v>19.808</v>
      </c>
      <c r="J676">
        <f>+IF(D676=0,0,VLOOKUP(D676,'LH INNER TANK'!A:C,2,0))</f>
        <v>31.338999999999999</v>
      </c>
      <c r="K676">
        <f>+IF(D676=0,0,VLOOKUP(D676,'LH INNER TANK'!A:C,3,0))</f>
        <v>5.9950000000000001</v>
      </c>
      <c r="L676">
        <f>+IF(D676=0,0,VLOOKUP(D676,'RH INNER TANK'!A:C,2,0))</f>
        <v>31.338999999999999</v>
      </c>
      <c r="M676">
        <f>+IF(D676=0,0,VLOOKUP(D676,'RH INNER TANK'!A:C,3,0))</f>
        <v>-5.9950000000000001</v>
      </c>
      <c r="N676">
        <f>+IF(F676=0,0,VLOOKUP(F676,'RH OUTER TANK'!A:C,2,0))</f>
        <v>38.436999999999998</v>
      </c>
      <c r="O676">
        <f>+IF(F676=0,0,VLOOKUP(F676,'RH OUTER TANK'!A:C,3,0))</f>
        <v>-19.808</v>
      </c>
      <c r="P676">
        <f>+IF(G676=0,0,VLOOKUP(G676,'TRIM TANK'!A:C,2,0))</f>
        <v>59.402000000000001</v>
      </c>
      <c r="Q676">
        <f t="shared" si="30"/>
        <v>2253734</v>
      </c>
      <c r="S676">
        <f t="shared" si="31"/>
        <v>33.438189910979226</v>
      </c>
      <c r="T676">
        <f t="shared" si="32"/>
        <v>28.888444442630327</v>
      </c>
    </row>
    <row r="677" spans="1:20" x14ac:dyDescent="0.25">
      <c r="A677" t="s">
        <v>14</v>
      </c>
      <c r="B677">
        <v>67500</v>
      </c>
      <c r="C677">
        <v>2850</v>
      </c>
      <c r="D677">
        <v>29100</v>
      </c>
      <c r="E677">
        <v>29100</v>
      </c>
      <c r="F677">
        <v>2850</v>
      </c>
      <c r="G677">
        <v>3600</v>
      </c>
      <c r="H677">
        <f>+IF(C677=0,0,VLOOKUP(C677,'LH OUTER TANK'!A:C,2,0))</f>
        <v>38.436999999999998</v>
      </c>
      <c r="I677">
        <f>+IF(C677=0,0,VLOOKUP(C677,'LH OUTER TANK'!A:C,3,0))</f>
        <v>19.808</v>
      </c>
      <c r="J677">
        <f>+IF(D677=0,0,VLOOKUP(D677,'LH INNER TANK'!A:C,2,0))</f>
        <v>31.341000000000001</v>
      </c>
      <c r="K677">
        <f>+IF(D677=0,0,VLOOKUP(D677,'LH INNER TANK'!A:C,3,0))</f>
        <v>5.9960000000000004</v>
      </c>
      <c r="L677">
        <f>+IF(D677=0,0,VLOOKUP(D677,'RH INNER TANK'!A:C,2,0))</f>
        <v>31.341000000000001</v>
      </c>
      <c r="M677">
        <f>+IF(D677=0,0,VLOOKUP(D677,'RH INNER TANK'!A:C,3,0))</f>
        <v>-5.9960000000000004</v>
      </c>
      <c r="N677">
        <f>+IF(F677=0,0,VLOOKUP(F677,'RH OUTER TANK'!A:C,2,0))</f>
        <v>38.436999999999998</v>
      </c>
      <c r="O677">
        <f>+IF(F677=0,0,VLOOKUP(F677,'RH OUTER TANK'!A:C,3,0))</f>
        <v>-19.808</v>
      </c>
      <c r="P677">
        <f>+IF(G677=0,0,VLOOKUP(G677,'TRIM TANK'!A:C,2,0))</f>
        <v>59.402000000000001</v>
      </c>
      <c r="Q677">
        <f t="shared" si="30"/>
        <v>2256984.2999999998</v>
      </c>
      <c r="S677">
        <f t="shared" si="31"/>
        <v>33.436804444444441</v>
      </c>
      <c r="T677">
        <f t="shared" si="32"/>
        <v>28.869387131285279</v>
      </c>
    </row>
    <row r="678" spans="1:20" x14ac:dyDescent="0.25">
      <c r="A678" t="s">
        <v>14</v>
      </c>
      <c r="B678">
        <v>67600</v>
      </c>
      <c r="C678">
        <v>2850</v>
      </c>
      <c r="D678">
        <v>29150</v>
      </c>
      <c r="E678">
        <v>29150</v>
      </c>
      <c r="F678">
        <v>2850</v>
      </c>
      <c r="G678">
        <v>3600</v>
      </c>
      <c r="H678">
        <f>+IF(C678=0,0,VLOOKUP(C678,'LH OUTER TANK'!A:C,2,0))</f>
        <v>38.436999999999998</v>
      </c>
      <c r="I678">
        <f>+IF(C678=0,0,VLOOKUP(C678,'LH OUTER TANK'!A:C,3,0))</f>
        <v>19.808</v>
      </c>
      <c r="J678">
        <f>+IF(D678=0,0,VLOOKUP(D678,'LH INNER TANK'!A:C,2,0))</f>
        <v>31.343</v>
      </c>
      <c r="K678">
        <f>+IF(D678=0,0,VLOOKUP(D678,'LH INNER TANK'!A:C,3,0))</f>
        <v>5.9980000000000002</v>
      </c>
      <c r="L678">
        <f>+IF(D678=0,0,VLOOKUP(D678,'RH INNER TANK'!A:C,2,0))</f>
        <v>31.343</v>
      </c>
      <c r="M678">
        <f>+IF(D678=0,0,VLOOKUP(D678,'RH INNER TANK'!A:C,3,0))</f>
        <v>-5.9980000000000002</v>
      </c>
      <c r="N678">
        <f>+IF(F678=0,0,VLOOKUP(F678,'RH OUTER TANK'!A:C,2,0))</f>
        <v>38.436999999999998</v>
      </c>
      <c r="O678">
        <f>+IF(F678=0,0,VLOOKUP(F678,'RH OUTER TANK'!A:C,3,0))</f>
        <v>-19.808</v>
      </c>
      <c r="P678">
        <f>+IF(G678=0,0,VLOOKUP(G678,'TRIM TANK'!A:C,2,0))</f>
        <v>59.402000000000001</v>
      </c>
      <c r="Q678">
        <f t="shared" si="30"/>
        <v>2260235</v>
      </c>
      <c r="S678">
        <f t="shared" si="31"/>
        <v>33.435428994082841</v>
      </c>
      <c r="T678">
        <f t="shared" si="32"/>
        <v>28.850467593986792</v>
      </c>
    </row>
    <row r="679" spans="1:20" x14ac:dyDescent="0.25">
      <c r="A679" t="s">
        <v>14</v>
      </c>
      <c r="B679">
        <v>67700</v>
      </c>
      <c r="C679">
        <v>2850</v>
      </c>
      <c r="D679">
        <v>29200</v>
      </c>
      <c r="E679">
        <v>29200</v>
      </c>
      <c r="F679">
        <v>2850</v>
      </c>
      <c r="G679">
        <v>3600</v>
      </c>
      <c r="H679">
        <f>+IF(C679=0,0,VLOOKUP(C679,'LH OUTER TANK'!A:C,2,0))</f>
        <v>38.436999999999998</v>
      </c>
      <c r="I679">
        <f>+IF(C679=0,0,VLOOKUP(C679,'LH OUTER TANK'!A:C,3,0))</f>
        <v>19.808</v>
      </c>
      <c r="J679">
        <f>+IF(D679=0,0,VLOOKUP(D679,'LH INNER TANK'!A:C,2,0))</f>
        <v>31.344999999999999</v>
      </c>
      <c r="K679">
        <f>+IF(D679=0,0,VLOOKUP(D679,'LH INNER TANK'!A:C,3,0))</f>
        <v>6</v>
      </c>
      <c r="L679">
        <f>+IF(D679=0,0,VLOOKUP(D679,'RH INNER TANK'!A:C,2,0))</f>
        <v>31.344999999999999</v>
      </c>
      <c r="M679">
        <f>+IF(D679=0,0,VLOOKUP(D679,'RH INNER TANK'!A:C,3,0))</f>
        <v>-6</v>
      </c>
      <c r="N679">
        <f>+IF(F679=0,0,VLOOKUP(F679,'RH OUTER TANK'!A:C,2,0))</f>
        <v>38.436999999999998</v>
      </c>
      <c r="O679">
        <f>+IF(F679=0,0,VLOOKUP(F679,'RH OUTER TANK'!A:C,3,0))</f>
        <v>-19.808</v>
      </c>
      <c r="P679">
        <f>+IF(G679=0,0,VLOOKUP(G679,'TRIM TANK'!A:C,2,0))</f>
        <v>59.402000000000001</v>
      </c>
      <c r="Q679">
        <f t="shared" si="30"/>
        <v>2263486.1</v>
      </c>
      <c r="S679">
        <f t="shared" si="31"/>
        <v>33.4340635155096</v>
      </c>
      <c r="T679">
        <f t="shared" si="32"/>
        <v>28.83168522021456</v>
      </c>
    </row>
    <row r="680" spans="1:20" x14ac:dyDescent="0.25">
      <c r="A680" t="s">
        <v>14</v>
      </c>
      <c r="B680">
        <v>67800</v>
      </c>
      <c r="C680">
        <v>2850</v>
      </c>
      <c r="D680">
        <v>29250</v>
      </c>
      <c r="E680">
        <v>29250</v>
      </c>
      <c r="F680">
        <v>2850</v>
      </c>
      <c r="G680">
        <v>3600</v>
      </c>
      <c r="H680">
        <f>+IF(C680=0,0,VLOOKUP(C680,'LH OUTER TANK'!A:C,2,0))</f>
        <v>38.436999999999998</v>
      </c>
      <c r="I680">
        <f>+IF(C680=0,0,VLOOKUP(C680,'LH OUTER TANK'!A:C,3,0))</f>
        <v>19.808</v>
      </c>
      <c r="J680">
        <f>+IF(D680=0,0,VLOOKUP(D680,'LH INNER TANK'!A:C,2,0))</f>
        <v>31.347999999999999</v>
      </c>
      <c r="K680">
        <f>+IF(D680=0,0,VLOOKUP(D680,'LH INNER TANK'!A:C,3,0))</f>
        <v>6.008</v>
      </c>
      <c r="L680">
        <f>+IF(D680=0,0,VLOOKUP(D680,'RH INNER TANK'!A:C,2,0))</f>
        <v>31.347999999999999</v>
      </c>
      <c r="M680">
        <f>+IF(D680=0,0,VLOOKUP(D680,'RH INNER TANK'!A:C,3,0))</f>
        <v>-6.008</v>
      </c>
      <c r="N680">
        <f>+IF(F680=0,0,VLOOKUP(F680,'RH OUTER TANK'!A:C,2,0))</f>
        <v>38.436999999999998</v>
      </c>
      <c r="O680">
        <f>+IF(F680=0,0,VLOOKUP(F680,'RH OUTER TANK'!A:C,3,0))</f>
        <v>-19.808</v>
      </c>
      <c r="P680">
        <f>+IF(G680=0,0,VLOOKUP(G680,'TRIM TANK'!A:C,2,0))</f>
        <v>59.402000000000001</v>
      </c>
      <c r="Q680">
        <f t="shared" si="30"/>
        <v>2266796.1</v>
      </c>
      <c r="S680">
        <f t="shared" si="31"/>
        <v>33.433570796460181</v>
      </c>
      <c r="T680">
        <f t="shared" si="32"/>
        <v>28.824907791749379</v>
      </c>
    </row>
    <row r="681" spans="1:20" x14ac:dyDescent="0.25">
      <c r="A681" t="s">
        <v>14</v>
      </c>
      <c r="B681">
        <v>67900</v>
      </c>
      <c r="C681">
        <v>2850</v>
      </c>
      <c r="D681">
        <v>29300</v>
      </c>
      <c r="E681">
        <v>29300</v>
      </c>
      <c r="F681">
        <v>2850</v>
      </c>
      <c r="G681">
        <v>3600</v>
      </c>
      <c r="H681">
        <f>+IF(C681=0,0,VLOOKUP(C681,'LH OUTER TANK'!A:C,2,0))</f>
        <v>38.436999999999998</v>
      </c>
      <c r="I681">
        <f>+IF(C681=0,0,VLOOKUP(C681,'LH OUTER TANK'!A:C,3,0))</f>
        <v>19.808</v>
      </c>
      <c r="J681">
        <f>+IF(D681=0,0,VLOOKUP(D681,'LH INNER TANK'!A:C,2,0))</f>
        <v>31.352</v>
      </c>
      <c r="K681">
        <f>+IF(D681=0,0,VLOOKUP(D681,'LH INNER TANK'!A:C,3,0))</f>
        <v>6.016</v>
      </c>
      <c r="L681">
        <f>+IF(D681=0,0,VLOOKUP(D681,'RH INNER TANK'!A:C,2,0))</f>
        <v>31.352</v>
      </c>
      <c r="M681">
        <f>+IF(D681=0,0,VLOOKUP(D681,'RH INNER TANK'!A:C,3,0))</f>
        <v>-6.016</v>
      </c>
      <c r="N681">
        <f>+IF(F681=0,0,VLOOKUP(F681,'RH OUTER TANK'!A:C,2,0))</f>
        <v>38.436999999999998</v>
      </c>
      <c r="O681">
        <f>+IF(F681=0,0,VLOOKUP(F681,'RH OUTER TANK'!A:C,3,0))</f>
        <v>-19.808</v>
      </c>
      <c r="P681">
        <f>+IF(G681=0,0,VLOOKUP(G681,'TRIM TANK'!A:C,2,0))</f>
        <v>59.402000000000001</v>
      </c>
      <c r="Q681">
        <f t="shared" si="30"/>
        <v>2270165.2999999998</v>
      </c>
      <c r="S681">
        <f t="shared" si="31"/>
        <v>33.433951399116346</v>
      </c>
      <c r="T681">
        <f t="shared" si="32"/>
        <v>28.830143041490299</v>
      </c>
    </row>
    <row r="682" spans="1:20" x14ac:dyDescent="0.25">
      <c r="A682" t="s">
        <v>14</v>
      </c>
      <c r="B682">
        <v>68000</v>
      </c>
      <c r="C682">
        <v>2850</v>
      </c>
      <c r="D682">
        <v>29350</v>
      </c>
      <c r="E682">
        <v>29350</v>
      </c>
      <c r="F682">
        <v>2850</v>
      </c>
      <c r="G682">
        <v>3600</v>
      </c>
      <c r="H682">
        <f>+IF(C682=0,0,VLOOKUP(C682,'LH OUTER TANK'!A:C,2,0))</f>
        <v>38.436999999999998</v>
      </c>
      <c r="I682">
        <f>+IF(C682=0,0,VLOOKUP(C682,'LH OUTER TANK'!A:C,3,0))</f>
        <v>19.808</v>
      </c>
      <c r="J682">
        <f>+IF(D682=0,0,VLOOKUP(D682,'LH INNER TANK'!A:C,2,0))</f>
        <v>31.355</v>
      </c>
      <c r="K682">
        <f>+IF(D682=0,0,VLOOKUP(D682,'LH INNER TANK'!A:C,3,0))</f>
        <v>6.024</v>
      </c>
      <c r="L682">
        <f>+IF(D682=0,0,VLOOKUP(D682,'RH INNER TANK'!A:C,2,0))</f>
        <v>31.355</v>
      </c>
      <c r="M682">
        <f>+IF(D682=0,0,VLOOKUP(D682,'RH INNER TANK'!A:C,3,0))</f>
        <v>-6.024</v>
      </c>
      <c r="N682">
        <f>+IF(F682=0,0,VLOOKUP(F682,'RH OUTER TANK'!A:C,2,0))</f>
        <v>38.436999999999998</v>
      </c>
      <c r="O682">
        <f>+IF(F682=0,0,VLOOKUP(F682,'RH OUTER TANK'!A:C,3,0))</f>
        <v>-19.808</v>
      </c>
      <c r="P682">
        <f>+IF(G682=0,0,VLOOKUP(G682,'TRIM TANK'!A:C,2,0))</f>
        <v>59.402000000000001</v>
      </c>
      <c r="Q682">
        <f t="shared" si="30"/>
        <v>2273476.6</v>
      </c>
      <c r="S682">
        <f t="shared" si="31"/>
        <v>33.433479411764708</v>
      </c>
      <c r="T682">
        <f t="shared" si="32"/>
        <v>28.823650780807522</v>
      </c>
    </row>
    <row r="683" spans="1:20" x14ac:dyDescent="0.25">
      <c r="A683" t="s">
        <v>14</v>
      </c>
      <c r="B683">
        <v>68100</v>
      </c>
      <c r="C683">
        <v>2850</v>
      </c>
      <c r="D683">
        <v>29400</v>
      </c>
      <c r="E683">
        <v>29400</v>
      </c>
      <c r="F683">
        <v>2850</v>
      </c>
      <c r="G683">
        <v>3600</v>
      </c>
      <c r="H683">
        <f>+IF(C683=0,0,VLOOKUP(C683,'LH OUTER TANK'!A:C,2,0))</f>
        <v>38.436999999999998</v>
      </c>
      <c r="I683">
        <f>+IF(C683=0,0,VLOOKUP(C683,'LH OUTER TANK'!A:C,3,0))</f>
        <v>19.808</v>
      </c>
      <c r="J683">
        <f>+IF(D683=0,0,VLOOKUP(D683,'LH INNER TANK'!A:C,2,0))</f>
        <v>31.359000000000002</v>
      </c>
      <c r="K683">
        <f>+IF(D683=0,0,VLOOKUP(D683,'LH INNER TANK'!A:C,3,0))</f>
        <v>6.032</v>
      </c>
      <c r="L683">
        <f>+IF(D683=0,0,VLOOKUP(D683,'RH INNER TANK'!A:C,2,0))</f>
        <v>31.359000000000002</v>
      </c>
      <c r="M683">
        <f>+IF(D683=0,0,VLOOKUP(D683,'RH INNER TANK'!A:C,3,0))</f>
        <v>-6.032</v>
      </c>
      <c r="N683">
        <f>+IF(F683=0,0,VLOOKUP(F683,'RH OUTER TANK'!A:C,2,0))</f>
        <v>38.436999999999998</v>
      </c>
      <c r="O683">
        <f>+IF(F683=0,0,VLOOKUP(F683,'RH OUTER TANK'!A:C,3,0))</f>
        <v>-19.808</v>
      </c>
      <c r="P683">
        <f>+IF(G683=0,0,VLOOKUP(G683,'TRIM TANK'!A:C,2,0))</f>
        <v>59.402000000000001</v>
      </c>
      <c r="Q683">
        <f t="shared" si="30"/>
        <v>2276847.3000000003</v>
      </c>
      <c r="S683">
        <f t="shared" si="31"/>
        <v>33.433881057268728</v>
      </c>
      <c r="T683">
        <f t="shared" si="32"/>
        <v>28.82917547824934</v>
      </c>
    </row>
    <row r="684" spans="1:20" x14ac:dyDescent="0.25">
      <c r="A684" t="s">
        <v>14</v>
      </c>
      <c r="B684">
        <v>68200</v>
      </c>
      <c r="C684">
        <v>2850</v>
      </c>
      <c r="D684">
        <v>29450</v>
      </c>
      <c r="E684">
        <v>29450</v>
      </c>
      <c r="F684">
        <v>2850</v>
      </c>
      <c r="G684">
        <v>3600</v>
      </c>
      <c r="H684">
        <f>+IF(C684=0,0,VLOOKUP(C684,'LH OUTER TANK'!A:C,2,0))</f>
        <v>38.436999999999998</v>
      </c>
      <c r="I684">
        <f>+IF(C684=0,0,VLOOKUP(C684,'LH OUTER TANK'!A:C,3,0))</f>
        <v>19.808</v>
      </c>
      <c r="J684">
        <f>+IF(D684=0,0,VLOOKUP(D684,'LH INNER TANK'!A:C,2,0))</f>
        <v>31.361999999999998</v>
      </c>
      <c r="K684">
        <f>+IF(D684=0,0,VLOOKUP(D684,'LH INNER TANK'!A:C,3,0))</f>
        <v>6.0389999999999997</v>
      </c>
      <c r="L684">
        <f>+IF(D684=0,0,VLOOKUP(D684,'RH INNER TANK'!A:C,2,0))</f>
        <v>31.361999999999998</v>
      </c>
      <c r="M684">
        <f>+IF(D684=0,0,VLOOKUP(D684,'RH INNER TANK'!A:C,3,0))</f>
        <v>-6.0389999999999997</v>
      </c>
      <c r="N684">
        <f>+IF(F684=0,0,VLOOKUP(F684,'RH OUTER TANK'!A:C,2,0))</f>
        <v>38.436999999999998</v>
      </c>
      <c r="O684">
        <f>+IF(F684=0,0,VLOOKUP(F684,'RH OUTER TANK'!A:C,3,0))</f>
        <v>-19.808</v>
      </c>
      <c r="P684">
        <f>+IF(G684=0,0,VLOOKUP(G684,'TRIM TANK'!A:C,2,0))</f>
        <v>59.402000000000001</v>
      </c>
      <c r="Q684">
        <f t="shared" si="30"/>
        <v>2280159.9</v>
      </c>
      <c r="S684">
        <f t="shared" si="31"/>
        <v>33.433429618768329</v>
      </c>
      <c r="T684">
        <f t="shared" si="32"/>
        <v>28.822965870265865</v>
      </c>
    </row>
    <row r="685" spans="1:20" x14ac:dyDescent="0.25">
      <c r="A685" t="s">
        <v>14</v>
      </c>
      <c r="B685">
        <v>68300</v>
      </c>
      <c r="C685">
        <v>2850</v>
      </c>
      <c r="D685">
        <v>29500</v>
      </c>
      <c r="E685">
        <v>29500</v>
      </c>
      <c r="F685">
        <v>2850</v>
      </c>
      <c r="G685">
        <v>3600</v>
      </c>
      <c r="H685">
        <f>+IF(C685=0,0,VLOOKUP(C685,'LH OUTER TANK'!A:C,2,0))</f>
        <v>38.436999999999998</v>
      </c>
      <c r="I685">
        <f>+IF(C685=0,0,VLOOKUP(C685,'LH OUTER TANK'!A:C,3,0))</f>
        <v>19.808</v>
      </c>
      <c r="J685">
        <f>+IF(D685=0,0,VLOOKUP(D685,'LH INNER TANK'!A:C,2,0))</f>
        <v>31.366</v>
      </c>
      <c r="K685">
        <f>+IF(D685=0,0,VLOOKUP(D685,'LH INNER TANK'!A:C,3,0))</f>
        <v>6.0469999999999997</v>
      </c>
      <c r="L685">
        <f>+IF(D685=0,0,VLOOKUP(D685,'RH INNER TANK'!A:C,2,0))</f>
        <v>31.366</v>
      </c>
      <c r="M685">
        <f>+IF(D685=0,0,VLOOKUP(D685,'RH INNER TANK'!A:C,3,0))</f>
        <v>-6.0469999999999997</v>
      </c>
      <c r="N685">
        <f>+IF(F685=0,0,VLOOKUP(F685,'RH OUTER TANK'!A:C,2,0))</f>
        <v>38.436999999999998</v>
      </c>
      <c r="O685">
        <f>+IF(F685=0,0,VLOOKUP(F685,'RH OUTER TANK'!A:C,3,0))</f>
        <v>-19.808</v>
      </c>
      <c r="P685">
        <f>+IF(G685=0,0,VLOOKUP(G685,'TRIM TANK'!A:C,2,0))</f>
        <v>59.402000000000001</v>
      </c>
      <c r="Q685">
        <f t="shared" si="30"/>
        <v>2283532.1</v>
      </c>
      <c r="S685">
        <f t="shared" si="31"/>
        <v>33.433852122986828</v>
      </c>
      <c r="T685">
        <f t="shared" si="32"/>
        <v>28.828777482624851</v>
      </c>
    </row>
    <row r="686" spans="1:20" x14ac:dyDescent="0.25">
      <c r="A686" t="s">
        <v>14</v>
      </c>
      <c r="B686">
        <v>68400</v>
      </c>
      <c r="C686">
        <v>2850</v>
      </c>
      <c r="D686">
        <v>29550</v>
      </c>
      <c r="E686">
        <v>29550</v>
      </c>
      <c r="F686">
        <v>2850</v>
      </c>
      <c r="G686">
        <v>3600</v>
      </c>
      <c r="H686">
        <f>+IF(C686=0,0,VLOOKUP(C686,'LH OUTER TANK'!A:C,2,0))</f>
        <v>38.436999999999998</v>
      </c>
      <c r="I686">
        <f>+IF(C686=0,0,VLOOKUP(C686,'LH OUTER TANK'!A:C,3,0))</f>
        <v>19.808</v>
      </c>
      <c r="J686">
        <f>+IF(D686=0,0,VLOOKUP(D686,'LH INNER TANK'!A:C,2,0))</f>
        <v>31.369</v>
      </c>
      <c r="K686">
        <f>+IF(D686=0,0,VLOOKUP(D686,'LH INNER TANK'!A:C,3,0))</f>
        <v>6.0549999999999997</v>
      </c>
      <c r="L686">
        <f>+IF(D686=0,0,VLOOKUP(D686,'RH INNER TANK'!A:C,2,0))</f>
        <v>31.369</v>
      </c>
      <c r="M686">
        <f>+IF(D686=0,0,VLOOKUP(D686,'RH INNER TANK'!A:C,3,0))</f>
        <v>-6.0549999999999997</v>
      </c>
      <c r="N686">
        <f>+IF(F686=0,0,VLOOKUP(F686,'RH OUTER TANK'!A:C,2,0))</f>
        <v>38.436999999999998</v>
      </c>
      <c r="O686">
        <f>+IF(F686=0,0,VLOOKUP(F686,'RH OUTER TANK'!A:C,3,0))</f>
        <v>-19.808</v>
      </c>
      <c r="P686">
        <f>+IF(G686=0,0,VLOOKUP(G686,'TRIM TANK'!A:C,2,0))</f>
        <v>59.402000000000001</v>
      </c>
      <c r="Q686">
        <f t="shared" si="30"/>
        <v>2286846</v>
      </c>
      <c r="S686">
        <f t="shared" si="31"/>
        <v>33.43342105263158</v>
      </c>
      <c r="T686">
        <f t="shared" si="32"/>
        <v>28.822848041699849</v>
      </c>
    </row>
    <row r="687" spans="1:20" x14ac:dyDescent="0.25">
      <c r="A687" t="s">
        <v>14</v>
      </c>
      <c r="B687">
        <v>68500</v>
      </c>
      <c r="C687">
        <v>2850</v>
      </c>
      <c r="D687">
        <v>29600</v>
      </c>
      <c r="E687">
        <v>29600</v>
      </c>
      <c r="F687">
        <v>2850</v>
      </c>
      <c r="G687">
        <v>3600</v>
      </c>
      <c r="H687">
        <f>+IF(C687=0,0,VLOOKUP(C687,'LH OUTER TANK'!A:C,2,0))</f>
        <v>38.436999999999998</v>
      </c>
      <c r="I687">
        <f>+IF(C687=0,0,VLOOKUP(C687,'LH OUTER TANK'!A:C,3,0))</f>
        <v>19.808</v>
      </c>
      <c r="J687">
        <f>+IF(D687=0,0,VLOOKUP(D687,'LH INNER TANK'!A:C,2,0))</f>
        <v>31.373000000000001</v>
      </c>
      <c r="K687">
        <f>+IF(D687=0,0,VLOOKUP(D687,'LH INNER TANK'!A:C,3,0))</f>
        <v>6.0629999999999997</v>
      </c>
      <c r="L687">
        <f>+IF(D687=0,0,VLOOKUP(D687,'RH INNER TANK'!A:C,2,0))</f>
        <v>31.373000000000001</v>
      </c>
      <c r="M687">
        <f>+IF(D687=0,0,VLOOKUP(D687,'RH INNER TANK'!A:C,3,0))</f>
        <v>-6.0629999999999997</v>
      </c>
      <c r="N687">
        <f>+IF(F687=0,0,VLOOKUP(F687,'RH OUTER TANK'!A:C,2,0))</f>
        <v>38.436999999999998</v>
      </c>
      <c r="O687">
        <f>+IF(F687=0,0,VLOOKUP(F687,'RH OUTER TANK'!A:C,3,0))</f>
        <v>-19.808</v>
      </c>
      <c r="P687">
        <f>+IF(G687=0,0,VLOOKUP(G687,'TRIM TANK'!A:C,2,0))</f>
        <v>59.402000000000001</v>
      </c>
      <c r="Q687">
        <f t="shared" si="30"/>
        <v>2290219.7000000002</v>
      </c>
      <c r="S687">
        <f t="shared" si="31"/>
        <v>33.433864233576642</v>
      </c>
      <c r="T687">
        <f t="shared" si="32"/>
        <v>28.828944065703457</v>
      </c>
    </row>
    <row r="688" spans="1:20" x14ac:dyDescent="0.25">
      <c r="A688" t="s">
        <v>14</v>
      </c>
      <c r="B688">
        <v>68600</v>
      </c>
      <c r="C688">
        <v>2850</v>
      </c>
      <c r="D688">
        <v>29650</v>
      </c>
      <c r="E688">
        <v>29650</v>
      </c>
      <c r="F688">
        <v>2850</v>
      </c>
      <c r="G688">
        <v>3600</v>
      </c>
      <c r="H688">
        <f>+IF(C688=0,0,VLOOKUP(C688,'LH OUTER TANK'!A:C,2,0))</f>
        <v>38.436999999999998</v>
      </c>
      <c r="I688">
        <f>+IF(C688=0,0,VLOOKUP(C688,'LH OUTER TANK'!A:C,3,0))</f>
        <v>19.808</v>
      </c>
      <c r="J688">
        <f>+IF(D688=0,0,VLOOKUP(D688,'LH INNER TANK'!A:C,2,0))</f>
        <v>31.376000000000001</v>
      </c>
      <c r="K688">
        <f>+IF(D688=0,0,VLOOKUP(D688,'LH INNER TANK'!A:C,3,0))</f>
        <v>6.0709999999999997</v>
      </c>
      <c r="L688">
        <f>+IF(D688=0,0,VLOOKUP(D688,'RH INNER TANK'!A:C,2,0))</f>
        <v>31.376000000000001</v>
      </c>
      <c r="M688">
        <f>+IF(D688=0,0,VLOOKUP(D688,'RH INNER TANK'!A:C,3,0))</f>
        <v>-6.0709999999999997</v>
      </c>
      <c r="N688">
        <f>+IF(F688=0,0,VLOOKUP(F688,'RH OUTER TANK'!A:C,2,0))</f>
        <v>38.436999999999998</v>
      </c>
      <c r="O688">
        <f>+IF(F688=0,0,VLOOKUP(F688,'RH OUTER TANK'!A:C,3,0))</f>
        <v>-19.808</v>
      </c>
      <c r="P688">
        <f>+IF(G688=0,0,VLOOKUP(G688,'TRIM TANK'!A:C,2,0))</f>
        <v>59.402000000000001</v>
      </c>
      <c r="Q688">
        <f t="shared" si="30"/>
        <v>2293534.9</v>
      </c>
      <c r="S688">
        <f t="shared" si="31"/>
        <v>33.433453352769675</v>
      </c>
      <c r="T688">
        <f t="shared" si="32"/>
        <v>28.82329233520872</v>
      </c>
    </row>
    <row r="689" spans="1:20" x14ac:dyDescent="0.25">
      <c r="A689" t="s">
        <v>14</v>
      </c>
      <c r="B689">
        <v>68700</v>
      </c>
      <c r="C689">
        <v>2850</v>
      </c>
      <c r="D689">
        <v>29700</v>
      </c>
      <c r="E689">
        <v>29700</v>
      </c>
      <c r="F689">
        <v>2850</v>
      </c>
      <c r="G689">
        <v>3600</v>
      </c>
      <c r="H689">
        <f>+IF(C689=0,0,VLOOKUP(C689,'LH OUTER TANK'!A:C,2,0))</f>
        <v>38.436999999999998</v>
      </c>
      <c r="I689">
        <f>+IF(C689=0,0,VLOOKUP(C689,'LH OUTER TANK'!A:C,3,0))</f>
        <v>19.808</v>
      </c>
      <c r="J689">
        <f>+IF(D689=0,0,VLOOKUP(D689,'LH INNER TANK'!A:C,2,0))</f>
        <v>31.379000000000001</v>
      </c>
      <c r="K689">
        <f>+IF(D689=0,0,VLOOKUP(D689,'LH INNER TANK'!A:C,3,0))</f>
        <v>6.0789999999999997</v>
      </c>
      <c r="L689">
        <f>+IF(D689=0,0,VLOOKUP(D689,'RH INNER TANK'!A:C,2,0))</f>
        <v>31.379000000000001</v>
      </c>
      <c r="M689">
        <f>+IF(D689=0,0,VLOOKUP(D689,'RH INNER TANK'!A:C,3,0))</f>
        <v>-6.0789999999999997</v>
      </c>
      <c r="N689">
        <f>+IF(F689=0,0,VLOOKUP(F689,'RH OUTER TANK'!A:C,2,0))</f>
        <v>38.436999999999998</v>
      </c>
      <c r="O689">
        <f>+IF(F689=0,0,VLOOKUP(F689,'RH OUTER TANK'!A:C,3,0))</f>
        <v>-19.808</v>
      </c>
      <c r="P689">
        <f>+IF(G689=0,0,VLOOKUP(G689,'TRIM TANK'!A:C,2,0))</f>
        <v>59.402000000000001</v>
      </c>
      <c r="Q689">
        <f t="shared" si="30"/>
        <v>2296850.7000000002</v>
      </c>
      <c r="S689">
        <f t="shared" si="31"/>
        <v>33.433052401746728</v>
      </c>
      <c r="T689">
        <f t="shared" si="32"/>
        <v>28.817777190463925</v>
      </c>
    </row>
    <row r="690" spans="1:20" x14ac:dyDescent="0.25">
      <c r="A690" t="s">
        <v>14</v>
      </c>
      <c r="B690">
        <v>68800</v>
      </c>
      <c r="C690">
        <v>2850</v>
      </c>
      <c r="D690">
        <v>29750</v>
      </c>
      <c r="E690">
        <v>29750</v>
      </c>
      <c r="F690">
        <v>2850</v>
      </c>
      <c r="G690">
        <v>3600</v>
      </c>
      <c r="H690">
        <f>+IF(C690=0,0,VLOOKUP(C690,'LH OUTER TANK'!A:C,2,0))</f>
        <v>38.436999999999998</v>
      </c>
      <c r="I690">
        <f>+IF(C690=0,0,VLOOKUP(C690,'LH OUTER TANK'!A:C,3,0))</f>
        <v>19.808</v>
      </c>
      <c r="J690">
        <f>+IF(D690=0,0,VLOOKUP(D690,'LH INNER TANK'!A:C,2,0))</f>
        <v>31.382999999999999</v>
      </c>
      <c r="K690">
        <f>+IF(D690=0,0,VLOOKUP(D690,'LH INNER TANK'!A:C,3,0))</f>
        <v>6.0869999999999997</v>
      </c>
      <c r="L690">
        <f>+IF(D690=0,0,VLOOKUP(D690,'RH INNER TANK'!A:C,2,0))</f>
        <v>31.382999999999999</v>
      </c>
      <c r="M690">
        <f>+IF(D690=0,0,VLOOKUP(D690,'RH INNER TANK'!A:C,3,0))</f>
        <v>-6.0869999999999997</v>
      </c>
      <c r="N690">
        <f>+IF(F690=0,0,VLOOKUP(F690,'RH OUTER TANK'!A:C,2,0))</f>
        <v>38.436999999999998</v>
      </c>
      <c r="O690">
        <f>+IF(F690=0,0,VLOOKUP(F690,'RH OUTER TANK'!A:C,3,0))</f>
        <v>-19.808</v>
      </c>
      <c r="P690">
        <f>+IF(G690=0,0,VLOOKUP(G690,'TRIM TANK'!A:C,2,0))</f>
        <v>59.402000000000001</v>
      </c>
      <c r="Q690">
        <f t="shared" si="30"/>
        <v>2300226.6</v>
      </c>
      <c r="S690">
        <f t="shared" si="31"/>
        <v>33.433526162790699</v>
      </c>
      <c r="T690">
        <f t="shared" si="32"/>
        <v>28.824293848565308</v>
      </c>
    </row>
    <row r="691" spans="1:20" x14ac:dyDescent="0.25">
      <c r="A691" t="s">
        <v>14</v>
      </c>
      <c r="B691">
        <v>68900</v>
      </c>
      <c r="C691">
        <v>2850</v>
      </c>
      <c r="D691">
        <v>29800</v>
      </c>
      <c r="E691">
        <v>29800</v>
      </c>
      <c r="F691">
        <v>2850</v>
      </c>
      <c r="G691">
        <v>3600</v>
      </c>
      <c r="H691">
        <f>+IF(C691=0,0,VLOOKUP(C691,'LH OUTER TANK'!A:C,2,0))</f>
        <v>38.436999999999998</v>
      </c>
      <c r="I691">
        <f>+IF(C691=0,0,VLOOKUP(C691,'LH OUTER TANK'!A:C,3,0))</f>
        <v>19.808</v>
      </c>
      <c r="J691">
        <f>+IF(D691=0,0,VLOOKUP(D691,'LH INNER TANK'!A:C,2,0))</f>
        <v>31.385999999999999</v>
      </c>
      <c r="K691">
        <f>+IF(D691=0,0,VLOOKUP(D691,'LH INNER TANK'!A:C,3,0))</f>
        <v>6.0949999999999998</v>
      </c>
      <c r="L691">
        <f>+IF(D691=0,0,VLOOKUP(D691,'RH INNER TANK'!A:C,2,0))</f>
        <v>31.385999999999999</v>
      </c>
      <c r="M691">
        <f>+IF(D691=0,0,VLOOKUP(D691,'RH INNER TANK'!A:C,3,0))</f>
        <v>-6.0949999999999998</v>
      </c>
      <c r="N691">
        <f>+IF(F691=0,0,VLOOKUP(F691,'RH OUTER TANK'!A:C,2,0))</f>
        <v>38.436999999999998</v>
      </c>
      <c r="O691">
        <f>+IF(F691=0,0,VLOOKUP(F691,'RH OUTER TANK'!A:C,3,0))</f>
        <v>-19.808</v>
      </c>
      <c r="P691">
        <f>+IF(G691=0,0,VLOOKUP(G691,'TRIM TANK'!A:C,2,0))</f>
        <v>59.402000000000001</v>
      </c>
      <c r="Q691">
        <f t="shared" si="30"/>
        <v>2303543.6999999997</v>
      </c>
      <c r="S691">
        <f t="shared" si="31"/>
        <v>33.433145137880985</v>
      </c>
      <c r="T691">
        <f t="shared" si="32"/>
        <v>28.81905279066002</v>
      </c>
    </row>
    <row r="692" spans="1:20" x14ac:dyDescent="0.25">
      <c r="A692" t="s">
        <v>14</v>
      </c>
      <c r="B692">
        <v>69000</v>
      </c>
      <c r="C692">
        <v>2850</v>
      </c>
      <c r="D692">
        <v>29850</v>
      </c>
      <c r="E692">
        <v>29850</v>
      </c>
      <c r="F692">
        <v>2850</v>
      </c>
      <c r="G692">
        <v>3600</v>
      </c>
      <c r="H692">
        <f>+IF(C692=0,0,VLOOKUP(C692,'LH OUTER TANK'!A:C,2,0))</f>
        <v>38.436999999999998</v>
      </c>
      <c r="I692">
        <f>+IF(C692=0,0,VLOOKUP(C692,'LH OUTER TANK'!A:C,3,0))</f>
        <v>19.808</v>
      </c>
      <c r="J692">
        <f>+IF(D692=0,0,VLOOKUP(D692,'LH INNER TANK'!A:C,2,0))</f>
        <v>31.388999999999999</v>
      </c>
      <c r="K692">
        <f>+IF(D692=0,0,VLOOKUP(D692,'LH INNER TANK'!A:C,3,0))</f>
        <v>6.101</v>
      </c>
      <c r="L692">
        <f>+IF(D692=0,0,VLOOKUP(D692,'RH INNER TANK'!A:C,2,0))</f>
        <v>31.388999999999999</v>
      </c>
      <c r="M692">
        <f>+IF(D692=0,0,VLOOKUP(D692,'RH INNER TANK'!A:C,3,0))</f>
        <v>-6.101</v>
      </c>
      <c r="N692">
        <f>+IF(F692=0,0,VLOOKUP(F692,'RH OUTER TANK'!A:C,2,0))</f>
        <v>38.436999999999998</v>
      </c>
      <c r="O692">
        <f>+IF(F692=0,0,VLOOKUP(F692,'RH OUTER TANK'!A:C,3,0))</f>
        <v>-19.808</v>
      </c>
      <c r="P692">
        <f>+IF(G692=0,0,VLOOKUP(G692,'TRIM TANK'!A:C,2,0))</f>
        <v>59.402000000000001</v>
      </c>
      <c r="Q692">
        <f t="shared" si="30"/>
        <v>2306861.4</v>
      </c>
      <c r="S692">
        <f t="shared" si="31"/>
        <v>33.432773913043476</v>
      </c>
      <c r="T692">
        <f t="shared" si="32"/>
        <v>28.81394653429815</v>
      </c>
    </row>
    <row r="693" spans="1:20" x14ac:dyDescent="0.25">
      <c r="A693" t="s">
        <v>14</v>
      </c>
      <c r="B693">
        <v>69100</v>
      </c>
      <c r="C693">
        <v>2850</v>
      </c>
      <c r="D693">
        <v>29900</v>
      </c>
      <c r="E693">
        <v>29900</v>
      </c>
      <c r="F693">
        <v>2850</v>
      </c>
      <c r="G693">
        <v>3600</v>
      </c>
      <c r="H693">
        <f>+IF(C693=0,0,VLOOKUP(C693,'LH OUTER TANK'!A:C,2,0))</f>
        <v>38.436999999999998</v>
      </c>
      <c r="I693">
        <f>+IF(C693=0,0,VLOOKUP(C693,'LH OUTER TANK'!A:C,3,0))</f>
        <v>19.808</v>
      </c>
      <c r="J693">
        <f>+IF(D693=0,0,VLOOKUP(D693,'LH INNER TANK'!A:C,2,0))</f>
        <v>31.39</v>
      </c>
      <c r="K693">
        <f>+IF(D693=0,0,VLOOKUP(D693,'LH INNER TANK'!A:C,3,0))</f>
        <v>6.1020000000000003</v>
      </c>
      <c r="L693">
        <f>+IF(D693=0,0,VLOOKUP(D693,'RH INNER TANK'!A:C,2,0))</f>
        <v>31.39</v>
      </c>
      <c r="M693">
        <f>+IF(D693=0,0,VLOOKUP(D693,'RH INNER TANK'!A:C,3,0))</f>
        <v>-6.1020000000000003</v>
      </c>
      <c r="N693">
        <f>+IF(F693=0,0,VLOOKUP(F693,'RH OUTER TANK'!A:C,2,0))</f>
        <v>38.436999999999998</v>
      </c>
      <c r="O693">
        <f>+IF(F693=0,0,VLOOKUP(F693,'RH OUTER TANK'!A:C,3,0))</f>
        <v>-19.808</v>
      </c>
      <c r="P693">
        <f>+IF(G693=0,0,VLOOKUP(G693,'TRIM TANK'!A:C,2,0))</f>
        <v>59.402000000000001</v>
      </c>
      <c r="Q693">
        <f t="shared" si="30"/>
        <v>2310060.1</v>
      </c>
      <c r="S693">
        <f t="shared" si="31"/>
        <v>33.430681620839366</v>
      </c>
      <c r="T693">
        <f t="shared" si="32"/>
        <v>28.785166724062787</v>
      </c>
    </row>
    <row r="694" spans="1:20" x14ac:dyDescent="0.25">
      <c r="A694" t="s">
        <v>14</v>
      </c>
      <c r="B694">
        <v>69200</v>
      </c>
      <c r="C694">
        <v>2850</v>
      </c>
      <c r="D694">
        <v>29950</v>
      </c>
      <c r="E694">
        <v>29950</v>
      </c>
      <c r="F694">
        <v>2850</v>
      </c>
      <c r="G694">
        <v>3600</v>
      </c>
      <c r="H694">
        <f>+IF(C694=0,0,VLOOKUP(C694,'LH OUTER TANK'!A:C,2,0))</f>
        <v>38.436999999999998</v>
      </c>
      <c r="I694">
        <f>+IF(C694=0,0,VLOOKUP(C694,'LH OUTER TANK'!A:C,3,0))</f>
        <v>19.808</v>
      </c>
      <c r="J694">
        <f>+IF(D694=0,0,VLOOKUP(D694,'LH INNER TANK'!A:C,2,0))</f>
        <v>31.391999999999999</v>
      </c>
      <c r="K694">
        <f>+IF(D694=0,0,VLOOKUP(D694,'LH INNER TANK'!A:C,3,0))</f>
        <v>6.1040000000000001</v>
      </c>
      <c r="L694">
        <f>+IF(D694=0,0,VLOOKUP(D694,'RH INNER TANK'!A:C,2,0))</f>
        <v>31.391999999999999</v>
      </c>
      <c r="M694">
        <f>+IF(D694=0,0,VLOOKUP(D694,'RH INNER TANK'!A:C,3,0))</f>
        <v>-6.1040000000000001</v>
      </c>
      <c r="N694">
        <f>+IF(F694=0,0,VLOOKUP(F694,'RH OUTER TANK'!A:C,2,0))</f>
        <v>38.436999999999998</v>
      </c>
      <c r="O694">
        <f>+IF(F694=0,0,VLOOKUP(F694,'RH OUTER TANK'!A:C,3,0))</f>
        <v>-19.808</v>
      </c>
      <c r="P694">
        <f>+IF(G694=0,0,VLOOKUP(G694,'TRIM TANK'!A:C,2,0))</f>
        <v>59.402000000000001</v>
      </c>
      <c r="Q694">
        <f t="shared" si="30"/>
        <v>2313318.9000000004</v>
      </c>
      <c r="S694">
        <f t="shared" si="31"/>
        <v>33.429463872832372</v>
      </c>
      <c r="T694">
        <f t="shared" si="32"/>
        <v>28.76841640759795</v>
      </c>
    </row>
    <row r="695" spans="1:20" x14ac:dyDescent="0.25">
      <c r="A695" t="s">
        <v>14</v>
      </c>
      <c r="B695">
        <v>69300</v>
      </c>
      <c r="C695">
        <v>2850</v>
      </c>
      <c r="D695">
        <v>30000</v>
      </c>
      <c r="E695">
        <v>30000</v>
      </c>
      <c r="F695">
        <v>2850</v>
      </c>
      <c r="G695">
        <v>3600</v>
      </c>
      <c r="H695">
        <f>+IF(C695=0,0,VLOOKUP(C695,'LH OUTER TANK'!A:C,2,0))</f>
        <v>38.436999999999998</v>
      </c>
      <c r="I695">
        <f>+IF(C695=0,0,VLOOKUP(C695,'LH OUTER TANK'!A:C,3,0))</f>
        <v>19.808</v>
      </c>
      <c r="J695">
        <f>+IF(D695=0,0,VLOOKUP(D695,'LH INNER TANK'!A:C,2,0))</f>
        <v>31.393999999999998</v>
      </c>
      <c r="K695">
        <f>+IF(D695=0,0,VLOOKUP(D695,'LH INNER TANK'!A:C,3,0))</f>
        <v>6.1050000000000004</v>
      </c>
      <c r="L695">
        <f>+IF(D695=0,0,VLOOKUP(D695,'RH INNER TANK'!A:C,2,0))</f>
        <v>31.393999999999998</v>
      </c>
      <c r="M695">
        <f>+IF(D695=0,0,VLOOKUP(D695,'RH INNER TANK'!A:C,3,0))</f>
        <v>-6.1050000000000004</v>
      </c>
      <c r="N695">
        <f>+IF(F695=0,0,VLOOKUP(F695,'RH OUTER TANK'!A:C,2,0))</f>
        <v>38.436999999999998</v>
      </c>
      <c r="O695">
        <f>+IF(F695=0,0,VLOOKUP(F695,'RH OUTER TANK'!A:C,3,0))</f>
        <v>-19.808</v>
      </c>
      <c r="P695">
        <f>+IF(G695=0,0,VLOOKUP(G695,'TRIM TANK'!A:C,2,0))</f>
        <v>59.402000000000001</v>
      </c>
      <c r="Q695">
        <f t="shared" si="30"/>
        <v>2316578.1</v>
      </c>
      <c r="S695">
        <f t="shared" si="31"/>
        <v>33.428255411255414</v>
      </c>
      <c r="T695">
        <f t="shared" si="32"/>
        <v>28.751793827447219</v>
      </c>
    </row>
    <row r="696" spans="1:20" x14ac:dyDescent="0.25">
      <c r="A696" t="s">
        <v>14</v>
      </c>
      <c r="B696">
        <v>69400</v>
      </c>
      <c r="C696">
        <v>2850</v>
      </c>
      <c r="D696">
        <v>30050</v>
      </c>
      <c r="E696">
        <v>30050</v>
      </c>
      <c r="F696">
        <v>2850</v>
      </c>
      <c r="G696">
        <v>3600</v>
      </c>
      <c r="H696">
        <f>+IF(C696=0,0,VLOOKUP(C696,'LH OUTER TANK'!A:C,2,0))</f>
        <v>38.436999999999998</v>
      </c>
      <c r="I696">
        <f>+IF(C696=0,0,VLOOKUP(C696,'LH OUTER TANK'!A:C,3,0))</f>
        <v>19.808</v>
      </c>
      <c r="J696">
        <f>+IF(D696=0,0,VLOOKUP(D696,'LH INNER TANK'!A:C,2,0))</f>
        <v>31.396000000000001</v>
      </c>
      <c r="K696">
        <f>+IF(D696=0,0,VLOOKUP(D696,'LH INNER TANK'!A:C,3,0))</f>
        <v>6.1070000000000002</v>
      </c>
      <c r="L696">
        <f>+IF(D696=0,0,VLOOKUP(D696,'RH INNER TANK'!A:C,2,0))</f>
        <v>31.396000000000001</v>
      </c>
      <c r="M696">
        <f>+IF(D696=0,0,VLOOKUP(D696,'RH INNER TANK'!A:C,3,0))</f>
        <v>-6.1070000000000002</v>
      </c>
      <c r="N696">
        <f>+IF(F696=0,0,VLOOKUP(F696,'RH OUTER TANK'!A:C,2,0))</f>
        <v>38.436999999999998</v>
      </c>
      <c r="O696">
        <f>+IF(F696=0,0,VLOOKUP(F696,'RH OUTER TANK'!A:C,3,0))</f>
        <v>-19.808</v>
      </c>
      <c r="P696">
        <f>+IF(G696=0,0,VLOOKUP(G696,'TRIM TANK'!A:C,2,0))</f>
        <v>59.402000000000001</v>
      </c>
      <c r="Q696">
        <f t="shared" si="30"/>
        <v>2319837.7000000002</v>
      </c>
      <c r="S696">
        <f t="shared" si="31"/>
        <v>33.42705619596542</v>
      </c>
      <c r="T696">
        <f t="shared" si="32"/>
        <v>28.735298431436302</v>
      </c>
    </row>
    <row r="697" spans="1:20" x14ac:dyDescent="0.25">
      <c r="A697" t="s">
        <v>14</v>
      </c>
      <c r="B697">
        <v>69500</v>
      </c>
      <c r="C697">
        <v>2850</v>
      </c>
      <c r="D697">
        <v>30100</v>
      </c>
      <c r="E697">
        <v>30100</v>
      </c>
      <c r="F697">
        <v>2850</v>
      </c>
      <c r="G697">
        <v>3600</v>
      </c>
      <c r="H697">
        <f>+IF(C697=0,0,VLOOKUP(C697,'LH OUTER TANK'!A:C,2,0))</f>
        <v>38.436999999999998</v>
      </c>
      <c r="I697">
        <f>+IF(C697=0,0,VLOOKUP(C697,'LH OUTER TANK'!A:C,3,0))</f>
        <v>19.808</v>
      </c>
      <c r="J697">
        <f>+IF(D697=0,0,VLOOKUP(D697,'LH INNER TANK'!A:C,2,0))</f>
        <v>31.396999999999998</v>
      </c>
      <c r="K697">
        <f>+IF(D697=0,0,VLOOKUP(D697,'LH INNER TANK'!A:C,3,0))</f>
        <v>6.109</v>
      </c>
      <c r="L697">
        <f>+IF(D697=0,0,VLOOKUP(D697,'RH INNER TANK'!A:C,2,0))</f>
        <v>31.396999999999998</v>
      </c>
      <c r="M697">
        <f>+IF(D697=0,0,VLOOKUP(D697,'RH INNER TANK'!A:C,3,0))</f>
        <v>-6.109</v>
      </c>
      <c r="N697">
        <f>+IF(F697=0,0,VLOOKUP(F697,'RH OUTER TANK'!A:C,2,0))</f>
        <v>38.436999999999998</v>
      </c>
      <c r="O697">
        <f>+IF(F697=0,0,VLOOKUP(F697,'RH OUTER TANK'!A:C,3,0))</f>
        <v>-19.808</v>
      </c>
      <c r="P697">
        <f>+IF(G697=0,0,VLOOKUP(G697,'TRIM TANK'!A:C,2,0))</f>
        <v>59.402000000000001</v>
      </c>
      <c r="Q697">
        <f t="shared" si="30"/>
        <v>2323037.5</v>
      </c>
      <c r="S697">
        <f t="shared" si="31"/>
        <v>33.424999999999997</v>
      </c>
      <c r="T697">
        <f t="shared" si="32"/>
        <v>28.707015130673952</v>
      </c>
    </row>
    <row r="698" spans="1:20" x14ac:dyDescent="0.25">
      <c r="A698" t="s">
        <v>14</v>
      </c>
      <c r="B698">
        <v>69600</v>
      </c>
      <c r="C698">
        <v>2850</v>
      </c>
      <c r="D698">
        <v>30150</v>
      </c>
      <c r="E698">
        <v>30150</v>
      </c>
      <c r="F698">
        <v>2850</v>
      </c>
      <c r="G698">
        <v>3600</v>
      </c>
      <c r="H698">
        <f>+IF(C698=0,0,VLOOKUP(C698,'LH OUTER TANK'!A:C,2,0))</f>
        <v>38.436999999999998</v>
      </c>
      <c r="I698">
        <f>+IF(C698=0,0,VLOOKUP(C698,'LH OUTER TANK'!A:C,3,0))</f>
        <v>19.808</v>
      </c>
      <c r="J698">
        <f>+IF(D698=0,0,VLOOKUP(D698,'LH INNER TANK'!A:C,2,0))</f>
        <v>31.401</v>
      </c>
      <c r="K698">
        <f>+IF(D698=0,0,VLOOKUP(D698,'LH INNER TANK'!A:C,3,0))</f>
        <v>6.1109999999999998</v>
      </c>
      <c r="L698">
        <f>+IF(D698=0,0,VLOOKUP(D698,'RH INNER TANK'!A:C,2,0))</f>
        <v>31.401</v>
      </c>
      <c r="M698">
        <f>+IF(D698=0,0,VLOOKUP(D698,'RH INNER TANK'!A:C,3,0))</f>
        <v>-6.1109999999999998</v>
      </c>
      <c r="N698">
        <f>+IF(F698=0,0,VLOOKUP(F698,'RH OUTER TANK'!A:C,2,0))</f>
        <v>38.436999999999998</v>
      </c>
      <c r="O698">
        <f>+IF(F698=0,0,VLOOKUP(F698,'RH OUTER TANK'!A:C,3,0))</f>
        <v>-19.808</v>
      </c>
      <c r="P698">
        <f>+IF(G698=0,0,VLOOKUP(G698,'TRIM TANK'!A:C,2,0))</f>
        <v>59.402000000000001</v>
      </c>
      <c r="Q698">
        <f t="shared" si="30"/>
        <v>2326418.4000000004</v>
      </c>
      <c r="S698">
        <f t="shared" si="31"/>
        <v>33.425551724137939</v>
      </c>
      <c r="T698">
        <f t="shared" si="32"/>
        <v>28.714604183465454</v>
      </c>
    </row>
    <row r="699" spans="1:20" x14ac:dyDescent="0.25">
      <c r="A699" t="s">
        <v>14</v>
      </c>
      <c r="B699">
        <v>69700</v>
      </c>
      <c r="C699">
        <v>2850</v>
      </c>
      <c r="D699">
        <v>30200</v>
      </c>
      <c r="E699">
        <v>30200</v>
      </c>
      <c r="F699">
        <v>2850</v>
      </c>
      <c r="G699">
        <v>3600</v>
      </c>
      <c r="H699">
        <f>+IF(C699=0,0,VLOOKUP(C699,'LH OUTER TANK'!A:C,2,0))</f>
        <v>38.436999999999998</v>
      </c>
      <c r="I699">
        <f>+IF(C699=0,0,VLOOKUP(C699,'LH OUTER TANK'!A:C,3,0))</f>
        <v>19.808</v>
      </c>
      <c r="J699">
        <f>+IF(D699=0,0,VLOOKUP(D699,'LH INNER TANK'!A:C,2,0))</f>
        <v>31.417000000000002</v>
      </c>
      <c r="K699">
        <f>+IF(D699=0,0,VLOOKUP(D699,'LH INNER TANK'!A:C,3,0))</f>
        <v>6.1210000000000004</v>
      </c>
      <c r="L699">
        <f>+IF(D699=0,0,VLOOKUP(D699,'RH INNER TANK'!A:C,2,0))</f>
        <v>31.417000000000002</v>
      </c>
      <c r="M699">
        <f>+IF(D699=0,0,VLOOKUP(D699,'RH INNER TANK'!A:C,3,0))</f>
        <v>-6.1210000000000004</v>
      </c>
      <c r="N699">
        <f>+IF(F699=0,0,VLOOKUP(F699,'RH OUTER TANK'!A:C,2,0))</f>
        <v>38.436999999999998</v>
      </c>
      <c r="O699">
        <f>+IF(F699=0,0,VLOOKUP(F699,'RH OUTER TANK'!A:C,3,0))</f>
        <v>-19.808</v>
      </c>
      <c r="P699">
        <f>+IF(G699=0,0,VLOOKUP(G699,'TRIM TANK'!A:C,2,0))</f>
        <v>59.402000000000001</v>
      </c>
      <c r="Q699">
        <f t="shared" si="30"/>
        <v>2330524.9000000004</v>
      </c>
      <c r="S699">
        <f t="shared" si="31"/>
        <v>33.436512195121956</v>
      </c>
      <c r="T699">
        <f t="shared" si="32"/>
        <v>28.865367195625247</v>
      </c>
    </row>
    <row r="700" spans="1:20" x14ac:dyDescent="0.25">
      <c r="A700" t="s">
        <v>14</v>
      </c>
      <c r="B700">
        <v>69800</v>
      </c>
      <c r="C700">
        <v>2850</v>
      </c>
      <c r="D700">
        <v>30250</v>
      </c>
      <c r="E700">
        <v>30250</v>
      </c>
      <c r="F700">
        <v>2850</v>
      </c>
      <c r="G700">
        <v>3600</v>
      </c>
      <c r="H700">
        <f>+IF(C700=0,0,VLOOKUP(C700,'LH OUTER TANK'!A:C,2,0))</f>
        <v>38.436999999999998</v>
      </c>
      <c r="I700">
        <f>+IF(C700=0,0,VLOOKUP(C700,'LH OUTER TANK'!A:C,3,0))</f>
        <v>19.808</v>
      </c>
      <c r="J700">
        <f>+IF(D700=0,0,VLOOKUP(D700,'LH INNER TANK'!A:C,2,0))</f>
        <v>31.433</v>
      </c>
      <c r="K700">
        <f>+IF(D700=0,0,VLOOKUP(D700,'LH INNER TANK'!A:C,3,0))</f>
        <v>6.13</v>
      </c>
      <c r="L700">
        <f>+IF(D700=0,0,VLOOKUP(D700,'RH INNER TANK'!A:C,2,0))</f>
        <v>31.433</v>
      </c>
      <c r="M700">
        <f>+IF(D700=0,0,VLOOKUP(D700,'RH INNER TANK'!A:C,3,0))</f>
        <v>-6.13</v>
      </c>
      <c r="N700">
        <f>+IF(F700=0,0,VLOOKUP(F700,'RH OUTER TANK'!A:C,2,0))</f>
        <v>38.436999999999998</v>
      </c>
      <c r="O700">
        <f>+IF(F700=0,0,VLOOKUP(F700,'RH OUTER TANK'!A:C,3,0))</f>
        <v>-19.808</v>
      </c>
      <c r="P700">
        <f>+IF(G700=0,0,VLOOKUP(G700,'TRIM TANK'!A:C,2,0))</f>
        <v>59.402000000000001</v>
      </c>
      <c r="Q700">
        <f t="shared" si="30"/>
        <v>2334634.6</v>
      </c>
      <c r="S700">
        <f t="shared" si="31"/>
        <v>33.447487106017192</v>
      </c>
      <c r="T700">
        <f t="shared" si="32"/>
        <v>29.016328831048021</v>
      </c>
    </row>
    <row r="701" spans="1:20" x14ac:dyDescent="0.25">
      <c r="A701" t="s">
        <v>14</v>
      </c>
      <c r="B701">
        <v>69900</v>
      </c>
      <c r="C701">
        <v>2850</v>
      </c>
      <c r="D701">
        <v>30300</v>
      </c>
      <c r="E701">
        <v>30300</v>
      </c>
      <c r="F701">
        <v>2850</v>
      </c>
      <c r="G701">
        <v>3600</v>
      </c>
      <c r="H701">
        <f>+IF(C701=0,0,VLOOKUP(C701,'LH OUTER TANK'!A:C,2,0))</f>
        <v>38.436999999999998</v>
      </c>
      <c r="I701">
        <f>+IF(C701=0,0,VLOOKUP(C701,'LH OUTER TANK'!A:C,3,0))</f>
        <v>19.808</v>
      </c>
      <c r="J701">
        <f>+IF(D701=0,0,VLOOKUP(D701,'LH INNER TANK'!A:C,2,0))</f>
        <v>31.449000000000002</v>
      </c>
      <c r="K701">
        <f>+IF(D701=0,0,VLOOKUP(D701,'LH INNER TANK'!A:C,3,0))</f>
        <v>6.14</v>
      </c>
      <c r="L701">
        <f>+IF(D701=0,0,VLOOKUP(D701,'RH INNER TANK'!A:C,2,0))</f>
        <v>31.449000000000002</v>
      </c>
      <c r="M701">
        <f>+IF(D701=0,0,VLOOKUP(D701,'RH INNER TANK'!A:C,3,0))</f>
        <v>-6.14</v>
      </c>
      <c r="N701">
        <f>+IF(F701=0,0,VLOOKUP(F701,'RH OUTER TANK'!A:C,2,0))</f>
        <v>38.436999999999998</v>
      </c>
      <c r="O701">
        <f>+IF(F701=0,0,VLOOKUP(F701,'RH OUTER TANK'!A:C,3,0))</f>
        <v>-19.808</v>
      </c>
      <c r="P701">
        <f>+IF(G701=0,0,VLOOKUP(G701,'TRIM TANK'!A:C,2,0))</f>
        <v>59.402000000000001</v>
      </c>
      <c r="Q701">
        <f t="shared" si="30"/>
        <v>2338747.5000000005</v>
      </c>
      <c r="S701">
        <f t="shared" si="31"/>
        <v>33.458476394849789</v>
      </c>
      <c r="T701">
        <f t="shared" si="32"/>
        <v>29.16748823727357</v>
      </c>
    </row>
    <row r="702" spans="1:20" x14ac:dyDescent="0.25">
      <c r="A702" t="s">
        <v>14</v>
      </c>
      <c r="B702">
        <v>70000</v>
      </c>
      <c r="C702">
        <v>2850</v>
      </c>
      <c r="D702">
        <v>30350</v>
      </c>
      <c r="E702">
        <v>30350</v>
      </c>
      <c r="F702">
        <v>2850</v>
      </c>
      <c r="G702">
        <v>3600</v>
      </c>
      <c r="H702">
        <f>+IF(C702=0,0,VLOOKUP(C702,'LH OUTER TANK'!A:C,2,0))</f>
        <v>38.436999999999998</v>
      </c>
      <c r="I702">
        <f>+IF(C702=0,0,VLOOKUP(C702,'LH OUTER TANK'!A:C,3,0))</f>
        <v>19.808</v>
      </c>
      <c r="J702">
        <f>+IF(D702=0,0,VLOOKUP(D702,'LH INNER TANK'!A:C,2,0))</f>
        <v>31.465</v>
      </c>
      <c r="K702">
        <f>+IF(D702=0,0,VLOOKUP(D702,'LH INNER TANK'!A:C,3,0))</f>
        <v>6.149</v>
      </c>
      <c r="L702">
        <f>+IF(D702=0,0,VLOOKUP(D702,'RH INNER TANK'!A:C,2,0))</f>
        <v>31.465</v>
      </c>
      <c r="M702">
        <f>+IF(D702=0,0,VLOOKUP(D702,'RH INNER TANK'!A:C,3,0))</f>
        <v>-6.149</v>
      </c>
      <c r="N702">
        <f>+IF(F702=0,0,VLOOKUP(F702,'RH OUTER TANK'!A:C,2,0))</f>
        <v>38.436999999999998</v>
      </c>
      <c r="O702">
        <f>+IF(F702=0,0,VLOOKUP(F702,'RH OUTER TANK'!A:C,3,0))</f>
        <v>-19.808</v>
      </c>
      <c r="P702">
        <f>+IF(G702=0,0,VLOOKUP(G702,'TRIM TANK'!A:C,2,0))</f>
        <v>59.402000000000001</v>
      </c>
      <c r="Q702">
        <f t="shared" si="30"/>
        <v>2342863.6</v>
      </c>
      <c r="S702">
        <f t="shared" si="31"/>
        <v>33.469480000000004</v>
      </c>
      <c r="T702">
        <f t="shared" si="32"/>
        <v>29.318844566712563</v>
      </c>
    </row>
    <row r="703" spans="1:20" x14ac:dyDescent="0.25">
      <c r="A703" t="s">
        <v>14</v>
      </c>
      <c r="B703">
        <v>70100</v>
      </c>
      <c r="C703">
        <v>2850</v>
      </c>
      <c r="D703">
        <v>30400</v>
      </c>
      <c r="E703">
        <v>30400</v>
      </c>
      <c r="F703">
        <v>2850</v>
      </c>
      <c r="G703">
        <v>3600</v>
      </c>
      <c r="H703">
        <f>+IF(C703=0,0,VLOOKUP(C703,'LH OUTER TANK'!A:C,2,0))</f>
        <v>38.436999999999998</v>
      </c>
      <c r="I703">
        <f>+IF(C703=0,0,VLOOKUP(C703,'LH OUTER TANK'!A:C,3,0))</f>
        <v>19.808</v>
      </c>
      <c r="J703">
        <f>+IF(D703=0,0,VLOOKUP(D703,'LH INNER TANK'!A:C,2,0))</f>
        <v>31.481000000000002</v>
      </c>
      <c r="K703">
        <f>+IF(D703=0,0,VLOOKUP(D703,'LH INNER TANK'!A:C,3,0))</f>
        <v>6.1589999999999998</v>
      </c>
      <c r="L703">
        <f>+IF(D703=0,0,VLOOKUP(D703,'RH INNER TANK'!A:C,2,0))</f>
        <v>31.481000000000002</v>
      </c>
      <c r="M703">
        <f>+IF(D703=0,0,VLOOKUP(D703,'RH INNER TANK'!A:C,3,0))</f>
        <v>-6.1589999999999998</v>
      </c>
      <c r="N703">
        <f>+IF(F703=0,0,VLOOKUP(F703,'RH OUTER TANK'!A:C,2,0))</f>
        <v>38.436999999999998</v>
      </c>
      <c r="O703">
        <f>+IF(F703=0,0,VLOOKUP(F703,'RH OUTER TANK'!A:C,3,0))</f>
        <v>-19.808</v>
      </c>
      <c r="P703">
        <f>+IF(G703=0,0,VLOOKUP(G703,'TRIM TANK'!A:C,2,0))</f>
        <v>59.402000000000001</v>
      </c>
      <c r="Q703">
        <f t="shared" si="30"/>
        <v>2346982.9000000004</v>
      </c>
      <c r="S703">
        <f t="shared" si="31"/>
        <v>33.480497860199719</v>
      </c>
      <c r="T703">
        <f t="shared" si="32"/>
        <v>29.470396976612356</v>
      </c>
    </row>
    <row r="704" spans="1:20" x14ac:dyDescent="0.25">
      <c r="A704" t="s">
        <v>14</v>
      </c>
      <c r="B704">
        <v>70200</v>
      </c>
      <c r="C704">
        <v>2850</v>
      </c>
      <c r="D704">
        <v>30450</v>
      </c>
      <c r="E704">
        <v>30450</v>
      </c>
      <c r="F704">
        <v>2850</v>
      </c>
      <c r="G704">
        <v>3600</v>
      </c>
      <c r="H704">
        <f>+IF(C704=0,0,VLOOKUP(C704,'LH OUTER TANK'!A:C,2,0))</f>
        <v>38.436999999999998</v>
      </c>
      <c r="I704">
        <f>+IF(C704=0,0,VLOOKUP(C704,'LH OUTER TANK'!A:C,3,0))</f>
        <v>19.808</v>
      </c>
      <c r="J704">
        <f>+IF(D704=0,0,VLOOKUP(D704,'LH INNER TANK'!A:C,2,0))</f>
        <v>31.495999999999999</v>
      </c>
      <c r="K704">
        <f>+IF(D704=0,0,VLOOKUP(D704,'LH INNER TANK'!A:C,3,0))</f>
        <v>6.1680000000000001</v>
      </c>
      <c r="L704">
        <f>+IF(D704=0,0,VLOOKUP(D704,'RH INNER TANK'!A:C,2,0))</f>
        <v>31.495999999999999</v>
      </c>
      <c r="M704">
        <f>+IF(D704=0,0,VLOOKUP(D704,'RH INNER TANK'!A:C,3,0))</f>
        <v>-6.1680000000000001</v>
      </c>
      <c r="N704">
        <f>+IF(F704=0,0,VLOOKUP(F704,'RH OUTER TANK'!A:C,2,0))</f>
        <v>38.436999999999998</v>
      </c>
      <c r="O704">
        <f>+IF(F704=0,0,VLOOKUP(F704,'RH OUTER TANK'!A:C,3,0))</f>
        <v>-19.808</v>
      </c>
      <c r="P704">
        <f>+IF(G704=0,0,VLOOKUP(G704,'TRIM TANK'!A:C,2,0))</f>
        <v>59.402000000000001</v>
      </c>
      <c r="Q704">
        <f t="shared" si="30"/>
        <v>2351044.5</v>
      </c>
      <c r="S704">
        <f t="shared" si="31"/>
        <v>33.490662393162395</v>
      </c>
      <c r="T704">
        <f t="shared" si="32"/>
        <v>29.610211735383693</v>
      </c>
    </row>
    <row r="705" spans="1:20" x14ac:dyDescent="0.25">
      <c r="A705" t="s">
        <v>14</v>
      </c>
      <c r="B705">
        <v>70300</v>
      </c>
      <c r="C705">
        <v>2850</v>
      </c>
      <c r="D705">
        <v>30500</v>
      </c>
      <c r="E705">
        <v>30500</v>
      </c>
      <c r="F705">
        <v>2850</v>
      </c>
      <c r="G705">
        <v>3600</v>
      </c>
      <c r="H705">
        <f>+IF(C705=0,0,VLOOKUP(C705,'LH OUTER TANK'!A:C,2,0))</f>
        <v>38.436999999999998</v>
      </c>
      <c r="I705">
        <f>+IF(C705=0,0,VLOOKUP(C705,'LH OUTER TANK'!A:C,3,0))</f>
        <v>19.808</v>
      </c>
      <c r="J705">
        <f>+IF(D705=0,0,VLOOKUP(D705,'LH INNER TANK'!A:C,2,0))</f>
        <v>31.494</v>
      </c>
      <c r="K705">
        <f>+IF(D705=0,0,VLOOKUP(D705,'LH INNER TANK'!A:C,3,0))</f>
        <v>6.1749999999999998</v>
      </c>
      <c r="L705">
        <f>+IF(D705=0,0,VLOOKUP(D705,'RH INNER TANK'!A:C,2,0))</f>
        <v>31.494</v>
      </c>
      <c r="M705">
        <f>+IF(D705=0,0,VLOOKUP(D705,'RH INNER TANK'!A:C,3,0))</f>
        <v>-6.1749999999999998</v>
      </c>
      <c r="N705">
        <f>+IF(F705=0,0,VLOOKUP(F705,'RH OUTER TANK'!A:C,2,0))</f>
        <v>38.436999999999998</v>
      </c>
      <c r="O705">
        <f>+IF(F705=0,0,VLOOKUP(F705,'RH OUTER TANK'!A:C,3,0))</f>
        <v>-19.808</v>
      </c>
      <c r="P705">
        <f>+IF(G705=0,0,VLOOKUP(G705,'TRIM TANK'!A:C,2,0))</f>
        <v>59.402000000000001</v>
      </c>
      <c r="Q705">
        <f t="shared" si="30"/>
        <v>2354072.1</v>
      </c>
      <c r="S705">
        <f t="shared" si="31"/>
        <v>33.486089615931725</v>
      </c>
      <c r="T705">
        <f t="shared" si="32"/>
        <v>29.547312461234167</v>
      </c>
    </row>
    <row r="706" spans="1:20" x14ac:dyDescent="0.25">
      <c r="A706" t="s">
        <v>14</v>
      </c>
      <c r="B706">
        <v>70400</v>
      </c>
      <c r="C706">
        <v>2850</v>
      </c>
      <c r="D706">
        <v>30550</v>
      </c>
      <c r="E706">
        <v>30550</v>
      </c>
      <c r="F706">
        <v>2850</v>
      </c>
      <c r="G706">
        <v>3600</v>
      </c>
      <c r="H706">
        <f>+IF(C706=0,0,VLOOKUP(C706,'LH OUTER TANK'!A:C,2,0))</f>
        <v>38.436999999999998</v>
      </c>
      <c r="I706">
        <f>+IF(C706=0,0,VLOOKUP(C706,'LH OUTER TANK'!A:C,3,0))</f>
        <v>19.808</v>
      </c>
      <c r="J706">
        <f>+IF(D706=0,0,VLOOKUP(D706,'LH INNER TANK'!A:C,2,0))</f>
        <v>31.486999999999998</v>
      </c>
      <c r="K706">
        <f>+IF(D706=0,0,VLOOKUP(D706,'LH INNER TANK'!A:C,3,0))</f>
        <v>6.1820000000000004</v>
      </c>
      <c r="L706">
        <f>+IF(D706=0,0,VLOOKUP(D706,'RH INNER TANK'!A:C,2,0))</f>
        <v>31.486999999999998</v>
      </c>
      <c r="M706">
        <f>+IF(D706=0,0,VLOOKUP(D706,'RH INNER TANK'!A:C,3,0))</f>
        <v>-6.1820000000000004</v>
      </c>
      <c r="N706">
        <f>+IF(F706=0,0,VLOOKUP(F706,'RH OUTER TANK'!A:C,2,0))</f>
        <v>38.436999999999998</v>
      </c>
      <c r="O706">
        <f>+IF(F706=0,0,VLOOKUP(F706,'RH OUTER TANK'!A:C,3,0))</f>
        <v>-19.808</v>
      </c>
      <c r="P706">
        <f>+IF(G706=0,0,VLOOKUP(G706,'TRIM TANK'!A:C,2,0))</f>
        <v>59.402000000000001</v>
      </c>
      <c r="Q706">
        <f t="shared" si="30"/>
        <v>2356793.8000000003</v>
      </c>
      <c r="S706">
        <f t="shared" si="31"/>
        <v>33.477184659090916</v>
      </c>
      <c r="T706">
        <f t="shared" si="32"/>
        <v>29.42482337126431</v>
      </c>
    </row>
    <row r="707" spans="1:20" x14ac:dyDescent="0.25">
      <c r="A707" t="s">
        <v>14</v>
      </c>
      <c r="B707">
        <v>70500</v>
      </c>
      <c r="C707">
        <v>2850</v>
      </c>
      <c r="D707">
        <v>30600</v>
      </c>
      <c r="E707">
        <v>30600</v>
      </c>
      <c r="F707">
        <v>2850</v>
      </c>
      <c r="G707">
        <v>3600</v>
      </c>
      <c r="H707">
        <f>+IF(C707=0,0,VLOOKUP(C707,'LH OUTER TANK'!A:C,2,0))</f>
        <v>38.436999999999998</v>
      </c>
      <c r="I707">
        <f>+IF(C707=0,0,VLOOKUP(C707,'LH OUTER TANK'!A:C,3,0))</f>
        <v>19.808</v>
      </c>
      <c r="J707">
        <f>+IF(D707=0,0,VLOOKUP(D707,'LH INNER TANK'!A:C,2,0))</f>
        <v>31.481000000000002</v>
      </c>
      <c r="K707">
        <f>+IF(D707=0,0,VLOOKUP(D707,'LH INNER TANK'!A:C,3,0))</f>
        <v>6.1879999999999997</v>
      </c>
      <c r="L707">
        <f>+IF(D707=0,0,VLOOKUP(D707,'RH INNER TANK'!A:C,2,0))</f>
        <v>31.481000000000002</v>
      </c>
      <c r="M707">
        <f>+IF(D707=0,0,VLOOKUP(D707,'RH INNER TANK'!A:C,3,0))</f>
        <v>-6.1879999999999997</v>
      </c>
      <c r="N707">
        <f>+IF(F707=0,0,VLOOKUP(F707,'RH OUTER TANK'!A:C,2,0))</f>
        <v>38.436999999999998</v>
      </c>
      <c r="O707">
        <f>+IF(F707=0,0,VLOOKUP(F707,'RH OUTER TANK'!A:C,3,0))</f>
        <v>-19.808</v>
      </c>
      <c r="P707">
        <f>+IF(G707=0,0,VLOOKUP(G707,'TRIM TANK'!A:C,2,0))</f>
        <v>59.402000000000001</v>
      </c>
      <c r="Q707">
        <f t="shared" ref="Q707:Q736" si="33">+(D707*J707)+(E707*L707)+(C707*H707)+(F707*N707)+(G707*P707)</f>
        <v>2359575.3000000003</v>
      </c>
      <c r="S707">
        <f t="shared" si="31"/>
        <v>33.469153191489369</v>
      </c>
      <c r="T707">
        <f t="shared" si="32"/>
        <v>29.314349263952789</v>
      </c>
    </row>
    <row r="708" spans="1:20" x14ac:dyDescent="0.25">
      <c r="A708" t="s">
        <v>14</v>
      </c>
      <c r="B708">
        <v>70600</v>
      </c>
      <c r="C708">
        <v>2850</v>
      </c>
      <c r="D708">
        <v>30650</v>
      </c>
      <c r="E708">
        <v>30650</v>
      </c>
      <c r="F708">
        <v>2850</v>
      </c>
      <c r="G708">
        <v>3600</v>
      </c>
      <c r="H708">
        <f>+IF(C708=0,0,VLOOKUP(C708,'LH OUTER TANK'!A:C,2,0))</f>
        <v>38.436999999999998</v>
      </c>
      <c r="I708">
        <f>+IF(C708=0,0,VLOOKUP(C708,'LH OUTER TANK'!A:C,3,0))</f>
        <v>19.808</v>
      </c>
      <c r="J708">
        <f>+IF(D708=0,0,VLOOKUP(D708,'LH INNER TANK'!A:C,2,0))</f>
        <v>31.475000000000001</v>
      </c>
      <c r="K708">
        <f>+IF(D708=0,0,VLOOKUP(D708,'LH INNER TANK'!A:C,3,0))</f>
        <v>6.194</v>
      </c>
      <c r="L708">
        <f>+IF(D708=0,0,VLOOKUP(D708,'RH INNER TANK'!A:C,2,0))</f>
        <v>31.475000000000001</v>
      </c>
      <c r="M708">
        <f>+IF(D708=0,0,VLOOKUP(D708,'RH INNER TANK'!A:C,3,0))</f>
        <v>-6.194</v>
      </c>
      <c r="N708">
        <f>+IF(F708=0,0,VLOOKUP(F708,'RH OUTER TANK'!A:C,2,0))</f>
        <v>38.436999999999998</v>
      </c>
      <c r="O708">
        <f>+IF(F708=0,0,VLOOKUP(F708,'RH OUTER TANK'!A:C,3,0))</f>
        <v>-19.808</v>
      </c>
      <c r="P708">
        <f>+IF(G708=0,0,VLOOKUP(G708,'TRIM TANK'!A:C,2,0))</f>
        <v>59.402000000000001</v>
      </c>
      <c r="Q708">
        <f t="shared" si="33"/>
        <v>2362355.6</v>
      </c>
      <c r="S708">
        <f t="shared" ref="S708:S736" si="34">+Q708/B708</f>
        <v>33.461127478753539</v>
      </c>
      <c r="T708">
        <f t="shared" ref="T708:T736" si="35">+(S708-31.338)/0.0727</f>
        <v>29.20395431572955</v>
      </c>
    </row>
    <row r="709" spans="1:20" x14ac:dyDescent="0.25">
      <c r="A709" t="s">
        <v>14</v>
      </c>
      <c r="B709">
        <v>70700</v>
      </c>
      <c r="C709">
        <v>2850</v>
      </c>
      <c r="D709">
        <v>30700</v>
      </c>
      <c r="E709">
        <v>30700</v>
      </c>
      <c r="F709">
        <v>2850</v>
      </c>
      <c r="G709">
        <v>3600</v>
      </c>
      <c r="H709">
        <f>+IF(C709=0,0,VLOOKUP(C709,'LH OUTER TANK'!A:C,2,0))</f>
        <v>38.436999999999998</v>
      </c>
      <c r="I709">
        <f>+IF(C709=0,0,VLOOKUP(C709,'LH OUTER TANK'!A:C,3,0))</f>
        <v>19.808</v>
      </c>
      <c r="J709">
        <f>+IF(D709=0,0,VLOOKUP(D709,'LH INNER TANK'!A:C,2,0))</f>
        <v>31.468</v>
      </c>
      <c r="K709">
        <f>+IF(D709=0,0,VLOOKUP(D709,'LH INNER TANK'!A:C,3,0))</f>
        <v>6.2009999999999996</v>
      </c>
      <c r="L709">
        <f>+IF(D709=0,0,VLOOKUP(D709,'RH INNER TANK'!A:C,2,0))</f>
        <v>31.468</v>
      </c>
      <c r="M709">
        <f>+IF(D709=0,0,VLOOKUP(D709,'RH INNER TANK'!A:C,3,0))</f>
        <v>-6.2009999999999996</v>
      </c>
      <c r="N709">
        <f>+IF(F709=0,0,VLOOKUP(F709,'RH OUTER TANK'!A:C,2,0))</f>
        <v>38.436999999999998</v>
      </c>
      <c r="O709">
        <f>+IF(F709=0,0,VLOOKUP(F709,'RH OUTER TANK'!A:C,3,0))</f>
        <v>-19.808</v>
      </c>
      <c r="P709">
        <f>+IF(G709=0,0,VLOOKUP(G709,'TRIM TANK'!A:C,2,0))</f>
        <v>59.402000000000001</v>
      </c>
      <c r="Q709">
        <f t="shared" si="33"/>
        <v>2365073.3000000003</v>
      </c>
      <c r="S709">
        <f t="shared" si="34"/>
        <v>33.452239038189539</v>
      </c>
      <c r="T709">
        <f t="shared" si="35"/>
        <v>29.08169240975981</v>
      </c>
    </row>
    <row r="710" spans="1:20" x14ac:dyDescent="0.25">
      <c r="A710" t="s">
        <v>14</v>
      </c>
      <c r="B710">
        <v>70800</v>
      </c>
      <c r="C710">
        <v>2850</v>
      </c>
      <c r="D710">
        <v>30750</v>
      </c>
      <c r="E710">
        <v>30750</v>
      </c>
      <c r="F710">
        <v>2850</v>
      </c>
      <c r="G710">
        <v>3600</v>
      </c>
      <c r="H710">
        <f>+IF(C710=0,0,VLOOKUP(C710,'LH OUTER TANK'!A:C,2,0))</f>
        <v>38.436999999999998</v>
      </c>
      <c r="I710">
        <f>+IF(C710=0,0,VLOOKUP(C710,'LH OUTER TANK'!A:C,3,0))</f>
        <v>19.808</v>
      </c>
      <c r="J710">
        <f>+IF(D710=0,0,VLOOKUP(D710,'LH INNER TANK'!A:C,2,0))</f>
        <v>31.462</v>
      </c>
      <c r="K710">
        <f>+IF(D710=0,0,VLOOKUP(D710,'LH INNER TANK'!A:C,3,0))</f>
        <v>6.2069999999999999</v>
      </c>
      <c r="L710">
        <f>+IF(D710=0,0,VLOOKUP(D710,'RH INNER TANK'!A:C,2,0))</f>
        <v>31.462</v>
      </c>
      <c r="M710">
        <f>+IF(D710=0,0,VLOOKUP(D710,'RH INNER TANK'!A:C,3,0))</f>
        <v>-6.2069999999999999</v>
      </c>
      <c r="N710">
        <f>+IF(F710=0,0,VLOOKUP(F710,'RH OUTER TANK'!A:C,2,0))</f>
        <v>38.436999999999998</v>
      </c>
      <c r="O710">
        <f>+IF(F710=0,0,VLOOKUP(F710,'RH OUTER TANK'!A:C,3,0))</f>
        <v>-19.808</v>
      </c>
      <c r="P710">
        <f>+IF(G710=0,0,VLOOKUP(G710,'TRIM TANK'!A:C,2,0))</f>
        <v>59.402000000000001</v>
      </c>
      <c r="Q710">
        <f t="shared" si="33"/>
        <v>2367851.1</v>
      </c>
      <c r="S710">
        <f t="shared" si="34"/>
        <v>33.444224576271189</v>
      </c>
      <c r="T710">
        <f t="shared" si="35"/>
        <v>28.971452218310706</v>
      </c>
    </row>
    <row r="711" spans="1:20" x14ac:dyDescent="0.25">
      <c r="A711" t="s">
        <v>14</v>
      </c>
      <c r="B711">
        <v>70900</v>
      </c>
      <c r="C711">
        <v>2850</v>
      </c>
      <c r="D711">
        <v>30800</v>
      </c>
      <c r="E711">
        <v>30800</v>
      </c>
      <c r="F711">
        <v>2850</v>
      </c>
      <c r="G711">
        <v>3600</v>
      </c>
      <c r="H711">
        <f>+IF(C711=0,0,VLOOKUP(C711,'LH OUTER TANK'!A:C,2,0))</f>
        <v>38.436999999999998</v>
      </c>
      <c r="I711">
        <f>+IF(C711=0,0,VLOOKUP(C711,'LH OUTER TANK'!A:C,3,0))</f>
        <v>19.808</v>
      </c>
      <c r="J711">
        <f>+IF(D711=0,0,VLOOKUP(D711,'LH INNER TANK'!A:C,2,0))</f>
        <v>31.460999999999999</v>
      </c>
      <c r="K711">
        <f>+IF(D711=0,0,VLOOKUP(D711,'LH INNER TANK'!A:C,3,0))</f>
        <v>6.2140000000000004</v>
      </c>
      <c r="L711">
        <f>+IF(D711=0,0,VLOOKUP(D711,'RH INNER TANK'!A:C,2,0))</f>
        <v>31.460999999999999</v>
      </c>
      <c r="M711">
        <f>+IF(D711=0,0,VLOOKUP(D711,'RH INNER TANK'!A:C,3,0))</f>
        <v>-6.2140000000000004</v>
      </c>
      <c r="N711">
        <f>+IF(F711=0,0,VLOOKUP(F711,'RH OUTER TANK'!A:C,2,0))</f>
        <v>38.436999999999998</v>
      </c>
      <c r="O711">
        <f>+IF(F711=0,0,VLOOKUP(F711,'RH OUTER TANK'!A:C,3,0))</f>
        <v>-19.808</v>
      </c>
      <c r="P711">
        <f>+IF(G711=0,0,VLOOKUP(G711,'TRIM TANK'!A:C,2,0))</f>
        <v>59.402000000000001</v>
      </c>
      <c r="Q711">
        <f t="shared" si="33"/>
        <v>2370935.7000000002</v>
      </c>
      <c r="S711">
        <f t="shared" si="34"/>
        <v>33.440559943582514</v>
      </c>
      <c r="T711">
        <f t="shared" si="35"/>
        <v>28.921044615990549</v>
      </c>
    </row>
    <row r="712" spans="1:20" x14ac:dyDescent="0.25">
      <c r="A712" t="s">
        <v>14</v>
      </c>
      <c r="B712">
        <v>71000</v>
      </c>
      <c r="C712">
        <v>2850</v>
      </c>
      <c r="D712">
        <v>30850</v>
      </c>
      <c r="E712">
        <v>30850</v>
      </c>
      <c r="F712">
        <v>2850</v>
      </c>
      <c r="G712">
        <v>3600</v>
      </c>
      <c r="H712">
        <f>+IF(C712=0,0,VLOOKUP(C712,'LH OUTER TANK'!A:C,2,0))</f>
        <v>38.436999999999998</v>
      </c>
      <c r="I712">
        <f>+IF(C712=0,0,VLOOKUP(C712,'LH OUTER TANK'!A:C,3,0))</f>
        <v>19.808</v>
      </c>
      <c r="J712">
        <f>+IF(D712=0,0,VLOOKUP(D712,'LH INNER TANK'!A:C,2,0))</f>
        <v>31.463999999999999</v>
      </c>
      <c r="K712">
        <f>+IF(D712=0,0,VLOOKUP(D712,'LH INNER TANK'!A:C,3,0))</f>
        <v>6.22</v>
      </c>
      <c r="L712">
        <f>+IF(D712=0,0,VLOOKUP(D712,'RH INNER TANK'!A:C,2,0))</f>
        <v>31.463999999999999</v>
      </c>
      <c r="M712">
        <f>+IF(D712=0,0,VLOOKUP(D712,'RH INNER TANK'!A:C,3,0))</f>
        <v>-6.22</v>
      </c>
      <c r="N712">
        <f>+IF(F712=0,0,VLOOKUP(F712,'RH OUTER TANK'!A:C,2,0))</f>
        <v>38.436999999999998</v>
      </c>
      <c r="O712">
        <f>+IF(F712=0,0,VLOOKUP(F712,'RH OUTER TANK'!A:C,3,0))</f>
        <v>-19.808</v>
      </c>
      <c r="P712">
        <f>+IF(G712=0,0,VLOOKUP(G712,'TRIM TANK'!A:C,2,0))</f>
        <v>59.402000000000001</v>
      </c>
      <c r="Q712">
        <f t="shared" si="33"/>
        <v>2374266.9</v>
      </c>
      <c r="S712">
        <f t="shared" si="34"/>
        <v>33.440378873239432</v>
      </c>
      <c r="T712">
        <f t="shared" si="35"/>
        <v>28.918553964778965</v>
      </c>
    </row>
    <row r="713" spans="1:20" x14ac:dyDescent="0.25">
      <c r="A713" t="s">
        <v>14</v>
      </c>
      <c r="B713">
        <v>71100</v>
      </c>
      <c r="C713">
        <v>2850</v>
      </c>
      <c r="D713">
        <v>30900</v>
      </c>
      <c r="E713">
        <v>30900</v>
      </c>
      <c r="F713">
        <v>2850</v>
      </c>
      <c r="G713">
        <v>3600</v>
      </c>
      <c r="H713">
        <f>+IF(C713=0,0,VLOOKUP(C713,'LH OUTER TANK'!A:C,2,0))</f>
        <v>38.436999999999998</v>
      </c>
      <c r="I713">
        <f>+IF(C713=0,0,VLOOKUP(C713,'LH OUTER TANK'!A:C,3,0))</f>
        <v>19.808</v>
      </c>
      <c r="J713">
        <f>+IF(D713=0,0,VLOOKUP(D713,'LH INNER TANK'!A:C,2,0))</f>
        <v>31.468</v>
      </c>
      <c r="K713">
        <f>+IF(D713=0,0,VLOOKUP(D713,'LH INNER TANK'!A:C,3,0))</f>
        <v>6.226</v>
      </c>
      <c r="L713">
        <f>+IF(D713=0,0,VLOOKUP(D713,'RH INNER TANK'!A:C,2,0))</f>
        <v>31.468</v>
      </c>
      <c r="M713">
        <f>+IF(D713=0,0,VLOOKUP(D713,'RH INNER TANK'!A:C,3,0))</f>
        <v>-6.226</v>
      </c>
      <c r="N713">
        <f>+IF(F713=0,0,VLOOKUP(F713,'RH OUTER TANK'!A:C,2,0))</f>
        <v>38.436999999999998</v>
      </c>
      <c r="O713">
        <f>+IF(F713=0,0,VLOOKUP(F713,'RH OUTER TANK'!A:C,3,0))</f>
        <v>-19.808</v>
      </c>
      <c r="P713">
        <f>+IF(G713=0,0,VLOOKUP(G713,'TRIM TANK'!A:C,2,0))</f>
        <v>59.402000000000001</v>
      </c>
      <c r="Q713">
        <f t="shared" si="33"/>
        <v>2377660.5</v>
      </c>
      <c r="S713">
        <f t="shared" si="34"/>
        <v>33.441075949367089</v>
      </c>
      <c r="T713">
        <f t="shared" si="35"/>
        <v>28.928142357181411</v>
      </c>
    </row>
    <row r="714" spans="1:20" x14ac:dyDescent="0.25">
      <c r="A714" t="s">
        <v>14</v>
      </c>
      <c r="B714">
        <v>71200</v>
      </c>
      <c r="C714">
        <v>2850</v>
      </c>
      <c r="D714">
        <v>30950</v>
      </c>
      <c r="E714">
        <v>30950</v>
      </c>
      <c r="F714">
        <v>2850</v>
      </c>
      <c r="G714">
        <v>3600</v>
      </c>
      <c r="H714">
        <f>+IF(C714=0,0,VLOOKUP(C714,'LH OUTER TANK'!A:C,2,0))</f>
        <v>38.436999999999998</v>
      </c>
      <c r="I714">
        <f>+IF(C714=0,0,VLOOKUP(C714,'LH OUTER TANK'!A:C,3,0))</f>
        <v>19.808</v>
      </c>
      <c r="J714">
        <f>+IF(D714=0,0,VLOOKUP(D714,'LH INNER TANK'!A:C,2,0))</f>
        <v>31.471</v>
      </c>
      <c r="K714">
        <f>+IF(D714=0,0,VLOOKUP(D714,'LH INNER TANK'!A:C,3,0))</f>
        <v>6.2329999999999997</v>
      </c>
      <c r="L714">
        <f>+IF(D714=0,0,VLOOKUP(D714,'RH INNER TANK'!A:C,2,0))</f>
        <v>31.471</v>
      </c>
      <c r="M714">
        <f>+IF(D714=0,0,VLOOKUP(D714,'RH INNER TANK'!A:C,3,0))</f>
        <v>-6.2329999999999997</v>
      </c>
      <c r="N714">
        <f>+IF(F714=0,0,VLOOKUP(F714,'RH OUTER TANK'!A:C,2,0))</f>
        <v>38.436999999999998</v>
      </c>
      <c r="O714">
        <f>+IF(F714=0,0,VLOOKUP(F714,'RH OUTER TANK'!A:C,3,0))</f>
        <v>-19.808</v>
      </c>
      <c r="P714">
        <f>+IF(G714=0,0,VLOOKUP(G714,'TRIM TANK'!A:C,2,0))</f>
        <v>59.402000000000001</v>
      </c>
      <c r="Q714">
        <f t="shared" si="33"/>
        <v>2380993</v>
      </c>
      <c r="S714">
        <f t="shared" si="34"/>
        <v>33.440912921348314</v>
      </c>
      <c r="T714">
        <f t="shared" si="35"/>
        <v>28.925899880994677</v>
      </c>
    </row>
    <row r="715" spans="1:20" x14ac:dyDescent="0.25">
      <c r="A715" t="s">
        <v>14</v>
      </c>
      <c r="B715">
        <v>71300</v>
      </c>
      <c r="C715">
        <v>2850</v>
      </c>
      <c r="D715">
        <v>31000</v>
      </c>
      <c r="E715">
        <v>31000</v>
      </c>
      <c r="F715">
        <v>2850</v>
      </c>
      <c r="G715">
        <v>3600</v>
      </c>
      <c r="H715">
        <f>+IF(C715=0,0,VLOOKUP(C715,'LH OUTER TANK'!A:C,2,0))</f>
        <v>38.436999999999998</v>
      </c>
      <c r="I715">
        <f>+IF(C715=0,0,VLOOKUP(C715,'LH OUTER TANK'!A:C,3,0))</f>
        <v>19.808</v>
      </c>
      <c r="J715">
        <f>+IF(D715=0,0,VLOOKUP(D715,'LH INNER TANK'!A:C,2,0))</f>
        <v>31.474</v>
      </c>
      <c r="K715">
        <f>+IF(D715=0,0,VLOOKUP(D715,'LH INNER TANK'!A:C,3,0))</f>
        <v>6.2389999999999999</v>
      </c>
      <c r="L715">
        <f>+IF(D715=0,0,VLOOKUP(D715,'RH INNER TANK'!A:C,2,0))</f>
        <v>31.474</v>
      </c>
      <c r="M715">
        <f>+IF(D715=0,0,VLOOKUP(D715,'RH INNER TANK'!A:C,3,0))</f>
        <v>-6.2389999999999999</v>
      </c>
      <c r="N715">
        <f>+IF(F715=0,0,VLOOKUP(F715,'RH OUTER TANK'!A:C,2,0))</f>
        <v>38.436999999999998</v>
      </c>
      <c r="O715">
        <f>+IF(F715=0,0,VLOOKUP(F715,'RH OUTER TANK'!A:C,3,0))</f>
        <v>-19.808</v>
      </c>
      <c r="P715">
        <f>+IF(G715=0,0,VLOOKUP(G715,'TRIM TANK'!A:C,2,0))</f>
        <v>59.402000000000001</v>
      </c>
      <c r="Q715">
        <f t="shared" si="33"/>
        <v>2384326.1</v>
      </c>
      <c r="S715">
        <f t="shared" si="34"/>
        <v>33.440758765778405</v>
      </c>
      <c r="T715">
        <f t="shared" si="35"/>
        <v>28.923779446745584</v>
      </c>
    </row>
    <row r="716" spans="1:20" x14ac:dyDescent="0.25">
      <c r="A716" t="s">
        <v>14</v>
      </c>
      <c r="B716">
        <v>71400</v>
      </c>
      <c r="C716">
        <v>2850</v>
      </c>
      <c r="D716">
        <v>31050</v>
      </c>
      <c r="E716">
        <v>31050</v>
      </c>
      <c r="F716">
        <v>2850</v>
      </c>
      <c r="G716">
        <v>3600</v>
      </c>
      <c r="H716">
        <f>+IF(C716=0,0,VLOOKUP(C716,'LH OUTER TANK'!A:C,2,0))</f>
        <v>38.436999999999998</v>
      </c>
      <c r="I716">
        <f>+IF(C716=0,0,VLOOKUP(C716,'LH OUTER TANK'!A:C,3,0))</f>
        <v>19.808</v>
      </c>
      <c r="J716">
        <f>+IF(D716=0,0,VLOOKUP(D716,'LH INNER TANK'!A:C,2,0))</f>
        <v>31.478000000000002</v>
      </c>
      <c r="K716">
        <f>+IF(D716=0,0,VLOOKUP(D716,'LH INNER TANK'!A:C,3,0))</f>
        <v>6.2450000000000001</v>
      </c>
      <c r="L716">
        <f>+IF(D716=0,0,VLOOKUP(D716,'RH INNER TANK'!A:C,2,0))</f>
        <v>31.478000000000002</v>
      </c>
      <c r="M716">
        <f>+IF(D716=0,0,VLOOKUP(D716,'RH INNER TANK'!A:C,3,0))</f>
        <v>-6.2450000000000001</v>
      </c>
      <c r="N716">
        <f>+IF(F716=0,0,VLOOKUP(F716,'RH OUTER TANK'!A:C,2,0))</f>
        <v>38.436999999999998</v>
      </c>
      <c r="O716">
        <f>+IF(F716=0,0,VLOOKUP(F716,'RH OUTER TANK'!A:C,3,0))</f>
        <v>-19.808</v>
      </c>
      <c r="P716">
        <f>+IF(G716=0,0,VLOOKUP(G716,'TRIM TANK'!A:C,2,0))</f>
        <v>59.402000000000001</v>
      </c>
      <c r="Q716">
        <f t="shared" si="33"/>
        <v>2387721.9000000004</v>
      </c>
      <c r="S716">
        <f t="shared" si="34"/>
        <v>33.441483193277314</v>
      </c>
      <c r="T716">
        <f t="shared" si="35"/>
        <v>28.93374406158615</v>
      </c>
    </row>
    <row r="717" spans="1:20" x14ac:dyDescent="0.25">
      <c r="A717" t="s">
        <v>14</v>
      </c>
      <c r="B717">
        <v>71500</v>
      </c>
      <c r="C717">
        <v>2850</v>
      </c>
      <c r="D717">
        <v>31100</v>
      </c>
      <c r="E717">
        <v>31100</v>
      </c>
      <c r="F717">
        <v>2850</v>
      </c>
      <c r="G717">
        <v>3600</v>
      </c>
      <c r="H717">
        <f>+IF(C717=0,0,VLOOKUP(C717,'LH OUTER TANK'!A:C,2,0))</f>
        <v>38.436999999999998</v>
      </c>
      <c r="I717">
        <f>+IF(C717=0,0,VLOOKUP(C717,'LH OUTER TANK'!A:C,3,0))</f>
        <v>19.808</v>
      </c>
      <c r="J717">
        <f>+IF(D717=0,0,VLOOKUP(D717,'LH INNER TANK'!A:C,2,0))</f>
        <v>31.481999999999999</v>
      </c>
      <c r="K717">
        <f>+IF(D717=0,0,VLOOKUP(D717,'LH INNER TANK'!A:C,3,0))</f>
        <v>6.2519999999999998</v>
      </c>
      <c r="L717">
        <f>+IF(D717=0,0,VLOOKUP(D717,'RH INNER TANK'!A:C,2,0))</f>
        <v>31.481999999999999</v>
      </c>
      <c r="M717">
        <f>+IF(D717=0,0,VLOOKUP(D717,'RH INNER TANK'!A:C,3,0))</f>
        <v>-6.2519999999999998</v>
      </c>
      <c r="N717">
        <f>+IF(F717=0,0,VLOOKUP(F717,'RH OUTER TANK'!A:C,2,0))</f>
        <v>38.436999999999998</v>
      </c>
      <c r="O717">
        <f>+IF(F717=0,0,VLOOKUP(F717,'RH OUTER TANK'!A:C,3,0))</f>
        <v>-19.808</v>
      </c>
      <c r="P717">
        <f>+IF(G717=0,0,VLOOKUP(G717,'TRIM TANK'!A:C,2,0))</f>
        <v>59.402000000000001</v>
      </c>
      <c r="Q717">
        <f t="shared" si="33"/>
        <v>2391118.5</v>
      </c>
      <c r="S717">
        <f t="shared" si="34"/>
        <v>33.442216783216786</v>
      </c>
      <c r="T717">
        <f t="shared" si="35"/>
        <v>28.943834707246008</v>
      </c>
    </row>
    <row r="718" spans="1:20" x14ac:dyDescent="0.25">
      <c r="A718" t="s">
        <v>14</v>
      </c>
      <c r="B718">
        <v>71600</v>
      </c>
      <c r="C718">
        <v>2850</v>
      </c>
      <c r="D718">
        <v>31150</v>
      </c>
      <c r="E718">
        <v>31150</v>
      </c>
      <c r="F718">
        <v>2850</v>
      </c>
      <c r="G718">
        <v>3600</v>
      </c>
      <c r="H718">
        <f>+IF(C718=0,0,VLOOKUP(C718,'LH OUTER TANK'!A:C,2,0))</f>
        <v>38.436999999999998</v>
      </c>
      <c r="I718">
        <f>+IF(C718=0,0,VLOOKUP(C718,'LH OUTER TANK'!A:C,3,0))</f>
        <v>19.808</v>
      </c>
      <c r="J718">
        <f>+IF(D718=0,0,VLOOKUP(D718,'LH INNER TANK'!A:C,2,0))</f>
        <v>31.488</v>
      </c>
      <c r="K718">
        <f>+IF(D718=0,0,VLOOKUP(D718,'LH INNER TANK'!A:C,3,0))</f>
        <v>6.258</v>
      </c>
      <c r="L718">
        <f>+IF(D718=0,0,VLOOKUP(D718,'RH INNER TANK'!A:C,2,0))</f>
        <v>31.488</v>
      </c>
      <c r="M718">
        <f>+IF(D718=0,0,VLOOKUP(D718,'RH INNER TANK'!A:C,3,0))</f>
        <v>-6.258</v>
      </c>
      <c r="N718">
        <f>+IF(F718=0,0,VLOOKUP(F718,'RH OUTER TANK'!A:C,2,0))</f>
        <v>38.436999999999998</v>
      </c>
      <c r="O718">
        <f>+IF(F718=0,0,VLOOKUP(F718,'RH OUTER TANK'!A:C,3,0))</f>
        <v>-19.808</v>
      </c>
      <c r="P718">
        <f>+IF(G718=0,0,VLOOKUP(G718,'TRIM TANK'!A:C,2,0))</f>
        <v>59.402000000000001</v>
      </c>
      <c r="Q718">
        <f t="shared" si="33"/>
        <v>2394640.5</v>
      </c>
      <c r="S718">
        <f t="shared" si="34"/>
        <v>33.444699720670393</v>
      </c>
      <c r="T718">
        <f t="shared" si="35"/>
        <v>28.977987904682141</v>
      </c>
    </row>
    <row r="719" spans="1:20" x14ac:dyDescent="0.25">
      <c r="A719" t="s">
        <v>14</v>
      </c>
      <c r="B719">
        <v>71700</v>
      </c>
      <c r="C719">
        <v>2850</v>
      </c>
      <c r="D719">
        <v>31200</v>
      </c>
      <c r="E719">
        <v>31200</v>
      </c>
      <c r="F719">
        <v>2850</v>
      </c>
      <c r="G719">
        <v>3600</v>
      </c>
      <c r="H719">
        <f>+IF(C719=0,0,VLOOKUP(C719,'LH OUTER TANK'!A:C,2,0))</f>
        <v>38.436999999999998</v>
      </c>
      <c r="I719">
        <f>+IF(C719=0,0,VLOOKUP(C719,'LH OUTER TANK'!A:C,3,0))</f>
        <v>19.808</v>
      </c>
      <c r="J719">
        <f>+IF(D719=0,0,VLOOKUP(D719,'LH INNER TANK'!A:C,2,0))</f>
        <v>31.494</v>
      </c>
      <c r="K719">
        <f>+IF(D719=0,0,VLOOKUP(D719,'LH INNER TANK'!A:C,3,0))</f>
        <v>6.2640000000000002</v>
      </c>
      <c r="L719">
        <f>+IF(D719=0,0,VLOOKUP(D719,'RH INNER TANK'!A:C,2,0))</f>
        <v>31.494</v>
      </c>
      <c r="M719">
        <f>+IF(D719=0,0,VLOOKUP(D719,'RH INNER TANK'!A:C,3,0))</f>
        <v>-6.2640000000000002</v>
      </c>
      <c r="N719">
        <f>+IF(F719=0,0,VLOOKUP(F719,'RH OUTER TANK'!A:C,2,0))</f>
        <v>38.436999999999998</v>
      </c>
      <c r="O719">
        <f>+IF(F719=0,0,VLOOKUP(F719,'RH OUTER TANK'!A:C,3,0))</f>
        <v>-19.808</v>
      </c>
      <c r="P719">
        <f>+IF(G719=0,0,VLOOKUP(G719,'TRIM TANK'!A:C,2,0))</f>
        <v>59.402000000000001</v>
      </c>
      <c r="Q719">
        <f t="shared" si="33"/>
        <v>2398163.7000000002</v>
      </c>
      <c r="S719">
        <f t="shared" si="34"/>
        <v>33.447192468619249</v>
      </c>
      <c r="T719">
        <f t="shared" si="35"/>
        <v>29.012276047032302</v>
      </c>
    </row>
    <row r="720" spans="1:20" x14ac:dyDescent="0.25">
      <c r="A720" t="s">
        <v>14</v>
      </c>
      <c r="B720">
        <v>71800</v>
      </c>
      <c r="C720">
        <v>2850</v>
      </c>
      <c r="D720">
        <v>31250</v>
      </c>
      <c r="E720">
        <v>31250</v>
      </c>
      <c r="F720">
        <v>2850</v>
      </c>
      <c r="G720">
        <v>3600</v>
      </c>
      <c r="H720">
        <f>+IF(C720=0,0,VLOOKUP(C720,'LH OUTER TANK'!A:C,2,0))</f>
        <v>38.436999999999998</v>
      </c>
      <c r="I720">
        <f>+IF(C720=0,0,VLOOKUP(C720,'LH OUTER TANK'!A:C,3,0))</f>
        <v>19.808</v>
      </c>
      <c r="J720">
        <f>+IF(D720=0,0,VLOOKUP(D720,'LH INNER TANK'!A:C,2,0))</f>
        <v>31.5</v>
      </c>
      <c r="K720">
        <f>+IF(D720=0,0,VLOOKUP(D720,'LH INNER TANK'!A:C,3,0))</f>
        <v>6.27</v>
      </c>
      <c r="L720">
        <f>+IF(D720=0,0,VLOOKUP(D720,'RH INNER TANK'!A:C,2,0))</f>
        <v>31.5</v>
      </c>
      <c r="M720">
        <f>+IF(D720=0,0,VLOOKUP(D720,'RH INNER TANK'!A:C,3,0))</f>
        <v>-6.27</v>
      </c>
      <c r="N720">
        <f>+IF(F720=0,0,VLOOKUP(F720,'RH OUTER TANK'!A:C,2,0))</f>
        <v>38.436999999999998</v>
      </c>
      <c r="O720">
        <f>+IF(F720=0,0,VLOOKUP(F720,'RH OUTER TANK'!A:C,3,0))</f>
        <v>-19.808</v>
      </c>
      <c r="P720">
        <f>+IF(G720=0,0,VLOOKUP(G720,'TRIM TANK'!A:C,2,0))</f>
        <v>59.402000000000001</v>
      </c>
      <c r="Q720">
        <f t="shared" si="33"/>
        <v>2401688.1</v>
      </c>
      <c r="S720">
        <f t="shared" si="34"/>
        <v>33.449694986072423</v>
      </c>
      <c r="T720">
        <f t="shared" si="35"/>
        <v>29.046698570459725</v>
      </c>
    </row>
    <row r="721" spans="1:20" x14ac:dyDescent="0.25">
      <c r="A721" t="s">
        <v>14</v>
      </c>
      <c r="B721">
        <v>71900</v>
      </c>
      <c r="C721">
        <v>2850</v>
      </c>
      <c r="D721">
        <v>31300</v>
      </c>
      <c r="E721">
        <v>31300</v>
      </c>
      <c r="F721">
        <v>2850</v>
      </c>
      <c r="G721">
        <v>3600</v>
      </c>
      <c r="H721">
        <f>+IF(C721=0,0,VLOOKUP(C721,'LH OUTER TANK'!A:C,2,0))</f>
        <v>38.436999999999998</v>
      </c>
      <c r="I721">
        <f>+IF(C721=0,0,VLOOKUP(C721,'LH OUTER TANK'!A:C,3,0))</f>
        <v>19.808</v>
      </c>
      <c r="J721">
        <f>+IF(D721=0,0,VLOOKUP(D721,'LH INNER TANK'!A:C,2,0))</f>
        <v>31.507000000000001</v>
      </c>
      <c r="K721">
        <f>+IF(D721=0,0,VLOOKUP(D721,'LH INNER TANK'!A:C,3,0))</f>
        <v>6.2770000000000001</v>
      </c>
      <c r="L721">
        <f>+IF(D721=0,0,VLOOKUP(D721,'RH INNER TANK'!A:C,2,0))</f>
        <v>31.507000000000001</v>
      </c>
      <c r="M721">
        <f>+IF(D721=0,0,VLOOKUP(D721,'RH INNER TANK'!A:C,3,0))</f>
        <v>-6.2770000000000001</v>
      </c>
      <c r="N721">
        <f>+IF(F721=0,0,VLOOKUP(F721,'RH OUTER TANK'!A:C,2,0))</f>
        <v>38.436999999999998</v>
      </c>
      <c r="O721">
        <f>+IF(F721=0,0,VLOOKUP(F721,'RH OUTER TANK'!A:C,3,0))</f>
        <v>-19.808</v>
      </c>
      <c r="P721">
        <f>+IF(G721=0,0,VLOOKUP(G721,'TRIM TANK'!A:C,2,0))</f>
        <v>59.402000000000001</v>
      </c>
      <c r="Q721">
        <f t="shared" si="33"/>
        <v>2405276.3000000003</v>
      </c>
      <c r="S721">
        <f t="shared" si="34"/>
        <v>33.453077885952716</v>
      </c>
      <c r="T721">
        <f t="shared" si="35"/>
        <v>29.093230893434871</v>
      </c>
    </row>
    <row r="722" spans="1:20" x14ac:dyDescent="0.25">
      <c r="A722" t="s">
        <v>14</v>
      </c>
      <c r="B722">
        <v>72000</v>
      </c>
      <c r="C722">
        <v>2850</v>
      </c>
      <c r="D722">
        <v>31350</v>
      </c>
      <c r="E722">
        <v>31350</v>
      </c>
      <c r="F722">
        <v>2850</v>
      </c>
      <c r="G722">
        <v>3600</v>
      </c>
      <c r="H722">
        <f>+IF(C722=0,0,VLOOKUP(C722,'LH OUTER TANK'!A:C,2,0))</f>
        <v>38.436999999999998</v>
      </c>
      <c r="I722">
        <f>+IF(C722=0,0,VLOOKUP(C722,'LH OUTER TANK'!A:C,3,0))</f>
        <v>19.808</v>
      </c>
      <c r="J722">
        <f>+IF(D722=0,0,VLOOKUP(D722,'LH INNER TANK'!A:C,2,0))</f>
        <v>31.513000000000002</v>
      </c>
      <c r="K722">
        <f>+IF(D722=0,0,VLOOKUP(D722,'LH INNER TANK'!A:C,3,0))</f>
        <v>6.2830000000000004</v>
      </c>
      <c r="L722">
        <f>+IF(D722=0,0,VLOOKUP(D722,'RH INNER TANK'!A:C,2,0))</f>
        <v>31.513000000000002</v>
      </c>
      <c r="M722">
        <f>+IF(D722=0,0,VLOOKUP(D722,'RH INNER TANK'!A:C,3,0))</f>
        <v>-6.2830000000000004</v>
      </c>
      <c r="N722">
        <f>+IF(F722=0,0,VLOOKUP(F722,'RH OUTER TANK'!A:C,2,0))</f>
        <v>38.436999999999998</v>
      </c>
      <c r="O722">
        <f>+IF(F722=0,0,VLOOKUP(F722,'RH OUTER TANK'!A:C,3,0))</f>
        <v>-19.808</v>
      </c>
      <c r="P722">
        <f>+IF(G722=0,0,VLOOKUP(G722,'TRIM TANK'!A:C,2,0))</f>
        <v>59.402000000000001</v>
      </c>
      <c r="Q722">
        <f t="shared" si="33"/>
        <v>2408803.2000000002</v>
      </c>
      <c r="S722">
        <f t="shared" si="34"/>
        <v>33.455600000000004</v>
      </c>
      <c r="T722">
        <f t="shared" si="35"/>
        <v>29.127922971114209</v>
      </c>
    </row>
    <row r="723" spans="1:20" x14ac:dyDescent="0.25">
      <c r="A723" t="s">
        <v>14</v>
      </c>
      <c r="B723">
        <v>72100</v>
      </c>
      <c r="C723">
        <v>2850</v>
      </c>
      <c r="D723">
        <v>31400</v>
      </c>
      <c r="E723">
        <v>31400</v>
      </c>
      <c r="F723">
        <v>2850</v>
      </c>
      <c r="G723">
        <v>3600</v>
      </c>
      <c r="H723">
        <f>+IF(C723=0,0,VLOOKUP(C723,'LH OUTER TANK'!A:C,2,0))</f>
        <v>38.436999999999998</v>
      </c>
      <c r="I723">
        <f>+IF(C723=0,0,VLOOKUP(C723,'LH OUTER TANK'!A:C,3,0))</f>
        <v>19.808</v>
      </c>
      <c r="J723">
        <f>+IF(D723=0,0,VLOOKUP(D723,'LH INNER TANK'!A:C,2,0))</f>
        <v>31.518999999999998</v>
      </c>
      <c r="K723">
        <f>+IF(D723=0,0,VLOOKUP(D723,'LH INNER TANK'!A:C,3,0))</f>
        <v>6.2889999999999997</v>
      </c>
      <c r="L723">
        <f>+IF(D723=0,0,VLOOKUP(D723,'RH INNER TANK'!A:C,2,0))</f>
        <v>31.518999999999998</v>
      </c>
      <c r="M723">
        <f>+IF(D723=0,0,VLOOKUP(D723,'RH INNER TANK'!A:C,3,0))</f>
        <v>-6.2889999999999997</v>
      </c>
      <c r="N723">
        <f>+IF(F723=0,0,VLOOKUP(F723,'RH OUTER TANK'!A:C,2,0))</f>
        <v>38.436999999999998</v>
      </c>
      <c r="O723">
        <f>+IF(F723=0,0,VLOOKUP(F723,'RH OUTER TANK'!A:C,3,0))</f>
        <v>-19.808</v>
      </c>
      <c r="P723">
        <f>+IF(G723=0,0,VLOOKUP(G723,'TRIM TANK'!A:C,2,0))</f>
        <v>59.402000000000001</v>
      </c>
      <c r="Q723">
        <f t="shared" si="33"/>
        <v>2412331.3000000003</v>
      </c>
      <c r="S723">
        <f t="shared" si="34"/>
        <v>33.458131761442445</v>
      </c>
      <c r="T723">
        <f t="shared" si="35"/>
        <v>29.162747750239944</v>
      </c>
    </row>
    <row r="724" spans="1:20" x14ac:dyDescent="0.25">
      <c r="A724" t="s">
        <v>14</v>
      </c>
      <c r="B724">
        <v>72200</v>
      </c>
      <c r="C724">
        <v>2850</v>
      </c>
      <c r="D724">
        <v>31450</v>
      </c>
      <c r="E724">
        <v>31450</v>
      </c>
      <c r="F724">
        <v>2850</v>
      </c>
      <c r="G724">
        <v>3600</v>
      </c>
      <c r="H724">
        <f>+IF(C724=0,0,VLOOKUP(C724,'LH OUTER TANK'!A:C,2,0))</f>
        <v>38.436999999999998</v>
      </c>
      <c r="I724">
        <f>+IF(C724=0,0,VLOOKUP(C724,'LH OUTER TANK'!A:C,3,0))</f>
        <v>19.808</v>
      </c>
      <c r="J724">
        <f>+IF(D724=0,0,VLOOKUP(D724,'LH INNER TANK'!A:C,2,0))</f>
        <v>31.521999999999998</v>
      </c>
      <c r="K724">
        <f>+IF(D724=0,0,VLOOKUP(D724,'LH INNER TANK'!A:C,3,0))</f>
        <v>6.2949999999999999</v>
      </c>
      <c r="L724">
        <f>+IF(D724=0,0,VLOOKUP(D724,'RH INNER TANK'!A:C,2,0))</f>
        <v>31.521999999999998</v>
      </c>
      <c r="M724">
        <f>+IF(D724=0,0,VLOOKUP(D724,'RH INNER TANK'!A:C,3,0))</f>
        <v>-6.2949999999999999</v>
      </c>
      <c r="N724">
        <f>+IF(F724=0,0,VLOOKUP(F724,'RH OUTER TANK'!A:C,2,0))</f>
        <v>38.436999999999998</v>
      </c>
      <c r="O724">
        <f>+IF(F724=0,0,VLOOKUP(F724,'RH OUTER TANK'!A:C,3,0))</f>
        <v>-19.808</v>
      </c>
      <c r="P724">
        <f>+IF(G724=0,0,VLOOKUP(G724,'TRIM TANK'!A:C,2,0))</f>
        <v>59.402000000000001</v>
      </c>
      <c r="Q724">
        <f t="shared" si="33"/>
        <v>2415671.9</v>
      </c>
      <c r="S724">
        <f t="shared" si="34"/>
        <v>33.458059556786701</v>
      </c>
      <c r="T724">
        <f t="shared" si="35"/>
        <v>29.161754563778537</v>
      </c>
    </row>
    <row r="725" spans="1:20" x14ac:dyDescent="0.25">
      <c r="A725" t="s">
        <v>15</v>
      </c>
      <c r="B725">
        <v>72300</v>
      </c>
      <c r="C725">
        <v>2850</v>
      </c>
      <c r="D725">
        <v>31450</v>
      </c>
      <c r="E725">
        <v>31450</v>
      </c>
      <c r="F725">
        <v>2850</v>
      </c>
      <c r="G725">
        <v>3700</v>
      </c>
      <c r="H725">
        <f>+IF(C725=0,0,VLOOKUP(C725,'LH OUTER TANK'!A:C,2,0))</f>
        <v>38.436999999999998</v>
      </c>
      <c r="I725">
        <f>+IF(C725=0,0,VLOOKUP(C725,'LH OUTER TANK'!A:C,3,0))</f>
        <v>19.808</v>
      </c>
      <c r="J725">
        <f>+IF(D725=0,0,VLOOKUP(D725,'LH INNER TANK'!A:C,2,0))</f>
        <v>31.521999999999998</v>
      </c>
      <c r="K725">
        <f>+IF(D725=0,0,VLOOKUP(D725,'LH INNER TANK'!A:C,3,0))</f>
        <v>6.2949999999999999</v>
      </c>
      <c r="L725">
        <f>+IF(D725=0,0,VLOOKUP(D725,'RH INNER TANK'!A:C,2,0))</f>
        <v>31.521999999999998</v>
      </c>
      <c r="M725">
        <f>+IF(D725=0,0,VLOOKUP(D725,'RH INNER TANK'!A:C,3,0))</f>
        <v>-6.2949999999999999</v>
      </c>
      <c r="N725">
        <f>+IF(F725=0,0,VLOOKUP(F725,'RH OUTER TANK'!A:C,2,0))</f>
        <v>38.436999999999998</v>
      </c>
      <c r="O725">
        <f>+IF(F725=0,0,VLOOKUP(F725,'RH OUTER TANK'!A:C,3,0))</f>
        <v>-19.808</v>
      </c>
      <c r="P725">
        <f>+IF(G725=0,0,VLOOKUP(G725,'TRIM TANK'!A:C,2,0))</f>
        <v>59.433</v>
      </c>
      <c r="Q725">
        <f t="shared" si="33"/>
        <v>2421726.7999999998</v>
      </c>
      <c r="S725">
        <f t="shared" si="34"/>
        <v>33.495529737206084</v>
      </c>
      <c r="T725">
        <f t="shared" si="35"/>
        <v>29.677162822642131</v>
      </c>
    </row>
    <row r="726" spans="1:20" x14ac:dyDescent="0.25">
      <c r="A726" t="s">
        <v>15</v>
      </c>
      <c r="B726">
        <v>72400</v>
      </c>
      <c r="C726">
        <v>2850</v>
      </c>
      <c r="D726">
        <v>31450</v>
      </c>
      <c r="E726">
        <v>31450</v>
      </c>
      <c r="F726">
        <v>2850</v>
      </c>
      <c r="G726">
        <v>3800</v>
      </c>
      <c r="H726">
        <f>+IF(C726=0,0,VLOOKUP(C726,'LH OUTER TANK'!A:C,2,0))</f>
        <v>38.436999999999998</v>
      </c>
      <c r="I726">
        <f>+IF(C726=0,0,VLOOKUP(C726,'LH OUTER TANK'!A:C,3,0))</f>
        <v>19.808</v>
      </c>
      <c r="J726">
        <f>+IF(D726=0,0,VLOOKUP(D726,'LH INNER TANK'!A:C,2,0))</f>
        <v>31.521999999999998</v>
      </c>
      <c r="K726">
        <f>+IF(D726=0,0,VLOOKUP(D726,'LH INNER TANK'!A:C,3,0))</f>
        <v>6.2949999999999999</v>
      </c>
      <c r="L726">
        <f>+IF(D726=0,0,VLOOKUP(D726,'RH INNER TANK'!A:C,2,0))</f>
        <v>31.521999999999998</v>
      </c>
      <c r="M726">
        <f>+IF(D726=0,0,VLOOKUP(D726,'RH INNER TANK'!A:C,3,0))</f>
        <v>-6.2949999999999999</v>
      </c>
      <c r="N726">
        <f>+IF(F726=0,0,VLOOKUP(F726,'RH OUTER TANK'!A:C,2,0))</f>
        <v>38.436999999999998</v>
      </c>
      <c r="O726">
        <f>+IF(F726=0,0,VLOOKUP(F726,'RH OUTER TANK'!A:C,3,0))</f>
        <v>-19.808</v>
      </c>
      <c r="P726">
        <f>+IF(G726=0,0,VLOOKUP(G726,'TRIM TANK'!A:C,2,0))</f>
        <v>59.466999999999999</v>
      </c>
      <c r="Q726">
        <f t="shared" si="33"/>
        <v>2427799.2999999998</v>
      </c>
      <c r="S726">
        <f t="shared" si="34"/>
        <v>33.533139502762431</v>
      </c>
      <c r="T726">
        <f t="shared" si="35"/>
        <v>30.194491097144844</v>
      </c>
    </row>
    <row r="727" spans="1:20" x14ac:dyDescent="0.25">
      <c r="A727" t="s">
        <v>15</v>
      </c>
      <c r="B727">
        <v>72500</v>
      </c>
      <c r="C727">
        <v>2850</v>
      </c>
      <c r="D727">
        <v>31450</v>
      </c>
      <c r="E727">
        <v>31450</v>
      </c>
      <c r="F727">
        <v>2850</v>
      </c>
      <c r="G727">
        <v>3900</v>
      </c>
      <c r="H727">
        <f>+IF(C727=0,0,VLOOKUP(C727,'LH OUTER TANK'!A:C,2,0))</f>
        <v>38.436999999999998</v>
      </c>
      <c r="I727">
        <f>+IF(C727=0,0,VLOOKUP(C727,'LH OUTER TANK'!A:C,3,0))</f>
        <v>19.808</v>
      </c>
      <c r="J727">
        <f>+IF(D727=0,0,VLOOKUP(D727,'LH INNER TANK'!A:C,2,0))</f>
        <v>31.521999999999998</v>
      </c>
      <c r="K727">
        <f>+IF(D727=0,0,VLOOKUP(D727,'LH INNER TANK'!A:C,3,0))</f>
        <v>6.2949999999999999</v>
      </c>
      <c r="L727">
        <f>+IF(D727=0,0,VLOOKUP(D727,'RH INNER TANK'!A:C,2,0))</f>
        <v>31.521999999999998</v>
      </c>
      <c r="M727">
        <f>+IF(D727=0,0,VLOOKUP(D727,'RH INNER TANK'!A:C,3,0))</f>
        <v>-6.2949999999999999</v>
      </c>
      <c r="N727">
        <f>+IF(F727=0,0,VLOOKUP(F727,'RH OUTER TANK'!A:C,2,0))</f>
        <v>38.436999999999998</v>
      </c>
      <c r="O727">
        <f>+IF(F727=0,0,VLOOKUP(F727,'RH OUTER TANK'!A:C,3,0))</f>
        <v>-19.808</v>
      </c>
      <c r="P727">
        <f>+IF(G727=0,0,VLOOKUP(G727,'TRIM TANK'!A:C,2,0))</f>
        <v>59.503</v>
      </c>
      <c r="Q727">
        <f t="shared" si="33"/>
        <v>2433886.4</v>
      </c>
      <c r="S727">
        <f t="shared" si="34"/>
        <v>33.570846896551721</v>
      </c>
      <c r="T727">
        <f t="shared" si="35"/>
        <v>30.713162263434942</v>
      </c>
    </row>
    <row r="728" spans="1:20" x14ac:dyDescent="0.25">
      <c r="A728" t="s">
        <v>15</v>
      </c>
      <c r="B728">
        <v>72600</v>
      </c>
      <c r="C728">
        <v>2850</v>
      </c>
      <c r="D728">
        <v>31450</v>
      </c>
      <c r="E728">
        <v>31450</v>
      </c>
      <c r="F728">
        <v>2850</v>
      </c>
      <c r="G728">
        <v>4000</v>
      </c>
      <c r="H728">
        <f>+IF(C728=0,0,VLOOKUP(C728,'LH OUTER TANK'!A:C,2,0))</f>
        <v>38.436999999999998</v>
      </c>
      <c r="I728">
        <f>+IF(C728=0,0,VLOOKUP(C728,'LH OUTER TANK'!A:C,3,0))</f>
        <v>19.808</v>
      </c>
      <c r="J728">
        <f>+IF(D728=0,0,VLOOKUP(D728,'LH INNER TANK'!A:C,2,0))</f>
        <v>31.521999999999998</v>
      </c>
      <c r="K728">
        <f>+IF(D728=0,0,VLOOKUP(D728,'LH INNER TANK'!A:C,3,0))</f>
        <v>6.2949999999999999</v>
      </c>
      <c r="L728">
        <f>+IF(D728=0,0,VLOOKUP(D728,'RH INNER TANK'!A:C,2,0))</f>
        <v>31.521999999999998</v>
      </c>
      <c r="M728">
        <f>+IF(D728=0,0,VLOOKUP(D728,'RH INNER TANK'!A:C,3,0))</f>
        <v>-6.2949999999999999</v>
      </c>
      <c r="N728">
        <f>+IF(F728=0,0,VLOOKUP(F728,'RH OUTER TANK'!A:C,2,0))</f>
        <v>38.436999999999998</v>
      </c>
      <c r="O728">
        <f>+IF(F728=0,0,VLOOKUP(F728,'RH OUTER TANK'!A:C,3,0))</f>
        <v>-19.808</v>
      </c>
      <c r="P728">
        <f>+IF(G728=0,0,VLOOKUP(G728,'TRIM TANK'!A:C,2,0))</f>
        <v>59.539000000000001</v>
      </c>
      <c r="Q728">
        <f t="shared" si="33"/>
        <v>2439980.6999999997</v>
      </c>
      <c r="S728">
        <f t="shared" si="34"/>
        <v>33.608549586776853</v>
      </c>
      <c r="T728">
        <f t="shared" si="35"/>
        <v>31.231768731456011</v>
      </c>
    </row>
    <row r="729" spans="1:20" x14ac:dyDescent="0.25">
      <c r="A729" t="s">
        <v>15</v>
      </c>
      <c r="B729">
        <v>72700</v>
      </c>
      <c r="C729">
        <v>2850</v>
      </c>
      <c r="D729">
        <v>31450</v>
      </c>
      <c r="E729">
        <v>31450</v>
      </c>
      <c r="F729">
        <v>2850</v>
      </c>
      <c r="G729">
        <v>4100</v>
      </c>
      <c r="H729">
        <f>+IF(C729=0,0,VLOOKUP(C729,'LH OUTER TANK'!A:C,2,0))</f>
        <v>38.436999999999998</v>
      </c>
      <c r="I729">
        <f>+IF(C729=0,0,VLOOKUP(C729,'LH OUTER TANK'!A:C,3,0))</f>
        <v>19.808</v>
      </c>
      <c r="J729">
        <f>+IF(D729=0,0,VLOOKUP(D729,'LH INNER TANK'!A:C,2,0))</f>
        <v>31.521999999999998</v>
      </c>
      <c r="K729">
        <f>+IF(D729=0,0,VLOOKUP(D729,'LH INNER TANK'!A:C,3,0))</f>
        <v>6.2949999999999999</v>
      </c>
      <c r="L729">
        <f>+IF(D729=0,0,VLOOKUP(D729,'RH INNER TANK'!A:C,2,0))</f>
        <v>31.521999999999998</v>
      </c>
      <c r="M729">
        <f>+IF(D729=0,0,VLOOKUP(D729,'RH INNER TANK'!A:C,3,0))</f>
        <v>-6.2949999999999999</v>
      </c>
      <c r="N729">
        <f>+IF(F729=0,0,VLOOKUP(F729,'RH OUTER TANK'!A:C,2,0))</f>
        <v>38.436999999999998</v>
      </c>
      <c r="O729">
        <f>+IF(F729=0,0,VLOOKUP(F729,'RH OUTER TANK'!A:C,3,0))</f>
        <v>-19.808</v>
      </c>
      <c r="P729">
        <f>+IF(G729=0,0,VLOOKUP(G729,'TRIM TANK'!A:C,2,0))</f>
        <v>59.575000000000003</v>
      </c>
      <c r="Q729">
        <f t="shared" si="33"/>
        <v>2446082.1999999997</v>
      </c>
      <c r="S729">
        <f t="shared" si="34"/>
        <v>33.646247592847317</v>
      </c>
      <c r="T729">
        <f t="shared" si="35"/>
        <v>31.750310768188662</v>
      </c>
    </row>
    <row r="730" spans="1:20" x14ac:dyDescent="0.25">
      <c r="A730" t="s">
        <v>15</v>
      </c>
      <c r="B730">
        <v>72800</v>
      </c>
      <c r="C730">
        <v>2850</v>
      </c>
      <c r="D730">
        <v>31450</v>
      </c>
      <c r="E730">
        <v>31450</v>
      </c>
      <c r="F730">
        <v>2850</v>
      </c>
      <c r="G730">
        <v>4200</v>
      </c>
      <c r="H730">
        <f>+IF(C730=0,0,VLOOKUP(C730,'LH OUTER TANK'!A:C,2,0))</f>
        <v>38.436999999999998</v>
      </c>
      <c r="I730">
        <f>+IF(C730=0,0,VLOOKUP(C730,'LH OUTER TANK'!A:C,3,0))</f>
        <v>19.808</v>
      </c>
      <c r="J730">
        <f>+IF(D730=0,0,VLOOKUP(D730,'LH INNER TANK'!A:C,2,0))</f>
        <v>31.521999999999998</v>
      </c>
      <c r="K730">
        <f>+IF(D730=0,0,VLOOKUP(D730,'LH INNER TANK'!A:C,3,0))</f>
        <v>6.2949999999999999</v>
      </c>
      <c r="L730">
        <f>+IF(D730=0,0,VLOOKUP(D730,'RH INNER TANK'!A:C,2,0))</f>
        <v>31.521999999999998</v>
      </c>
      <c r="M730">
        <f>+IF(D730=0,0,VLOOKUP(D730,'RH INNER TANK'!A:C,3,0))</f>
        <v>-6.2949999999999999</v>
      </c>
      <c r="N730">
        <f>+IF(F730=0,0,VLOOKUP(F730,'RH OUTER TANK'!A:C,2,0))</f>
        <v>38.436999999999998</v>
      </c>
      <c r="O730">
        <f>+IF(F730=0,0,VLOOKUP(F730,'RH OUTER TANK'!A:C,3,0))</f>
        <v>-19.808</v>
      </c>
      <c r="P730">
        <f>+IF(G730=0,0,VLOOKUP(G730,'TRIM TANK'!A:C,2,0))</f>
        <v>59.606999999999999</v>
      </c>
      <c r="Q730">
        <f t="shared" si="33"/>
        <v>2452174.0999999996</v>
      </c>
      <c r="S730">
        <f t="shared" si="34"/>
        <v>33.683710164835162</v>
      </c>
      <c r="T730">
        <f t="shared" si="35"/>
        <v>32.265614371872914</v>
      </c>
    </row>
    <row r="731" spans="1:20" x14ac:dyDescent="0.25">
      <c r="A731" t="s">
        <v>15</v>
      </c>
      <c r="B731">
        <v>72900</v>
      </c>
      <c r="C731">
        <v>2850</v>
      </c>
      <c r="D731">
        <v>31450</v>
      </c>
      <c r="E731">
        <v>31450</v>
      </c>
      <c r="F731">
        <v>2850</v>
      </c>
      <c r="G731">
        <v>4300</v>
      </c>
      <c r="H731">
        <f>+IF(C731=0,0,VLOOKUP(C731,'LH OUTER TANK'!A:C,2,0))</f>
        <v>38.436999999999998</v>
      </c>
      <c r="I731">
        <f>+IF(C731=0,0,VLOOKUP(C731,'LH OUTER TANK'!A:C,3,0))</f>
        <v>19.808</v>
      </c>
      <c r="J731">
        <f>+IF(D731=0,0,VLOOKUP(D731,'LH INNER TANK'!A:C,2,0))</f>
        <v>31.521999999999998</v>
      </c>
      <c r="K731">
        <f>+IF(D731=0,0,VLOOKUP(D731,'LH INNER TANK'!A:C,3,0))</f>
        <v>6.2949999999999999</v>
      </c>
      <c r="L731">
        <f>+IF(D731=0,0,VLOOKUP(D731,'RH INNER TANK'!A:C,2,0))</f>
        <v>31.521999999999998</v>
      </c>
      <c r="M731">
        <f>+IF(D731=0,0,VLOOKUP(D731,'RH INNER TANK'!A:C,3,0))</f>
        <v>-6.2949999999999999</v>
      </c>
      <c r="N731">
        <f>+IF(F731=0,0,VLOOKUP(F731,'RH OUTER TANK'!A:C,2,0))</f>
        <v>38.436999999999998</v>
      </c>
      <c r="O731">
        <f>+IF(F731=0,0,VLOOKUP(F731,'RH OUTER TANK'!A:C,3,0))</f>
        <v>-19.808</v>
      </c>
      <c r="P731">
        <f>+IF(G731=0,0,VLOOKUP(G731,'TRIM TANK'!A:C,2,0))</f>
        <v>59.640999999999998</v>
      </c>
      <c r="Q731">
        <f t="shared" si="33"/>
        <v>2458280.9999999995</v>
      </c>
      <c r="S731">
        <f t="shared" si="34"/>
        <v>33.721275720164606</v>
      </c>
      <c r="T731">
        <f t="shared" si="35"/>
        <v>32.782334527711207</v>
      </c>
    </row>
    <row r="732" spans="1:20" x14ac:dyDescent="0.25">
      <c r="A732" t="s">
        <v>15</v>
      </c>
      <c r="B732">
        <v>73000</v>
      </c>
      <c r="C732">
        <v>2850</v>
      </c>
      <c r="D732">
        <v>31450</v>
      </c>
      <c r="E732">
        <v>31450</v>
      </c>
      <c r="F732">
        <v>2850</v>
      </c>
      <c r="G732">
        <v>4400</v>
      </c>
      <c r="H732">
        <f>+IF(C732=0,0,VLOOKUP(C732,'LH OUTER TANK'!A:C,2,0))</f>
        <v>38.436999999999998</v>
      </c>
      <c r="I732">
        <f>+IF(C732=0,0,VLOOKUP(C732,'LH OUTER TANK'!A:C,3,0))</f>
        <v>19.808</v>
      </c>
      <c r="J732">
        <f>+IF(D732=0,0,VLOOKUP(D732,'LH INNER TANK'!A:C,2,0))</f>
        <v>31.521999999999998</v>
      </c>
      <c r="K732">
        <f>+IF(D732=0,0,VLOOKUP(D732,'LH INNER TANK'!A:C,3,0))</f>
        <v>6.2949999999999999</v>
      </c>
      <c r="L732">
        <f>+IF(D732=0,0,VLOOKUP(D732,'RH INNER TANK'!A:C,2,0))</f>
        <v>31.521999999999998</v>
      </c>
      <c r="M732">
        <f>+IF(D732=0,0,VLOOKUP(D732,'RH INNER TANK'!A:C,3,0))</f>
        <v>-6.2949999999999999</v>
      </c>
      <c r="N732">
        <f>+IF(F732=0,0,VLOOKUP(F732,'RH OUTER TANK'!A:C,2,0))</f>
        <v>38.436999999999998</v>
      </c>
      <c r="O732">
        <f>+IF(F732=0,0,VLOOKUP(F732,'RH OUTER TANK'!A:C,3,0))</f>
        <v>-19.808</v>
      </c>
      <c r="P732">
        <f>+IF(G732=0,0,VLOOKUP(G732,'TRIM TANK'!A:C,2,0))</f>
        <v>59.676000000000002</v>
      </c>
      <c r="Q732">
        <f t="shared" si="33"/>
        <v>2464399.0999999996</v>
      </c>
      <c r="S732">
        <f t="shared" si="34"/>
        <v>33.758891780821912</v>
      </c>
      <c r="T732">
        <f t="shared" si="35"/>
        <v>33.299749392323399</v>
      </c>
    </row>
    <row r="733" spans="1:20" x14ac:dyDescent="0.25">
      <c r="A733" t="s">
        <v>15</v>
      </c>
      <c r="B733">
        <v>73100</v>
      </c>
      <c r="C733">
        <v>2850</v>
      </c>
      <c r="D733">
        <v>31450</v>
      </c>
      <c r="E733">
        <v>31450</v>
      </c>
      <c r="F733">
        <v>2850</v>
      </c>
      <c r="G733">
        <v>4500</v>
      </c>
      <c r="H733">
        <f>+IF(C733=0,0,VLOOKUP(C733,'LH OUTER TANK'!A:C,2,0))</f>
        <v>38.436999999999998</v>
      </c>
      <c r="I733">
        <f>+IF(C733=0,0,VLOOKUP(C733,'LH OUTER TANK'!A:C,3,0))</f>
        <v>19.808</v>
      </c>
      <c r="J733">
        <f>+IF(D733=0,0,VLOOKUP(D733,'LH INNER TANK'!A:C,2,0))</f>
        <v>31.521999999999998</v>
      </c>
      <c r="K733">
        <f>+IF(D733=0,0,VLOOKUP(D733,'LH INNER TANK'!A:C,3,0))</f>
        <v>6.2949999999999999</v>
      </c>
      <c r="L733">
        <f>+IF(D733=0,0,VLOOKUP(D733,'RH INNER TANK'!A:C,2,0))</f>
        <v>31.521999999999998</v>
      </c>
      <c r="M733">
        <f>+IF(D733=0,0,VLOOKUP(D733,'RH INNER TANK'!A:C,3,0))</f>
        <v>-6.2949999999999999</v>
      </c>
      <c r="N733">
        <f>+IF(F733=0,0,VLOOKUP(F733,'RH OUTER TANK'!A:C,2,0))</f>
        <v>38.436999999999998</v>
      </c>
      <c r="O733">
        <f>+IF(F733=0,0,VLOOKUP(F733,'RH OUTER TANK'!A:C,3,0))</f>
        <v>-19.808</v>
      </c>
      <c r="P733">
        <f>+IF(G733=0,0,VLOOKUP(G733,'TRIM TANK'!A:C,2,0))</f>
        <v>59.726999999999997</v>
      </c>
      <c r="Q733">
        <f t="shared" si="33"/>
        <v>2470596.1999999997</v>
      </c>
      <c r="S733">
        <f t="shared" si="34"/>
        <v>33.797485636114907</v>
      </c>
      <c r="T733">
        <f t="shared" si="35"/>
        <v>33.830613976821262</v>
      </c>
    </row>
    <row r="734" spans="1:20" x14ac:dyDescent="0.25">
      <c r="A734" t="s">
        <v>15</v>
      </c>
      <c r="B734">
        <v>73200</v>
      </c>
      <c r="C734">
        <v>2850</v>
      </c>
      <c r="D734">
        <v>31450</v>
      </c>
      <c r="E734">
        <v>31450</v>
      </c>
      <c r="F734">
        <v>2850</v>
      </c>
      <c r="G734">
        <v>4600</v>
      </c>
      <c r="H734">
        <f>+IF(C734=0,0,VLOOKUP(C734,'LH OUTER TANK'!A:C,2,0))</f>
        <v>38.436999999999998</v>
      </c>
      <c r="I734">
        <f>+IF(C734=0,0,VLOOKUP(C734,'LH OUTER TANK'!A:C,3,0))</f>
        <v>19.808</v>
      </c>
      <c r="J734">
        <f>+IF(D734=0,0,VLOOKUP(D734,'LH INNER TANK'!A:C,2,0))</f>
        <v>31.521999999999998</v>
      </c>
      <c r="K734">
        <f>+IF(D734=0,0,VLOOKUP(D734,'LH INNER TANK'!A:C,3,0))</f>
        <v>6.2949999999999999</v>
      </c>
      <c r="L734">
        <f>+IF(D734=0,0,VLOOKUP(D734,'RH INNER TANK'!A:C,2,0))</f>
        <v>31.521999999999998</v>
      </c>
      <c r="M734">
        <f>+IF(D734=0,0,VLOOKUP(D734,'RH INNER TANK'!A:C,3,0))</f>
        <v>-6.2949999999999999</v>
      </c>
      <c r="N734">
        <f>+IF(F734=0,0,VLOOKUP(F734,'RH OUTER TANK'!A:C,2,0))</f>
        <v>38.436999999999998</v>
      </c>
      <c r="O734">
        <f>+IF(F734=0,0,VLOOKUP(F734,'RH OUTER TANK'!A:C,3,0))</f>
        <v>-19.808</v>
      </c>
      <c r="P734">
        <f>+IF(G734=0,0,VLOOKUP(G734,'TRIM TANK'!A:C,2,0))</f>
        <v>59.774000000000001</v>
      </c>
      <c r="Q734">
        <f t="shared" si="33"/>
        <v>2476785.0999999996</v>
      </c>
      <c r="S734">
        <f t="shared" si="34"/>
        <v>33.83586202185792</v>
      </c>
      <c r="T734">
        <f t="shared" si="35"/>
        <v>34.358487233258863</v>
      </c>
    </row>
    <row r="735" spans="1:20" x14ac:dyDescent="0.25">
      <c r="A735" t="s">
        <v>15</v>
      </c>
      <c r="B735">
        <v>73300</v>
      </c>
      <c r="C735">
        <v>2850</v>
      </c>
      <c r="D735">
        <v>31450</v>
      </c>
      <c r="E735">
        <v>31450</v>
      </c>
      <c r="F735">
        <v>2850</v>
      </c>
      <c r="G735">
        <v>4700</v>
      </c>
      <c r="H735">
        <f>+IF(C735=0,0,VLOOKUP(C735,'LH OUTER TANK'!A:C,2,0))</f>
        <v>38.436999999999998</v>
      </c>
      <c r="I735">
        <f>+IF(C735=0,0,VLOOKUP(C735,'LH OUTER TANK'!A:C,3,0))</f>
        <v>19.808</v>
      </c>
      <c r="J735">
        <f>+IF(D735=0,0,VLOOKUP(D735,'LH INNER TANK'!A:C,2,0))</f>
        <v>31.521999999999998</v>
      </c>
      <c r="K735">
        <f>+IF(D735=0,0,VLOOKUP(D735,'LH INNER TANK'!A:C,3,0))</f>
        <v>6.2949999999999999</v>
      </c>
      <c r="L735">
        <f>+IF(D735=0,0,VLOOKUP(D735,'RH INNER TANK'!A:C,2,0))</f>
        <v>31.521999999999998</v>
      </c>
      <c r="M735">
        <f>+IF(D735=0,0,VLOOKUP(D735,'RH INNER TANK'!A:C,3,0))</f>
        <v>-6.2949999999999999</v>
      </c>
      <c r="N735">
        <f>+IF(F735=0,0,VLOOKUP(F735,'RH OUTER TANK'!A:C,2,0))</f>
        <v>38.436999999999998</v>
      </c>
      <c r="O735">
        <f>+IF(F735=0,0,VLOOKUP(F735,'RH OUTER TANK'!A:C,3,0))</f>
        <v>-19.808</v>
      </c>
      <c r="P735">
        <f>+IF(G735=0,0,VLOOKUP(G735,'TRIM TANK'!A:C,2,0))</f>
        <v>59.816000000000003</v>
      </c>
      <c r="Q735">
        <f t="shared" si="33"/>
        <v>2482959.9</v>
      </c>
      <c r="S735">
        <f t="shared" si="34"/>
        <v>33.873941336971349</v>
      </c>
      <c r="T735">
        <f t="shared" si="35"/>
        <v>34.882274236194604</v>
      </c>
    </row>
    <row r="736" spans="1:20" x14ac:dyDescent="0.25">
      <c r="A736" t="s">
        <v>15</v>
      </c>
      <c r="B736">
        <v>73400</v>
      </c>
      <c r="C736">
        <v>2850</v>
      </c>
      <c r="D736">
        <v>31450</v>
      </c>
      <c r="E736">
        <v>31450</v>
      </c>
      <c r="F736">
        <v>2850</v>
      </c>
      <c r="G736">
        <v>4800</v>
      </c>
      <c r="H736">
        <f>+IF(C736=0,0,VLOOKUP(C736,'LH OUTER TANK'!A:C,2,0))</f>
        <v>38.436999999999998</v>
      </c>
      <c r="I736">
        <f>+IF(C736=0,0,VLOOKUP(C736,'LH OUTER TANK'!A:C,3,0))</f>
        <v>19.808</v>
      </c>
      <c r="J736">
        <f>+IF(D736=0,0,VLOOKUP(D736,'LH INNER TANK'!A:C,2,0))</f>
        <v>31.521999999999998</v>
      </c>
      <c r="K736">
        <f>+IF(D736=0,0,VLOOKUP(D736,'LH INNER TANK'!A:C,3,0))</f>
        <v>6.2949999999999999</v>
      </c>
      <c r="L736">
        <f>+IF(D736=0,0,VLOOKUP(D736,'RH INNER TANK'!A:C,2,0))</f>
        <v>31.521999999999998</v>
      </c>
      <c r="M736">
        <f>+IF(D736=0,0,VLOOKUP(D736,'RH INNER TANK'!A:C,3,0))</f>
        <v>-6.2949999999999999</v>
      </c>
      <c r="N736">
        <f>+IF(F736=0,0,VLOOKUP(F736,'RH OUTER TANK'!A:C,2,0))</f>
        <v>38.436999999999998</v>
      </c>
      <c r="O736">
        <f>+IF(F736=0,0,VLOOKUP(F736,'RH OUTER TANK'!A:C,3,0))</f>
        <v>-19.808</v>
      </c>
      <c r="P736">
        <f>+IF(G736=0,0,VLOOKUP(G736,'TRIM TANK'!A:C,2,0))</f>
        <v>59.857999999999997</v>
      </c>
      <c r="Q736">
        <f t="shared" si="33"/>
        <v>2489143.0999999996</v>
      </c>
      <c r="S736">
        <f t="shared" si="34"/>
        <v>33.912031335149855</v>
      </c>
      <c r="T736">
        <f t="shared" si="35"/>
        <v>35.40620818638039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BD99-160F-410C-BD94-62C0927367D4}">
  <dimension ref="A1:C59"/>
  <sheetViews>
    <sheetView workbookViewId="0">
      <selection activeCell="F7" sqref="F7"/>
    </sheetView>
  </sheetViews>
  <sheetFormatPr baseColWidth="10" defaultColWidth="11.5703125" defaultRowHeight="15" x14ac:dyDescent="0.25"/>
  <cols>
    <col min="1" max="1" width="16.5703125" bestFit="1" customWidth="1"/>
    <col min="2" max="2" width="17.7109375" customWidth="1"/>
    <col min="3" max="3" width="19.42578125" customWidth="1"/>
  </cols>
  <sheetData>
    <row r="1" spans="1:3" x14ac:dyDescent="0.25">
      <c r="A1" s="3" t="s">
        <v>17</v>
      </c>
      <c r="B1" s="3" t="s">
        <v>18</v>
      </c>
      <c r="C1" s="3" t="s">
        <v>19</v>
      </c>
    </row>
    <row r="2" spans="1:3" x14ac:dyDescent="0.25">
      <c r="A2">
        <v>50</v>
      </c>
      <c r="B2" s="4">
        <v>37.386000000000003</v>
      </c>
      <c r="C2">
        <v>-18.02</v>
      </c>
    </row>
    <row r="3" spans="1:3" x14ac:dyDescent="0.25">
      <c r="A3">
        <v>100</v>
      </c>
      <c r="B3" s="4">
        <v>37.386000000000003</v>
      </c>
      <c r="C3">
        <v>-18.02</v>
      </c>
    </row>
    <row r="4" spans="1:3" x14ac:dyDescent="0.25">
      <c r="A4">
        <v>150</v>
      </c>
      <c r="B4">
        <v>37.386000000000003</v>
      </c>
      <c r="C4">
        <v>-18.02</v>
      </c>
    </row>
    <row r="5" spans="1:3" x14ac:dyDescent="0.25">
      <c r="A5">
        <v>200</v>
      </c>
      <c r="B5">
        <v>37.415999999999997</v>
      </c>
      <c r="C5">
        <v>-18.053999999999998</v>
      </c>
    </row>
    <row r="6" spans="1:3" x14ac:dyDescent="0.25">
      <c r="A6">
        <v>250</v>
      </c>
      <c r="B6">
        <v>37.450000000000003</v>
      </c>
      <c r="C6">
        <v>-18.093</v>
      </c>
    </row>
    <row r="7" spans="1:3" x14ac:dyDescent="0.25">
      <c r="A7">
        <v>300</v>
      </c>
      <c r="B7">
        <v>37.484000000000002</v>
      </c>
      <c r="C7">
        <v>-18.132999999999999</v>
      </c>
    </row>
    <row r="8" spans="1:3" x14ac:dyDescent="0.25">
      <c r="A8">
        <v>350</v>
      </c>
      <c r="B8">
        <v>37.511000000000003</v>
      </c>
      <c r="C8">
        <v>-18.163</v>
      </c>
    </row>
    <row r="9" spans="1:3" x14ac:dyDescent="0.25">
      <c r="A9">
        <v>400</v>
      </c>
      <c r="B9">
        <v>37.533000000000001</v>
      </c>
      <c r="C9">
        <v>-18.190999999999999</v>
      </c>
    </row>
    <row r="10" spans="1:3" x14ac:dyDescent="0.25">
      <c r="A10">
        <v>450</v>
      </c>
      <c r="B10">
        <v>37.555999999999997</v>
      </c>
      <c r="C10">
        <v>-18.218</v>
      </c>
    </row>
    <row r="11" spans="1:3" x14ac:dyDescent="0.25">
      <c r="A11">
        <v>500</v>
      </c>
      <c r="B11">
        <v>37.573999999999998</v>
      </c>
      <c r="C11">
        <v>-18.239999999999998</v>
      </c>
    </row>
    <row r="12" spans="1:3" x14ac:dyDescent="0.25">
      <c r="A12">
        <v>550</v>
      </c>
      <c r="B12">
        <v>37.588000000000001</v>
      </c>
      <c r="C12">
        <v>-18.260000000000002</v>
      </c>
    </row>
    <row r="13" spans="1:3" x14ac:dyDescent="0.25">
      <c r="A13">
        <v>600</v>
      </c>
      <c r="B13">
        <v>37.601999999999997</v>
      </c>
      <c r="C13">
        <v>-18.279</v>
      </c>
    </row>
    <row r="14" spans="1:3" x14ac:dyDescent="0.25">
      <c r="A14">
        <v>650</v>
      </c>
      <c r="B14">
        <v>37.616</v>
      </c>
      <c r="C14">
        <v>-18.295999999999999</v>
      </c>
    </row>
    <row r="15" spans="1:3" x14ac:dyDescent="0.25">
      <c r="A15">
        <v>700</v>
      </c>
      <c r="B15">
        <v>37.631</v>
      </c>
      <c r="C15">
        <v>-18.308</v>
      </c>
    </row>
    <row r="16" spans="1:3" x14ac:dyDescent="0.25">
      <c r="A16">
        <v>750</v>
      </c>
      <c r="B16">
        <v>37.645000000000003</v>
      </c>
      <c r="C16">
        <v>-18.321000000000002</v>
      </c>
    </row>
    <row r="17" spans="1:3" x14ac:dyDescent="0.25">
      <c r="A17">
        <v>800</v>
      </c>
      <c r="B17">
        <v>37.659999999999997</v>
      </c>
      <c r="C17">
        <v>-18.334</v>
      </c>
    </row>
    <row r="18" spans="1:3" x14ac:dyDescent="0.25">
      <c r="A18">
        <v>850</v>
      </c>
      <c r="B18">
        <v>37.676000000000002</v>
      </c>
      <c r="C18">
        <v>-18.347000000000001</v>
      </c>
    </row>
    <row r="19" spans="1:3" x14ac:dyDescent="0.25">
      <c r="A19">
        <v>900</v>
      </c>
      <c r="B19">
        <v>37.692</v>
      </c>
      <c r="C19">
        <v>-18.36</v>
      </c>
    </row>
    <row r="20" spans="1:3" x14ac:dyDescent="0.25">
      <c r="A20">
        <v>950</v>
      </c>
      <c r="B20">
        <v>37.707000000000001</v>
      </c>
      <c r="C20">
        <v>-18.372</v>
      </c>
    </row>
    <row r="21" spans="1:3" x14ac:dyDescent="0.25">
      <c r="A21">
        <v>1000</v>
      </c>
      <c r="B21">
        <v>37.719000000000001</v>
      </c>
      <c r="C21">
        <v>-18.381</v>
      </c>
    </row>
    <row r="22" spans="1:3" x14ac:dyDescent="0.25">
      <c r="A22">
        <v>1050</v>
      </c>
      <c r="B22">
        <v>37.729999999999997</v>
      </c>
      <c r="C22">
        <v>-18.39</v>
      </c>
    </row>
    <row r="23" spans="1:3" x14ac:dyDescent="0.25">
      <c r="A23">
        <v>1100</v>
      </c>
      <c r="B23">
        <v>37.741999999999997</v>
      </c>
      <c r="C23">
        <v>-18.398</v>
      </c>
    </row>
    <row r="24" spans="1:3" x14ac:dyDescent="0.25">
      <c r="A24">
        <v>1150</v>
      </c>
      <c r="B24">
        <v>37.753</v>
      </c>
      <c r="C24">
        <v>-18.405000000000001</v>
      </c>
    </row>
    <row r="25" spans="1:3" x14ac:dyDescent="0.25">
      <c r="A25">
        <v>1200</v>
      </c>
      <c r="B25">
        <v>37.762999999999998</v>
      </c>
      <c r="C25">
        <v>-18.411999999999999</v>
      </c>
    </row>
    <row r="26" spans="1:3" x14ac:dyDescent="0.25">
      <c r="A26">
        <v>1250</v>
      </c>
      <c r="B26">
        <v>37.774000000000001</v>
      </c>
      <c r="C26">
        <v>-18.417999999999999</v>
      </c>
    </row>
    <row r="27" spans="1:3" x14ac:dyDescent="0.25">
      <c r="A27">
        <v>1300</v>
      </c>
      <c r="B27">
        <v>37.783000000000001</v>
      </c>
      <c r="C27">
        <v>-18.422999999999998</v>
      </c>
    </row>
    <row r="28" spans="1:3" x14ac:dyDescent="0.25">
      <c r="A28">
        <v>1350</v>
      </c>
      <c r="B28">
        <v>37.792999999999999</v>
      </c>
      <c r="C28">
        <v>-18.428999999999998</v>
      </c>
    </row>
    <row r="29" spans="1:3" x14ac:dyDescent="0.25">
      <c r="A29">
        <v>1400</v>
      </c>
      <c r="B29">
        <v>37.802999999999997</v>
      </c>
      <c r="C29">
        <v>-18.434000000000001</v>
      </c>
    </row>
    <row r="30" spans="1:3" x14ac:dyDescent="0.25">
      <c r="A30">
        <v>1450</v>
      </c>
      <c r="B30">
        <v>37.811</v>
      </c>
      <c r="C30">
        <v>-18.437999999999999</v>
      </c>
    </row>
    <row r="31" spans="1:3" x14ac:dyDescent="0.25">
      <c r="A31">
        <v>1500</v>
      </c>
      <c r="B31">
        <v>37.82</v>
      </c>
      <c r="C31">
        <v>-18.442</v>
      </c>
    </row>
    <row r="32" spans="1:3" x14ac:dyDescent="0.25">
      <c r="A32">
        <v>1550</v>
      </c>
      <c r="B32">
        <v>37.829000000000001</v>
      </c>
      <c r="C32">
        <v>-18.446000000000002</v>
      </c>
    </row>
    <row r="33" spans="1:3" x14ac:dyDescent="0.25">
      <c r="A33">
        <v>1600</v>
      </c>
      <c r="B33">
        <v>37.837000000000003</v>
      </c>
      <c r="C33">
        <v>-18.45</v>
      </c>
    </row>
    <row r="34" spans="1:3" x14ac:dyDescent="0.25">
      <c r="A34">
        <v>1650</v>
      </c>
      <c r="B34">
        <v>37.844000000000001</v>
      </c>
      <c r="C34">
        <v>-18.452999999999999</v>
      </c>
    </row>
    <row r="35" spans="1:3" x14ac:dyDescent="0.25">
      <c r="A35">
        <v>1700</v>
      </c>
      <c r="B35">
        <v>37.851999999999997</v>
      </c>
      <c r="C35">
        <v>-18.454999999999998</v>
      </c>
    </row>
    <row r="36" spans="1:3" x14ac:dyDescent="0.25">
      <c r="A36">
        <v>1750</v>
      </c>
      <c r="B36">
        <v>37.859000000000002</v>
      </c>
      <c r="C36">
        <v>-18.457999999999998</v>
      </c>
    </row>
    <row r="37" spans="1:3" x14ac:dyDescent="0.25">
      <c r="A37">
        <v>1800</v>
      </c>
      <c r="B37">
        <v>37.866</v>
      </c>
      <c r="C37">
        <v>-18.46</v>
      </c>
    </row>
    <row r="38" spans="1:3" x14ac:dyDescent="0.25">
      <c r="A38">
        <v>1850</v>
      </c>
      <c r="B38">
        <v>37.872</v>
      </c>
      <c r="C38">
        <v>-18.462</v>
      </c>
    </row>
    <row r="39" spans="1:3" x14ac:dyDescent="0.25">
      <c r="A39">
        <v>1900</v>
      </c>
      <c r="B39">
        <v>37.878999999999998</v>
      </c>
      <c r="C39">
        <v>-18.463999999999999</v>
      </c>
    </row>
    <row r="40" spans="1:3" x14ac:dyDescent="0.25">
      <c r="A40">
        <v>1950</v>
      </c>
      <c r="B40">
        <v>37.884999999999998</v>
      </c>
      <c r="C40">
        <v>-18.465</v>
      </c>
    </row>
    <row r="41" spans="1:3" x14ac:dyDescent="0.25">
      <c r="A41">
        <v>2000</v>
      </c>
      <c r="B41">
        <v>37.890999999999998</v>
      </c>
      <c r="C41">
        <v>-18.466999999999999</v>
      </c>
    </row>
    <row r="42" spans="1:3" x14ac:dyDescent="0.25">
      <c r="A42">
        <v>2050</v>
      </c>
      <c r="B42">
        <v>37.896999999999998</v>
      </c>
      <c r="C42">
        <v>-18.468</v>
      </c>
    </row>
    <row r="43" spans="1:3" x14ac:dyDescent="0.25">
      <c r="A43">
        <v>2100</v>
      </c>
      <c r="B43">
        <v>37.902999999999999</v>
      </c>
      <c r="C43">
        <v>-18.47</v>
      </c>
    </row>
    <row r="44" spans="1:3" x14ac:dyDescent="0.25">
      <c r="A44">
        <v>2150</v>
      </c>
      <c r="B44">
        <v>37.908000000000001</v>
      </c>
      <c r="C44">
        <v>-18.471</v>
      </c>
    </row>
    <row r="45" spans="1:3" x14ac:dyDescent="0.25">
      <c r="A45">
        <v>2200</v>
      </c>
      <c r="B45">
        <v>37.914000000000001</v>
      </c>
      <c r="C45">
        <v>-18.472000000000001</v>
      </c>
    </row>
    <row r="46" spans="1:3" x14ac:dyDescent="0.25">
      <c r="A46">
        <v>2250</v>
      </c>
      <c r="B46">
        <v>37.918999999999997</v>
      </c>
      <c r="C46">
        <v>-18.472999999999999</v>
      </c>
    </row>
    <row r="47" spans="1:3" x14ac:dyDescent="0.25">
      <c r="A47">
        <v>2300</v>
      </c>
      <c r="B47">
        <v>37.923999999999999</v>
      </c>
      <c r="C47">
        <v>-18.474</v>
      </c>
    </row>
    <row r="48" spans="1:3" x14ac:dyDescent="0.25">
      <c r="A48">
        <v>2350</v>
      </c>
      <c r="B48">
        <v>37.929000000000002</v>
      </c>
      <c r="C48">
        <v>-18.475000000000001</v>
      </c>
    </row>
    <row r="49" spans="1:3" x14ac:dyDescent="0.25">
      <c r="A49">
        <v>2400</v>
      </c>
      <c r="B49">
        <v>37.968000000000004</v>
      </c>
      <c r="C49">
        <v>-18.681000000000001</v>
      </c>
    </row>
    <row r="50" spans="1:3" x14ac:dyDescent="0.25">
      <c r="A50">
        <v>2450</v>
      </c>
      <c r="B50">
        <v>38.01</v>
      </c>
      <c r="C50">
        <v>-18.911000000000001</v>
      </c>
    </row>
    <row r="51" spans="1:3" x14ac:dyDescent="0.25">
      <c r="A51">
        <v>2500</v>
      </c>
      <c r="B51">
        <v>38.052</v>
      </c>
      <c r="C51">
        <v>-19.14</v>
      </c>
    </row>
    <row r="52" spans="1:3" x14ac:dyDescent="0.25">
      <c r="A52">
        <v>2550</v>
      </c>
      <c r="B52">
        <v>38.08</v>
      </c>
      <c r="C52">
        <v>-19.210999999999999</v>
      </c>
    </row>
    <row r="53" spans="1:3" x14ac:dyDescent="0.25">
      <c r="A53">
        <v>2600</v>
      </c>
      <c r="B53">
        <v>38.103000000000002</v>
      </c>
      <c r="C53">
        <v>-19.231000000000002</v>
      </c>
    </row>
    <row r="54" spans="1:3" x14ac:dyDescent="0.25">
      <c r="A54">
        <v>2650</v>
      </c>
      <c r="B54">
        <v>38.125999999999998</v>
      </c>
      <c r="C54">
        <v>-19.251999999999999</v>
      </c>
    </row>
    <row r="55" spans="1:3" x14ac:dyDescent="0.25">
      <c r="A55">
        <v>2700</v>
      </c>
      <c r="B55">
        <v>38.15</v>
      </c>
      <c r="C55">
        <v>-19.274000000000001</v>
      </c>
    </row>
    <row r="56" spans="1:3" x14ac:dyDescent="0.25">
      <c r="A56">
        <v>2750</v>
      </c>
      <c r="B56">
        <v>38.174999999999997</v>
      </c>
      <c r="C56">
        <v>-19.295999999999999</v>
      </c>
    </row>
    <row r="57" spans="1:3" x14ac:dyDescent="0.25">
      <c r="A57">
        <v>2800</v>
      </c>
      <c r="B57">
        <v>38.198999999999998</v>
      </c>
      <c r="C57">
        <v>-19.318000000000001</v>
      </c>
    </row>
    <row r="58" spans="1:3" x14ac:dyDescent="0.25">
      <c r="A58">
        <v>2850</v>
      </c>
      <c r="B58">
        <v>38.436999999999998</v>
      </c>
      <c r="C58">
        <v>-19.808</v>
      </c>
    </row>
    <row r="59" spans="1:3" x14ac:dyDescent="0.25">
      <c r="B59" s="6"/>
      <c r="C5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A88C-27B3-4241-AB81-8AF0F4277865}">
  <dimension ref="A1:C59"/>
  <sheetViews>
    <sheetView workbookViewId="0">
      <selection sqref="A1:C1048576"/>
    </sheetView>
  </sheetViews>
  <sheetFormatPr baseColWidth="10" defaultRowHeight="15" x14ac:dyDescent="0.25"/>
  <cols>
    <col min="1" max="1" width="16.5703125" bestFit="1" customWidth="1"/>
    <col min="2" max="2" width="17.7109375" customWidth="1"/>
    <col min="3" max="3" width="19.42578125" customWidth="1"/>
  </cols>
  <sheetData>
    <row r="1" spans="1:3" x14ac:dyDescent="0.25">
      <c r="A1" s="3" t="s">
        <v>17</v>
      </c>
      <c r="B1" s="3" t="s">
        <v>18</v>
      </c>
      <c r="C1" s="3" t="s">
        <v>19</v>
      </c>
    </row>
    <row r="2" spans="1:3" x14ac:dyDescent="0.25">
      <c r="A2">
        <v>50</v>
      </c>
      <c r="B2" s="4">
        <v>37.386000000000003</v>
      </c>
      <c r="C2">
        <v>18.02</v>
      </c>
    </row>
    <row r="3" spans="1:3" x14ac:dyDescent="0.25">
      <c r="A3">
        <v>100</v>
      </c>
      <c r="B3" s="4">
        <v>37.386000000000003</v>
      </c>
      <c r="C3">
        <v>18.02</v>
      </c>
    </row>
    <row r="4" spans="1:3" x14ac:dyDescent="0.25">
      <c r="A4">
        <v>150</v>
      </c>
      <c r="B4">
        <v>37.386000000000003</v>
      </c>
      <c r="C4">
        <v>18.02</v>
      </c>
    </row>
    <row r="5" spans="1:3" x14ac:dyDescent="0.25">
      <c r="A5">
        <v>200</v>
      </c>
      <c r="B5">
        <v>37.415999999999997</v>
      </c>
      <c r="C5">
        <v>18.053999999999998</v>
      </c>
    </row>
    <row r="6" spans="1:3" x14ac:dyDescent="0.25">
      <c r="A6">
        <v>250</v>
      </c>
      <c r="B6">
        <v>37.450000000000003</v>
      </c>
      <c r="C6">
        <v>18.093</v>
      </c>
    </row>
    <row r="7" spans="1:3" x14ac:dyDescent="0.25">
      <c r="A7">
        <v>300</v>
      </c>
      <c r="B7">
        <v>37.484000000000002</v>
      </c>
      <c r="C7">
        <v>18.132999999999999</v>
      </c>
    </row>
    <row r="8" spans="1:3" x14ac:dyDescent="0.25">
      <c r="A8">
        <v>350</v>
      </c>
      <c r="B8">
        <v>37.511000000000003</v>
      </c>
      <c r="C8">
        <v>18.163</v>
      </c>
    </row>
    <row r="9" spans="1:3" x14ac:dyDescent="0.25">
      <c r="A9">
        <v>400</v>
      </c>
      <c r="B9">
        <v>37.533000000000001</v>
      </c>
      <c r="C9">
        <v>18.190999999999999</v>
      </c>
    </row>
    <row r="10" spans="1:3" x14ac:dyDescent="0.25">
      <c r="A10">
        <v>450</v>
      </c>
      <c r="B10">
        <v>37.555999999999997</v>
      </c>
      <c r="C10">
        <v>18.218</v>
      </c>
    </row>
    <row r="11" spans="1:3" x14ac:dyDescent="0.25">
      <c r="A11">
        <v>500</v>
      </c>
      <c r="B11">
        <v>37.573999999999998</v>
      </c>
      <c r="C11">
        <v>18.239999999999998</v>
      </c>
    </row>
    <row r="12" spans="1:3" x14ac:dyDescent="0.25">
      <c r="A12">
        <v>550</v>
      </c>
      <c r="B12">
        <v>37.588000000000001</v>
      </c>
      <c r="C12">
        <v>18.260000000000002</v>
      </c>
    </row>
    <row r="13" spans="1:3" x14ac:dyDescent="0.25">
      <c r="A13">
        <v>600</v>
      </c>
      <c r="B13">
        <v>37.601999999999997</v>
      </c>
      <c r="C13">
        <v>18.279</v>
      </c>
    </row>
    <row r="14" spans="1:3" x14ac:dyDescent="0.25">
      <c r="A14">
        <v>650</v>
      </c>
      <c r="B14">
        <v>37.616</v>
      </c>
      <c r="C14">
        <v>18.295999999999999</v>
      </c>
    </row>
    <row r="15" spans="1:3" x14ac:dyDescent="0.25">
      <c r="A15">
        <v>700</v>
      </c>
      <c r="B15">
        <v>37.631</v>
      </c>
      <c r="C15">
        <v>18.308</v>
      </c>
    </row>
    <row r="16" spans="1:3" x14ac:dyDescent="0.25">
      <c r="A16">
        <v>750</v>
      </c>
      <c r="B16">
        <v>37.645000000000003</v>
      </c>
      <c r="C16">
        <v>18.321000000000002</v>
      </c>
    </row>
    <row r="17" spans="1:3" x14ac:dyDescent="0.25">
      <c r="A17">
        <v>800</v>
      </c>
      <c r="B17">
        <v>37.659999999999997</v>
      </c>
      <c r="C17">
        <v>18.334</v>
      </c>
    </row>
    <row r="18" spans="1:3" x14ac:dyDescent="0.25">
      <c r="A18">
        <v>850</v>
      </c>
      <c r="B18">
        <v>37.676000000000002</v>
      </c>
      <c r="C18">
        <v>18.347000000000001</v>
      </c>
    </row>
    <row r="19" spans="1:3" x14ac:dyDescent="0.25">
      <c r="A19">
        <v>900</v>
      </c>
      <c r="B19">
        <v>37.692</v>
      </c>
      <c r="C19">
        <v>18.36</v>
      </c>
    </row>
    <row r="20" spans="1:3" x14ac:dyDescent="0.25">
      <c r="A20">
        <v>950</v>
      </c>
      <c r="B20">
        <v>37.707000000000001</v>
      </c>
      <c r="C20">
        <v>18.372</v>
      </c>
    </row>
    <row r="21" spans="1:3" x14ac:dyDescent="0.25">
      <c r="A21">
        <v>1000</v>
      </c>
      <c r="B21">
        <v>37.719000000000001</v>
      </c>
      <c r="C21">
        <v>18.381</v>
      </c>
    </row>
    <row r="22" spans="1:3" x14ac:dyDescent="0.25">
      <c r="A22">
        <v>1050</v>
      </c>
      <c r="B22">
        <v>37.729999999999997</v>
      </c>
      <c r="C22">
        <v>18.39</v>
      </c>
    </row>
    <row r="23" spans="1:3" x14ac:dyDescent="0.25">
      <c r="A23">
        <v>1100</v>
      </c>
      <c r="B23">
        <v>37.741999999999997</v>
      </c>
      <c r="C23">
        <v>18.398</v>
      </c>
    </row>
    <row r="24" spans="1:3" x14ac:dyDescent="0.25">
      <c r="A24">
        <v>1150</v>
      </c>
      <c r="B24">
        <v>37.753</v>
      </c>
      <c r="C24">
        <v>18.405000000000001</v>
      </c>
    </row>
    <row r="25" spans="1:3" x14ac:dyDescent="0.25">
      <c r="A25">
        <v>1200</v>
      </c>
      <c r="B25">
        <v>37.762999999999998</v>
      </c>
      <c r="C25">
        <v>18.411999999999999</v>
      </c>
    </row>
    <row r="26" spans="1:3" x14ac:dyDescent="0.25">
      <c r="A26">
        <v>1250</v>
      </c>
      <c r="B26">
        <v>37.774000000000001</v>
      </c>
      <c r="C26">
        <v>18.417999999999999</v>
      </c>
    </row>
    <row r="27" spans="1:3" x14ac:dyDescent="0.25">
      <c r="A27">
        <v>1300</v>
      </c>
      <c r="B27">
        <v>37.783000000000001</v>
      </c>
      <c r="C27">
        <v>18.422999999999998</v>
      </c>
    </row>
    <row r="28" spans="1:3" x14ac:dyDescent="0.25">
      <c r="A28">
        <v>1350</v>
      </c>
      <c r="B28">
        <v>37.792999999999999</v>
      </c>
      <c r="C28">
        <v>18.428999999999998</v>
      </c>
    </row>
    <row r="29" spans="1:3" x14ac:dyDescent="0.25">
      <c r="A29">
        <v>1400</v>
      </c>
      <c r="B29">
        <v>37.802999999999997</v>
      </c>
      <c r="C29">
        <v>18.434000000000001</v>
      </c>
    </row>
    <row r="30" spans="1:3" x14ac:dyDescent="0.25">
      <c r="A30">
        <v>1450</v>
      </c>
      <c r="B30">
        <v>37.811</v>
      </c>
      <c r="C30">
        <v>18.437999999999999</v>
      </c>
    </row>
    <row r="31" spans="1:3" x14ac:dyDescent="0.25">
      <c r="A31">
        <v>1500</v>
      </c>
      <c r="B31">
        <v>37.82</v>
      </c>
      <c r="C31">
        <v>18.442</v>
      </c>
    </row>
    <row r="32" spans="1:3" x14ac:dyDescent="0.25">
      <c r="A32">
        <v>1550</v>
      </c>
      <c r="B32">
        <v>37.829000000000001</v>
      </c>
      <c r="C32">
        <v>18.446000000000002</v>
      </c>
    </row>
    <row r="33" spans="1:3" x14ac:dyDescent="0.25">
      <c r="A33">
        <v>1600</v>
      </c>
      <c r="B33">
        <v>37.837000000000003</v>
      </c>
      <c r="C33">
        <v>18.45</v>
      </c>
    </row>
    <row r="34" spans="1:3" x14ac:dyDescent="0.25">
      <c r="A34">
        <v>1650</v>
      </c>
      <c r="B34">
        <v>37.844000000000001</v>
      </c>
      <c r="C34">
        <v>18.452999999999999</v>
      </c>
    </row>
    <row r="35" spans="1:3" x14ac:dyDescent="0.25">
      <c r="A35">
        <v>1700</v>
      </c>
      <c r="B35">
        <v>37.851999999999997</v>
      </c>
      <c r="C35">
        <v>18.454999999999998</v>
      </c>
    </row>
    <row r="36" spans="1:3" x14ac:dyDescent="0.25">
      <c r="A36">
        <v>1750</v>
      </c>
      <c r="B36">
        <v>37.859000000000002</v>
      </c>
      <c r="C36">
        <v>18.457999999999998</v>
      </c>
    </row>
    <row r="37" spans="1:3" x14ac:dyDescent="0.25">
      <c r="A37">
        <v>1800</v>
      </c>
      <c r="B37">
        <v>37.866</v>
      </c>
      <c r="C37">
        <v>18.46</v>
      </c>
    </row>
    <row r="38" spans="1:3" x14ac:dyDescent="0.25">
      <c r="A38">
        <v>1850</v>
      </c>
      <c r="B38">
        <v>37.872</v>
      </c>
      <c r="C38">
        <v>18.462</v>
      </c>
    </row>
    <row r="39" spans="1:3" x14ac:dyDescent="0.25">
      <c r="A39">
        <v>1900</v>
      </c>
      <c r="B39">
        <v>37.878999999999998</v>
      </c>
      <c r="C39">
        <v>18.463999999999999</v>
      </c>
    </row>
    <row r="40" spans="1:3" x14ac:dyDescent="0.25">
      <c r="A40">
        <v>1950</v>
      </c>
      <c r="B40">
        <v>37.884999999999998</v>
      </c>
      <c r="C40">
        <v>18.465</v>
      </c>
    </row>
    <row r="41" spans="1:3" x14ac:dyDescent="0.25">
      <c r="A41">
        <v>2000</v>
      </c>
      <c r="B41">
        <v>37.890999999999998</v>
      </c>
      <c r="C41">
        <v>18.466999999999999</v>
      </c>
    </row>
    <row r="42" spans="1:3" x14ac:dyDescent="0.25">
      <c r="A42">
        <v>2050</v>
      </c>
      <c r="B42">
        <v>37.896999999999998</v>
      </c>
      <c r="C42">
        <v>18.468</v>
      </c>
    </row>
    <row r="43" spans="1:3" x14ac:dyDescent="0.25">
      <c r="A43">
        <v>2100</v>
      </c>
      <c r="B43">
        <v>37.902999999999999</v>
      </c>
      <c r="C43">
        <v>18.47</v>
      </c>
    </row>
    <row r="44" spans="1:3" x14ac:dyDescent="0.25">
      <c r="A44">
        <v>2150</v>
      </c>
      <c r="B44">
        <v>37.908000000000001</v>
      </c>
      <c r="C44">
        <v>18.471</v>
      </c>
    </row>
    <row r="45" spans="1:3" x14ac:dyDescent="0.25">
      <c r="A45">
        <v>2200</v>
      </c>
      <c r="B45">
        <v>37.914000000000001</v>
      </c>
      <c r="C45">
        <v>18.472000000000001</v>
      </c>
    </row>
    <row r="46" spans="1:3" x14ac:dyDescent="0.25">
      <c r="A46">
        <v>2250</v>
      </c>
      <c r="B46">
        <v>37.918999999999997</v>
      </c>
      <c r="C46">
        <v>18.472999999999999</v>
      </c>
    </row>
    <row r="47" spans="1:3" x14ac:dyDescent="0.25">
      <c r="A47">
        <v>2300</v>
      </c>
      <c r="B47">
        <v>37.923999999999999</v>
      </c>
      <c r="C47">
        <v>18.474</v>
      </c>
    </row>
    <row r="48" spans="1:3" x14ac:dyDescent="0.25">
      <c r="A48">
        <v>2350</v>
      </c>
      <c r="B48">
        <v>37.929000000000002</v>
      </c>
      <c r="C48">
        <v>18.475000000000001</v>
      </c>
    </row>
    <row r="49" spans="1:3" x14ac:dyDescent="0.25">
      <c r="A49">
        <v>2400</v>
      </c>
      <c r="B49">
        <v>37.968000000000004</v>
      </c>
      <c r="C49">
        <v>18.681000000000001</v>
      </c>
    </row>
    <row r="50" spans="1:3" x14ac:dyDescent="0.25">
      <c r="A50">
        <v>2450</v>
      </c>
      <c r="B50">
        <v>38.01</v>
      </c>
      <c r="C50">
        <v>18.911000000000001</v>
      </c>
    </row>
    <row r="51" spans="1:3" x14ac:dyDescent="0.25">
      <c r="A51">
        <v>2500</v>
      </c>
      <c r="B51">
        <v>38.052</v>
      </c>
      <c r="C51">
        <v>19.14</v>
      </c>
    </row>
    <row r="52" spans="1:3" x14ac:dyDescent="0.25">
      <c r="A52">
        <v>2550</v>
      </c>
      <c r="B52">
        <v>38.08</v>
      </c>
      <c r="C52">
        <v>19.210999999999999</v>
      </c>
    </row>
    <row r="53" spans="1:3" x14ac:dyDescent="0.25">
      <c r="A53">
        <v>2600</v>
      </c>
      <c r="B53">
        <v>38.103000000000002</v>
      </c>
      <c r="C53">
        <v>19.231000000000002</v>
      </c>
    </row>
    <row r="54" spans="1:3" x14ac:dyDescent="0.25">
      <c r="A54">
        <v>2650</v>
      </c>
      <c r="B54">
        <v>38.125999999999998</v>
      </c>
      <c r="C54">
        <v>19.251999999999999</v>
      </c>
    </row>
    <row r="55" spans="1:3" x14ac:dyDescent="0.25">
      <c r="A55">
        <v>2700</v>
      </c>
      <c r="B55">
        <v>38.15</v>
      </c>
      <c r="C55">
        <v>19.274000000000001</v>
      </c>
    </row>
    <row r="56" spans="1:3" x14ac:dyDescent="0.25">
      <c r="A56">
        <v>2750</v>
      </c>
      <c r="B56">
        <v>38.174999999999997</v>
      </c>
      <c r="C56">
        <v>19.295999999999999</v>
      </c>
    </row>
    <row r="57" spans="1:3" x14ac:dyDescent="0.25">
      <c r="A57">
        <v>2800</v>
      </c>
      <c r="B57">
        <v>38.198999999999998</v>
      </c>
      <c r="C57">
        <v>19.318000000000001</v>
      </c>
    </row>
    <row r="58" spans="1:3" x14ac:dyDescent="0.25">
      <c r="A58">
        <v>2850</v>
      </c>
      <c r="B58">
        <v>38.436999999999998</v>
      </c>
      <c r="C58">
        <v>19.808</v>
      </c>
    </row>
    <row r="59" spans="1:3" x14ac:dyDescent="0.25">
      <c r="B59" s="6"/>
      <c r="C59" s="6"/>
    </row>
  </sheetData>
  <autoFilter ref="A1:C58" xr:uid="{F5D8A88C-27B3-4241-AB81-8AF0F427786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5BA0-03F3-4647-A30E-F321D12D6E4F}">
  <dimension ref="A1:B98"/>
  <sheetViews>
    <sheetView topLeftCell="A76" workbookViewId="0">
      <selection activeCell="C11" sqref="C11"/>
    </sheetView>
  </sheetViews>
  <sheetFormatPr baseColWidth="10" defaultRowHeight="15" x14ac:dyDescent="0.25"/>
  <cols>
    <col min="1" max="2" width="11.5703125"/>
  </cols>
  <sheetData>
    <row r="1" spans="1:2" x14ac:dyDescent="0.25">
      <c r="A1" t="s">
        <v>17</v>
      </c>
      <c r="B1" t="s">
        <v>18</v>
      </c>
    </row>
    <row r="2" spans="1:2" x14ac:dyDescent="0.25">
      <c r="A2">
        <v>50</v>
      </c>
      <c r="B2">
        <v>58.817</v>
      </c>
    </row>
    <row r="3" spans="1:2" x14ac:dyDescent="0.25">
      <c r="A3">
        <v>100</v>
      </c>
      <c r="B3">
        <v>58.817</v>
      </c>
    </row>
    <row r="4" spans="1:2" x14ac:dyDescent="0.25">
      <c r="A4">
        <v>150</v>
      </c>
      <c r="B4">
        <v>58.817</v>
      </c>
    </row>
    <row r="5" spans="1:2" x14ac:dyDescent="0.25">
      <c r="A5">
        <v>200</v>
      </c>
      <c r="B5">
        <v>58.811</v>
      </c>
    </row>
    <row r="6" spans="1:2" x14ac:dyDescent="0.25">
      <c r="A6">
        <v>250</v>
      </c>
      <c r="B6">
        <v>58.804000000000002</v>
      </c>
    </row>
    <row r="7" spans="1:2" x14ac:dyDescent="0.25">
      <c r="A7">
        <v>300</v>
      </c>
      <c r="B7">
        <v>58.796999999999997</v>
      </c>
    </row>
    <row r="8" spans="1:2" x14ac:dyDescent="0.25">
      <c r="A8">
        <v>350</v>
      </c>
      <c r="B8">
        <v>58.802</v>
      </c>
    </row>
    <row r="9" spans="1:2" x14ac:dyDescent="0.25">
      <c r="A9">
        <v>400</v>
      </c>
      <c r="B9">
        <v>58.811</v>
      </c>
    </row>
    <row r="10" spans="1:2" x14ac:dyDescent="0.25">
      <c r="A10">
        <v>450</v>
      </c>
      <c r="B10">
        <v>58.820999999999998</v>
      </c>
    </row>
    <row r="11" spans="1:2" x14ac:dyDescent="0.25">
      <c r="A11">
        <v>500</v>
      </c>
      <c r="B11">
        <v>58.83</v>
      </c>
    </row>
    <row r="12" spans="1:2" x14ac:dyDescent="0.25">
      <c r="A12">
        <v>550</v>
      </c>
      <c r="B12">
        <v>58.838000000000001</v>
      </c>
    </row>
    <row r="13" spans="1:2" x14ac:dyDescent="0.25">
      <c r="A13">
        <v>600</v>
      </c>
      <c r="B13">
        <v>58.845999999999997</v>
      </c>
    </row>
    <row r="14" spans="1:2" x14ac:dyDescent="0.25">
      <c r="A14">
        <v>650</v>
      </c>
      <c r="B14">
        <v>58.856000000000002</v>
      </c>
    </row>
    <row r="15" spans="1:2" x14ac:dyDescent="0.25">
      <c r="A15">
        <v>700</v>
      </c>
      <c r="B15">
        <v>58.868000000000002</v>
      </c>
    </row>
    <row r="16" spans="1:2" x14ac:dyDescent="0.25">
      <c r="A16">
        <v>750</v>
      </c>
      <c r="B16">
        <v>58.88</v>
      </c>
    </row>
    <row r="17" spans="1:2" x14ac:dyDescent="0.25">
      <c r="A17">
        <v>800</v>
      </c>
      <c r="B17">
        <v>58.89</v>
      </c>
    </row>
    <row r="18" spans="1:2" x14ac:dyDescent="0.25">
      <c r="A18">
        <v>850</v>
      </c>
      <c r="B18">
        <v>58.898000000000003</v>
      </c>
    </row>
    <row r="19" spans="1:2" x14ac:dyDescent="0.25">
      <c r="A19">
        <v>900</v>
      </c>
      <c r="B19">
        <v>58.905000000000001</v>
      </c>
    </row>
    <row r="20" spans="1:2" x14ac:dyDescent="0.25">
      <c r="A20">
        <v>950</v>
      </c>
      <c r="B20">
        <v>58.911999999999999</v>
      </c>
    </row>
    <row r="21" spans="1:2" x14ac:dyDescent="0.25">
      <c r="A21">
        <v>1000</v>
      </c>
      <c r="B21">
        <v>58.918999999999997</v>
      </c>
    </row>
    <row r="22" spans="1:2" x14ac:dyDescent="0.25">
      <c r="A22">
        <v>1050</v>
      </c>
      <c r="B22">
        <v>58.927</v>
      </c>
    </row>
    <row r="23" spans="1:2" x14ac:dyDescent="0.25">
      <c r="A23">
        <v>1100</v>
      </c>
      <c r="B23">
        <v>58.933999999999997</v>
      </c>
    </row>
    <row r="24" spans="1:2" x14ac:dyDescent="0.25">
      <c r="A24">
        <v>1150</v>
      </c>
      <c r="B24">
        <v>58.941000000000003</v>
      </c>
    </row>
    <row r="25" spans="1:2" x14ac:dyDescent="0.25">
      <c r="A25">
        <v>1200</v>
      </c>
      <c r="B25">
        <v>58.948</v>
      </c>
    </row>
    <row r="26" spans="1:2" x14ac:dyDescent="0.25">
      <c r="A26">
        <v>1250</v>
      </c>
      <c r="B26">
        <v>58.954999999999998</v>
      </c>
    </row>
    <row r="27" spans="1:2" x14ac:dyDescent="0.25">
      <c r="A27">
        <v>1300</v>
      </c>
      <c r="B27">
        <v>58.96</v>
      </c>
    </row>
    <row r="28" spans="1:2" x14ac:dyDescent="0.25">
      <c r="A28">
        <v>1350</v>
      </c>
      <c r="B28">
        <v>58.963999999999999</v>
      </c>
    </row>
    <row r="29" spans="1:2" x14ac:dyDescent="0.25">
      <c r="A29">
        <v>1400</v>
      </c>
      <c r="B29">
        <v>58.969000000000001</v>
      </c>
    </row>
    <row r="30" spans="1:2" x14ac:dyDescent="0.25">
      <c r="A30">
        <v>1450</v>
      </c>
      <c r="B30">
        <v>58.973999999999997</v>
      </c>
    </row>
    <row r="31" spans="1:2" x14ac:dyDescent="0.25">
      <c r="A31">
        <v>1500</v>
      </c>
      <c r="B31">
        <v>58.98</v>
      </c>
    </row>
    <row r="32" spans="1:2" x14ac:dyDescent="0.25">
      <c r="A32">
        <v>1550</v>
      </c>
      <c r="B32">
        <v>58.985999999999997</v>
      </c>
    </row>
    <row r="33" spans="1:2" x14ac:dyDescent="0.25">
      <c r="A33">
        <v>1600</v>
      </c>
      <c r="B33">
        <v>58.991</v>
      </c>
    </row>
    <row r="34" spans="1:2" x14ac:dyDescent="0.25">
      <c r="A34">
        <v>1650</v>
      </c>
      <c r="B34">
        <v>58.996000000000002</v>
      </c>
    </row>
    <row r="35" spans="1:2" x14ac:dyDescent="0.25">
      <c r="A35">
        <v>1700</v>
      </c>
      <c r="B35">
        <v>59</v>
      </c>
    </row>
    <row r="36" spans="1:2" x14ac:dyDescent="0.25">
      <c r="A36">
        <v>1750</v>
      </c>
      <c r="B36">
        <v>59.006</v>
      </c>
    </row>
    <row r="37" spans="1:2" x14ac:dyDescent="0.25">
      <c r="A37">
        <v>1800</v>
      </c>
      <c r="B37">
        <v>59.011000000000003</v>
      </c>
    </row>
    <row r="38" spans="1:2" x14ac:dyDescent="0.25">
      <c r="A38">
        <v>1850</v>
      </c>
      <c r="B38">
        <v>59.017000000000003</v>
      </c>
    </row>
    <row r="39" spans="1:2" x14ac:dyDescent="0.25">
      <c r="A39">
        <v>1900</v>
      </c>
      <c r="B39">
        <v>59.023000000000003</v>
      </c>
    </row>
    <row r="40" spans="1:2" x14ac:dyDescent="0.25">
      <c r="A40">
        <v>1950</v>
      </c>
      <c r="B40">
        <v>59.029000000000003</v>
      </c>
    </row>
    <row r="41" spans="1:2" x14ac:dyDescent="0.25">
      <c r="A41">
        <v>2000</v>
      </c>
      <c r="B41">
        <v>59.036000000000001</v>
      </c>
    </row>
    <row r="42" spans="1:2" x14ac:dyDescent="0.25">
      <c r="A42">
        <v>2050</v>
      </c>
      <c r="B42">
        <v>59.042000000000002</v>
      </c>
    </row>
    <row r="43" spans="1:2" x14ac:dyDescent="0.25">
      <c r="A43">
        <v>2100</v>
      </c>
      <c r="B43">
        <v>59.05</v>
      </c>
    </row>
    <row r="44" spans="1:2" x14ac:dyDescent="0.25">
      <c r="A44">
        <v>2150</v>
      </c>
      <c r="B44">
        <v>59.058</v>
      </c>
    </row>
    <row r="45" spans="1:2" x14ac:dyDescent="0.25">
      <c r="A45">
        <v>2200</v>
      </c>
      <c r="B45">
        <v>59.066000000000003</v>
      </c>
    </row>
    <row r="46" spans="1:2" x14ac:dyDescent="0.25">
      <c r="A46">
        <v>2250</v>
      </c>
      <c r="B46">
        <v>59.073999999999998</v>
      </c>
    </row>
    <row r="47" spans="1:2" x14ac:dyDescent="0.25">
      <c r="A47">
        <v>2300</v>
      </c>
      <c r="B47">
        <v>59.081000000000003</v>
      </c>
    </row>
    <row r="48" spans="1:2" x14ac:dyDescent="0.25">
      <c r="A48">
        <v>2350</v>
      </c>
      <c r="B48">
        <v>59.088000000000001</v>
      </c>
    </row>
    <row r="49" spans="1:2" x14ac:dyDescent="0.25">
      <c r="A49">
        <v>2400</v>
      </c>
      <c r="B49">
        <v>59.097000000000001</v>
      </c>
    </row>
    <row r="50" spans="1:2" x14ac:dyDescent="0.25">
      <c r="A50">
        <v>2450</v>
      </c>
      <c r="B50">
        <v>59.106000000000002</v>
      </c>
    </row>
    <row r="51" spans="1:2" x14ac:dyDescent="0.25">
      <c r="A51">
        <v>2500</v>
      </c>
      <c r="B51">
        <v>59.115000000000002</v>
      </c>
    </row>
    <row r="52" spans="1:2" x14ac:dyDescent="0.25">
      <c r="A52">
        <v>2550</v>
      </c>
      <c r="B52">
        <v>59.125</v>
      </c>
    </row>
    <row r="53" spans="1:2" x14ac:dyDescent="0.25">
      <c r="A53">
        <v>2600</v>
      </c>
      <c r="B53">
        <v>59.134999999999998</v>
      </c>
    </row>
    <row r="54" spans="1:2" x14ac:dyDescent="0.25">
      <c r="A54">
        <v>2650</v>
      </c>
      <c r="B54">
        <v>59.145000000000003</v>
      </c>
    </row>
    <row r="55" spans="1:2" x14ac:dyDescent="0.25">
      <c r="A55">
        <v>2700</v>
      </c>
      <c r="B55">
        <v>59.154000000000003</v>
      </c>
    </row>
    <row r="56" spans="1:2" x14ac:dyDescent="0.25">
      <c r="A56">
        <v>2750</v>
      </c>
      <c r="B56">
        <v>59.161999999999999</v>
      </c>
    </row>
    <row r="57" spans="1:2" x14ac:dyDescent="0.25">
      <c r="A57">
        <v>2800</v>
      </c>
      <c r="B57">
        <v>59.17</v>
      </c>
    </row>
    <row r="58" spans="1:2" x14ac:dyDescent="0.25">
      <c r="A58">
        <v>2850</v>
      </c>
      <c r="B58">
        <v>59.177999999999997</v>
      </c>
    </row>
    <row r="59" spans="1:2" x14ac:dyDescent="0.25">
      <c r="A59">
        <v>2900</v>
      </c>
      <c r="B59">
        <v>59.186</v>
      </c>
    </row>
    <row r="60" spans="1:2" x14ac:dyDescent="0.25">
      <c r="A60">
        <v>2950</v>
      </c>
      <c r="B60">
        <v>59.194000000000003</v>
      </c>
    </row>
    <row r="61" spans="1:2" x14ac:dyDescent="0.25">
      <c r="A61">
        <v>3000</v>
      </c>
      <c r="B61">
        <v>59.201000000000001</v>
      </c>
    </row>
    <row r="62" spans="1:2" x14ac:dyDescent="0.25">
      <c r="A62">
        <v>3050</v>
      </c>
      <c r="B62">
        <v>59.209000000000003</v>
      </c>
    </row>
    <row r="63" spans="1:2" x14ac:dyDescent="0.25">
      <c r="A63">
        <v>3100</v>
      </c>
      <c r="B63">
        <v>59.216000000000001</v>
      </c>
    </row>
    <row r="64" spans="1:2" x14ac:dyDescent="0.25">
      <c r="A64">
        <v>3150</v>
      </c>
      <c r="B64">
        <v>59.226999999999997</v>
      </c>
    </row>
    <row r="65" spans="1:2" x14ac:dyDescent="0.25">
      <c r="A65">
        <v>3200</v>
      </c>
      <c r="B65">
        <v>59.255000000000003</v>
      </c>
    </row>
    <row r="66" spans="1:2" x14ac:dyDescent="0.25">
      <c r="A66">
        <v>3250</v>
      </c>
      <c r="B66">
        <v>59.281999999999996</v>
      </c>
    </row>
    <row r="67" spans="1:2" x14ac:dyDescent="0.25">
      <c r="A67">
        <v>3300</v>
      </c>
      <c r="B67">
        <v>59.308999999999997</v>
      </c>
    </row>
    <row r="68" spans="1:2" x14ac:dyDescent="0.25">
      <c r="A68">
        <v>3350</v>
      </c>
      <c r="B68">
        <v>59.323999999999998</v>
      </c>
    </row>
    <row r="69" spans="1:2" x14ac:dyDescent="0.25">
      <c r="A69">
        <v>3400</v>
      </c>
      <c r="B69">
        <v>59.338999999999999</v>
      </c>
    </row>
    <row r="70" spans="1:2" x14ac:dyDescent="0.25">
      <c r="A70">
        <v>3450</v>
      </c>
      <c r="B70">
        <v>59.354999999999997</v>
      </c>
    </row>
    <row r="71" spans="1:2" x14ac:dyDescent="0.25">
      <c r="A71">
        <v>3500</v>
      </c>
      <c r="B71">
        <v>59.37</v>
      </c>
    </row>
    <row r="72" spans="1:2" x14ac:dyDescent="0.25">
      <c r="A72">
        <v>3550</v>
      </c>
      <c r="B72">
        <v>59.386000000000003</v>
      </c>
    </row>
    <row r="73" spans="1:2" x14ac:dyDescent="0.25">
      <c r="A73">
        <v>3600</v>
      </c>
      <c r="B73">
        <v>59.402000000000001</v>
      </c>
    </row>
    <row r="74" spans="1:2" x14ac:dyDescent="0.25">
      <c r="A74">
        <v>3650</v>
      </c>
      <c r="B74">
        <v>59.417000000000002</v>
      </c>
    </row>
    <row r="75" spans="1:2" x14ac:dyDescent="0.25">
      <c r="A75">
        <v>3700</v>
      </c>
      <c r="B75">
        <v>59.433</v>
      </c>
    </row>
    <row r="76" spans="1:2" x14ac:dyDescent="0.25">
      <c r="A76">
        <v>3750</v>
      </c>
      <c r="B76">
        <v>59.448999999999998</v>
      </c>
    </row>
    <row r="77" spans="1:2" x14ac:dyDescent="0.25">
      <c r="A77">
        <v>3800</v>
      </c>
      <c r="B77">
        <v>59.466999999999999</v>
      </c>
    </row>
    <row r="78" spans="1:2" x14ac:dyDescent="0.25">
      <c r="A78">
        <v>3850</v>
      </c>
      <c r="B78">
        <v>59.484999999999999</v>
      </c>
    </row>
    <row r="79" spans="1:2" x14ac:dyDescent="0.25">
      <c r="A79">
        <v>3900</v>
      </c>
      <c r="B79">
        <v>59.503</v>
      </c>
    </row>
    <row r="80" spans="1:2" x14ac:dyDescent="0.25">
      <c r="A80">
        <v>3950</v>
      </c>
      <c r="B80">
        <v>59.521000000000001</v>
      </c>
    </row>
    <row r="81" spans="1:2" x14ac:dyDescent="0.25">
      <c r="A81">
        <v>4000</v>
      </c>
      <c r="B81">
        <v>59.539000000000001</v>
      </c>
    </row>
    <row r="82" spans="1:2" x14ac:dyDescent="0.25">
      <c r="A82">
        <v>4050</v>
      </c>
      <c r="B82">
        <v>59.557000000000002</v>
      </c>
    </row>
    <row r="83" spans="1:2" x14ac:dyDescent="0.25">
      <c r="A83">
        <v>4100</v>
      </c>
      <c r="B83">
        <v>59.575000000000003</v>
      </c>
    </row>
    <row r="84" spans="1:2" x14ac:dyDescent="0.25">
      <c r="A84">
        <v>4150</v>
      </c>
      <c r="B84">
        <v>59.591000000000001</v>
      </c>
    </row>
    <row r="85" spans="1:2" x14ac:dyDescent="0.25">
      <c r="A85">
        <v>4200</v>
      </c>
      <c r="B85">
        <v>59.606999999999999</v>
      </c>
    </row>
    <row r="86" spans="1:2" x14ac:dyDescent="0.25">
      <c r="A86">
        <v>4250</v>
      </c>
      <c r="B86">
        <v>59.624000000000002</v>
      </c>
    </row>
    <row r="87" spans="1:2" x14ac:dyDescent="0.25">
      <c r="A87">
        <v>4300</v>
      </c>
      <c r="B87">
        <v>59.640999999999998</v>
      </c>
    </row>
    <row r="88" spans="1:2" x14ac:dyDescent="0.25">
      <c r="A88">
        <v>4350</v>
      </c>
      <c r="B88">
        <v>59.658000000000001</v>
      </c>
    </row>
    <row r="89" spans="1:2" x14ac:dyDescent="0.25">
      <c r="A89">
        <v>4400</v>
      </c>
      <c r="B89">
        <v>59.676000000000002</v>
      </c>
    </row>
    <row r="90" spans="1:2" x14ac:dyDescent="0.25">
      <c r="A90">
        <v>4450</v>
      </c>
      <c r="B90">
        <v>59.701999999999998</v>
      </c>
    </row>
    <row r="91" spans="1:2" x14ac:dyDescent="0.25">
      <c r="A91">
        <v>4500</v>
      </c>
      <c r="B91">
        <v>59.726999999999997</v>
      </c>
    </row>
    <row r="92" spans="1:2" x14ac:dyDescent="0.25">
      <c r="A92">
        <v>4550</v>
      </c>
      <c r="B92">
        <v>59.752000000000002</v>
      </c>
    </row>
    <row r="93" spans="1:2" x14ac:dyDescent="0.25">
      <c r="A93">
        <v>4600</v>
      </c>
      <c r="B93">
        <v>59.774000000000001</v>
      </c>
    </row>
    <row r="94" spans="1:2" x14ac:dyDescent="0.25">
      <c r="A94">
        <v>4650</v>
      </c>
      <c r="B94">
        <v>59.795000000000002</v>
      </c>
    </row>
    <row r="95" spans="1:2" x14ac:dyDescent="0.25">
      <c r="A95">
        <v>4700</v>
      </c>
      <c r="B95">
        <v>59.816000000000003</v>
      </c>
    </row>
    <row r="96" spans="1:2" x14ac:dyDescent="0.25">
      <c r="A96">
        <v>4750</v>
      </c>
      <c r="B96">
        <v>59.837000000000003</v>
      </c>
    </row>
    <row r="97" spans="1:2" x14ac:dyDescent="0.25">
      <c r="A97">
        <v>4800</v>
      </c>
      <c r="B97">
        <v>59.857999999999997</v>
      </c>
    </row>
    <row r="98" spans="1:2" x14ac:dyDescent="0.25">
      <c r="A98">
        <v>4850</v>
      </c>
      <c r="B98">
        <v>59.878999999999998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F2DF-2890-4CFE-86CF-D9A8A8509961}">
  <dimension ref="A1:C660"/>
  <sheetViews>
    <sheetView workbookViewId="0">
      <selection activeCell="I22" sqref="I22"/>
    </sheetView>
  </sheetViews>
  <sheetFormatPr baseColWidth="10" defaultRowHeight="15" x14ac:dyDescent="0.25"/>
  <cols>
    <col min="1" max="1" width="19.7109375" customWidth="1"/>
    <col min="2" max="2" width="16.71093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50</v>
      </c>
      <c r="B2">
        <v>30.675000000000001</v>
      </c>
      <c r="C2">
        <v>3.14</v>
      </c>
    </row>
    <row r="3" spans="1:3" x14ac:dyDescent="0.25">
      <c r="A3">
        <v>100</v>
      </c>
      <c r="B3">
        <v>30.675000000000001</v>
      </c>
      <c r="C3">
        <v>3.14</v>
      </c>
    </row>
    <row r="4" spans="1:3" x14ac:dyDescent="0.25">
      <c r="A4">
        <v>150</v>
      </c>
      <c r="B4">
        <v>30.675000000000001</v>
      </c>
      <c r="C4">
        <v>3.14</v>
      </c>
    </row>
    <row r="5" spans="1:3" x14ac:dyDescent="0.25">
      <c r="A5">
        <v>200</v>
      </c>
      <c r="B5">
        <v>30.675000000000001</v>
      </c>
      <c r="C5">
        <v>3.14</v>
      </c>
    </row>
    <row r="6" spans="1:3" x14ac:dyDescent="0.25">
      <c r="A6">
        <v>250</v>
      </c>
      <c r="B6">
        <v>30.675000000000001</v>
      </c>
      <c r="C6">
        <v>3.14</v>
      </c>
    </row>
    <row r="7" spans="1:3" x14ac:dyDescent="0.25">
      <c r="A7">
        <v>300</v>
      </c>
      <c r="B7">
        <v>30.675000000000001</v>
      </c>
      <c r="C7">
        <v>3.14</v>
      </c>
    </row>
    <row r="8" spans="1:3" x14ac:dyDescent="0.25">
      <c r="A8">
        <v>350</v>
      </c>
      <c r="B8">
        <v>30.669</v>
      </c>
      <c r="C8">
        <v>3.1459999999999999</v>
      </c>
    </row>
    <row r="9" spans="1:3" x14ac:dyDescent="0.25">
      <c r="A9">
        <v>400</v>
      </c>
      <c r="B9">
        <v>30.661000000000001</v>
      </c>
      <c r="C9">
        <v>3.1549999999999998</v>
      </c>
    </row>
    <row r="10" spans="1:3" x14ac:dyDescent="0.25">
      <c r="A10">
        <v>450</v>
      </c>
      <c r="B10">
        <v>30.652999999999999</v>
      </c>
      <c r="C10">
        <v>3.1640000000000001</v>
      </c>
    </row>
    <row r="11" spans="1:3" x14ac:dyDescent="0.25">
      <c r="A11">
        <v>500</v>
      </c>
      <c r="B11">
        <v>30.645</v>
      </c>
      <c r="C11">
        <v>3.173</v>
      </c>
    </row>
    <row r="12" spans="1:3" x14ac:dyDescent="0.25">
      <c r="A12">
        <v>550</v>
      </c>
      <c r="B12">
        <v>30.637</v>
      </c>
      <c r="C12">
        <v>3.181</v>
      </c>
    </row>
    <row r="13" spans="1:3" x14ac:dyDescent="0.25">
      <c r="A13">
        <v>600</v>
      </c>
      <c r="B13">
        <v>30.629000000000001</v>
      </c>
      <c r="C13">
        <v>3.19</v>
      </c>
    </row>
    <row r="14" spans="1:3" x14ac:dyDescent="0.25">
      <c r="A14">
        <v>650</v>
      </c>
      <c r="B14">
        <v>30.619</v>
      </c>
      <c r="C14">
        <v>3.1989999999999998</v>
      </c>
    </row>
    <row r="15" spans="1:3" x14ac:dyDescent="0.25">
      <c r="A15">
        <v>700</v>
      </c>
      <c r="B15">
        <v>30.606999999999999</v>
      </c>
      <c r="C15">
        <v>3.206</v>
      </c>
    </row>
    <row r="16" spans="1:3" x14ac:dyDescent="0.25">
      <c r="A16">
        <v>750</v>
      </c>
      <c r="B16">
        <v>30.594999999999999</v>
      </c>
      <c r="C16">
        <v>3.214</v>
      </c>
    </row>
    <row r="17" spans="1:3" x14ac:dyDescent="0.25">
      <c r="A17">
        <v>800</v>
      </c>
      <c r="B17">
        <v>30.582999999999998</v>
      </c>
      <c r="C17">
        <v>3.222</v>
      </c>
    </row>
    <row r="18" spans="1:3" x14ac:dyDescent="0.25">
      <c r="A18">
        <v>850</v>
      </c>
      <c r="B18">
        <v>30.571000000000002</v>
      </c>
      <c r="C18">
        <v>3.23</v>
      </c>
    </row>
    <row r="19" spans="1:3" x14ac:dyDescent="0.25">
      <c r="A19">
        <v>900</v>
      </c>
      <c r="B19">
        <v>30.559000000000001</v>
      </c>
      <c r="C19">
        <v>3.238</v>
      </c>
    </row>
    <row r="20" spans="1:3" x14ac:dyDescent="0.25">
      <c r="A20">
        <v>950</v>
      </c>
      <c r="B20">
        <v>30.547999999999998</v>
      </c>
      <c r="C20">
        <v>3.246</v>
      </c>
    </row>
    <row r="21" spans="1:3" x14ac:dyDescent="0.25">
      <c r="A21">
        <v>1000</v>
      </c>
      <c r="B21">
        <v>30.545000000000002</v>
      </c>
      <c r="C21">
        <v>3.2519999999999998</v>
      </c>
    </row>
    <row r="22" spans="1:3" x14ac:dyDescent="0.25">
      <c r="A22">
        <v>1050</v>
      </c>
      <c r="B22">
        <v>30.541</v>
      </c>
      <c r="C22">
        <v>3.2589999999999999</v>
      </c>
    </row>
    <row r="23" spans="1:3" x14ac:dyDescent="0.25">
      <c r="A23">
        <v>1100</v>
      </c>
      <c r="B23">
        <v>30.538</v>
      </c>
      <c r="C23">
        <v>3.2650000000000001</v>
      </c>
    </row>
    <row r="24" spans="1:3" x14ac:dyDescent="0.25">
      <c r="A24">
        <v>1150</v>
      </c>
      <c r="B24">
        <v>30.533999999999999</v>
      </c>
      <c r="C24">
        <v>3.2709999999999999</v>
      </c>
    </row>
    <row r="25" spans="1:3" x14ac:dyDescent="0.25">
      <c r="A25">
        <v>1200</v>
      </c>
      <c r="B25">
        <v>30.530999999999999</v>
      </c>
      <c r="C25">
        <v>3.278</v>
      </c>
    </row>
    <row r="26" spans="1:3" x14ac:dyDescent="0.25">
      <c r="A26">
        <v>1250</v>
      </c>
      <c r="B26">
        <v>30.527000000000001</v>
      </c>
      <c r="C26">
        <v>3.2839999999999998</v>
      </c>
    </row>
    <row r="27" spans="1:3" x14ac:dyDescent="0.25">
      <c r="A27">
        <v>1300</v>
      </c>
      <c r="B27">
        <v>30.524000000000001</v>
      </c>
      <c r="C27">
        <v>3.2879999999999998</v>
      </c>
    </row>
    <row r="28" spans="1:3" x14ac:dyDescent="0.25">
      <c r="A28">
        <v>1350</v>
      </c>
      <c r="B28">
        <v>30.52</v>
      </c>
      <c r="C28">
        <v>3.2909999999999999</v>
      </c>
    </row>
    <row r="29" spans="1:3" x14ac:dyDescent="0.25">
      <c r="A29">
        <v>1400</v>
      </c>
      <c r="B29">
        <v>30.515999999999998</v>
      </c>
      <c r="C29">
        <v>3.294</v>
      </c>
    </row>
    <row r="30" spans="1:3" x14ac:dyDescent="0.25">
      <c r="A30">
        <v>1450</v>
      </c>
      <c r="B30">
        <v>30.513000000000002</v>
      </c>
      <c r="C30">
        <v>3.2970000000000002</v>
      </c>
    </row>
    <row r="31" spans="1:3" x14ac:dyDescent="0.25">
      <c r="A31">
        <v>1500</v>
      </c>
      <c r="B31">
        <v>30.509</v>
      </c>
      <c r="C31">
        <v>3.3010000000000002</v>
      </c>
    </row>
    <row r="32" spans="1:3" x14ac:dyDescent="0.25">
      <c r="A32">
        <v>1550</v>
      </c>
      <c r="B32">
        <v>30.504999999999999</v>
      </c>
      <c r="C32">
        <v>3.3039999999999998</v>
      </c>
    </row>
    <row r="33" spans="1:3" x14ac:dyDescent="0.25">
      <c r="A33">
        <v>1600</v>
      </c>
      <c r="B33">
        <v>30.504000000000001</v>
      </c>
      <c r="C33">
        <v>3.3069999999999999</v>
      </c>
    </row>
    <row r="34" spans="1:3" x14ac:dyDescent="0.25">
      <c r="A34">
        <v>1650</v>
      </c>
      <c r="B34">
        <v>30.504000000000001</v>
      </c>
      <c r="C34">
        <v>3.3109999999999999</v>
      </c>
    </row>
    <row r="35" spans="1:3" x14ac:dyDescent="0.25">
      <c r="A35">
        <v>1700</v>
      </c>
      <c r="B35">
        <v>30.504000000000001</v>
      </c>
      <c r="C35">
        <v>3.3140000000000001</v>
      </c>
    </row>
    <row r="36" spans="1:3" x14ac:dyDescent="0.25">
      <c r="A36">
        <v>1750</v>
      </c>
      <c r="B36">
        <v>30.504000000000001</v>
      </c>
      <c r="C36">
        <v>3.3180000000000001</v>
      </c>
    </row>
    <row r="37" spans="1:3" x14ac:dyDescent="0.25">
      <c r="A37">
        <v>1800</v>
      </c>
      <c r="B37">
        <v>30.504000000000001</v>
      </c>
      <c r="C37">
        <v>3.3210000000000002</v>
      </c>
    </row>
    <row r="38" spans="1:3" x14ac:dyDescent="0.25">
      <c r="A38">
        <v>1850</v>
      </c>
      <c r="B38">
        <v>30.504000000000001</v>
      </c>
      <c r="C38">
        <v>3.3250000000000002</v>
      </c>
    </row>
    <row r="39" spans="1:3" x14ac:dyDescent="0.25">
      <c r="A39">
        <v>1900</v>
      </c>
      <c r="B39">
        <v>30.504000000000001</v>
      </c>
      <c r="C39">
        <v>3.3279999999999998</v>
      </c>
    </row>
    <row r="40" spans="1:3" x14ac:dyDescent="0.25">
      <c r="A40">
        <v>1950</v>
      </c>
      <c r="B40">
        <v>30.503</v>
      </c>
      <c r="C40">
        <v>3.33</v>
      </c>
    </row>
    <row r="41" spans="1:3" x14ac:dyDescent="0.25">
      <c r="A41">
        <v>2000</v>
      </c>
      <c r="B41">
        <v>30.503</v>
      </c>
      <c r="C41">
        <v>3.3330000000000002</v>
      </c>
    </row>
    <row r="42" spans="1:3" x14ac:dyDescent="0.25">
      <c r="A42">
        <v>2050</v>
      </c>
      <c r="B42">
        <v>30.501999999999999</v>
      </c>
      <c r="C42">
        <v>3.335</v>
      </c>
    </row>
    <row r="43" spans="1:3" x14ac:dyDescent="0.25">
      <c r="A43">
        <v>2100</v>
      </c>
      <c r="B43">
        <v>30.501999999999999</v>
      </c>
      <c r="C43">
        <v>3.3380000000000001</v>
      </c>
    </row>
    <row r="44" spans="1:3" x14ac:dyDescent="0.25">
      <c r="A44">
        <v>2150</v>
      </c>
      <c r="B44">
        <v>30.501000000000001</v>
      </c>
      <c r="C44">
        <v>3.3410000000000002</v>
      </c>
    </row>
    <row r="45" spans="1:3" x14ac:dyDescent="0.25">
      <c r="A45">
        <v>2200</v>
      </c>
      <c r="B45">
        <v>30.501000000000001</v>
      </c>
      <c r="C45">
        <v>3.3439999999999999</v>
      </c>
    </row>
    <row r="46" spans="1:3" x14ac:dyDescent="0.25">
      <c r="A46">
        <v>2250</v>
      </c>
      <c r="B46">
        <v>30.501000000000001</v>
      </c>
      <c r="C46">
        <v>3.3610000000000002</v>
      </c>
    </row>
    <row r="47" spans="1:3" x14ac:dyDescent="0.25">
      <c r="A47">
        <v>2300</v>
      </c>
      <c r="B47">
        <v>30.501000000000001</v>
      </c>
      <c r="C47">
        <v>3.379</v>
      </c>
    </row>
    <row r="48" spans="1:3" x14ac:dyDescent="0.25">
      <c r="A48">
        <v>2350</v>
      </c>
      <c r="B48">
        <v>30.501000000000001</v>
      </c>
      <c r="C48">
        <v>3.3969999999999998</v>
      </c>
    </row>
    <row r="49" spans="1:3" x14ac:dyDescent="0.25">
      <c r="A49">
        <v>2400</v>
      </c>
      <c r="B49">
        <v>30.501000000000001</v>
      </c>
      <c r="C49">
        <v>3.4140000000000001</v>
      </c>
    </row>
    <row r="50" spans="1:3" x14ac:dyDescent="0.25">
      <c r="A50">
        <v>2450</v>
      </c>
      <c r="B50">
        <v>30.501000000000001</v>
      </c>
      <c r="C50">
        <v>3.4319999999999999</v>
      </c>
    </row>
    <row r="51" spans="1:3" x14ac:dyDescent="0.25">
      <c r="A51">
        <v>2500</v>
      </c>
      <c r="B51">
        <v>30.501000000000001</v>
      </c>
      <c r="C51">
        <v>3.45</v>
      </c>
    </row>
    <row r="52" spans="1:3" x14ac:dyDescent="0.25">
      <c r="A52">
        <v>2550</v>
      </c>
      <c r="B52">
        <v>30.501000000000001</v>
      </c>
      <c r="C52">
        <v>3.4590000000000001</v>
      </c>
    </row>
    <row r="53" spans="1:3" x14ac:dyDescent="0.25">
      <c r="A53">
        <v>2600</v>
      </c>
      <c r="B53">
        <v>30.501000000000001</v>
      </c>
      <c r="C53">
        <v>3.4660000000000002</v>
      </c>
    </row>
    <row r="54" spans="1:3" x14ac:dyDescent="0.25">
      <c r="A54">
        <v>2650</v>
      </c>
      <c r="B54">
        <v>30.501000000000001</v>
      </c>
      <c r="C54">
        <v>3.4729999999999999</v>
      </c>
    </row>
    <row r="55" spans="1:3" x14ac:dyDescent="0.25">
      <c r="A55">
        <v>2700</v>
      </c>
      <c r="B55">
        <v>30.501999999999999</v>
      </c>
      <c r="C55">
        <v>3.48</v>
      </c>
    </row>
    <row r="56" spans="1:3" x14ac:dyDescent="0.25">
      <c r="A56">
        <v>2750</v>
      </c>
      <c r="B56">
        <v>30.501999999999999</v>
      </c>
      <c r="C56">
        <v>3.4870000000000001</v>
      </c>
    </row>
    <row r="57" spans="1:3" x14ac:dyDescent="0.25">
      <c r="A57">
        <v>2800</v>
      </c>
      <c r="B57">
        <v>30.501999999999999</v>
      </c>
      <c r="C57">
        <v>3.4929999999999999</v>
      </c>
    </row>
    <row r="58" spans="1:3" x14ac:dyDescent="0.25">
      <c r="A58">
        <v>2850</v>
      </c>
      <c r="B58">
        <v>30.501999999999999</v>
      </c>
      <c r="C58">
        <v>3.5</v>
      </c>
    </row>
    <row r="59" spans="1:3" x14ac:dyDescent="0.25">
      <c r="A59">
        <v>2900</v>
      </c>
      <c r="B59">
        <v>30.503</v>
      </c>
      <c r="C59">
        <v>3.5070000000000001</v>
      </c>
    </row>
    <row r="60" spans="1:3" x14ac:dyDescent="0.25">
      <c r="A60">
        <v>2950</v>
      </c>
      <c r="B60">
        <v>30.504000000000001</v>
      </c>
      <c r="C60">
        <v>3.5139999999999998</v>
      </c>
    </row>
    <row r="61" spans="1:3" x14ac:dyDescent="0.25">
      <c r="A61">
        <v>3000</v>
      </c>
      <c r="B61">
        <v>30.504999999999999</v>
      </c>
      <c r="C61">
        <v>3.5209999999999999</v>
      </c>
    </row>
    <row r="62" spans="1:3" x14ac:dyDescent="0.25">
      <c r="A62">
        <v>3050</v>
      </c>
      <c r="B62">
        <v>30.506</v>
      </c>
      <c r="C62">
        <v>3.528</v>
      </c>
    </row>
    <row r="63" spans="1:3" x14ac:dyDescent="0.25">
      <c r="A63">
        <v>3100</v>
      </c>
      <c r="B63">
        <v>30.506</v>
      </c>
      <c r="C63">
        <v>3.5350000000000001</v>
      </c>
    </row>
    <row r="64" spans="1:3" x14ac:dyDescent="0.25">
      <c r="A64">
        <v>3150</v>
      </c>
      <c r="B64">
        <v>30.507000000000001</v>
      </c>
      <c r="C64">
        <v>3.5419999999999998</v>
      </c>
    </row>
    <row r="65" spans="1:3" x14ac:dyDescent="0.25">
      <c r="A65">
        <v>3200</v>
      </c>
      <c r="B65">
        <v>30.507000000000001</v>
      </c>
      <c r="C65">
        <v>3.5489999999999999</v>
      </c>
    </row>
    <row r="66" spans="1:3" x14ac:dyDescent="0.25">
      <c r="A66">
        <v>3250</v>
      </c>
      <c r="B66">
        <v>30.507000000000001</v>
      </c>
      <c r="C66">
        <v>3.556</v>
      </c>
    </row>
    <row r="67" spans="1:3" x14ac:dyDescent="0.25">
      <c r="A67">
        <v>3300</v>
      </c>
      <c r="B67">
        <v>30.507000000000001</v>
      </c>
      <c r="C67">
        <v>3.5630000000000002</v>
      </c>
    </row>
    <row r="68" spans="1:3" x14ac:dyDescent="0.25">
      <c r="A68">
        <v>3350</v>
      </c>
      <c r="B68">
        <v>30.507000000000001</v>
      </c>
      <c r="C68">
        <v>3.57</v>
      </c>
    </row>
    <row r="69" spans="1:3" x14ac:dyDescent="0.25">
      <c r="A69">
        <v>3400</v>
      </c>
      <c r="B69">
        <v>30.507000000000001</v>
      </c>
      <c r="C69">
        <v>3.577</v>
      </c>
    </row>
    <row r="70" spans="1:3" x14ac:dyDescent="0.25">
      <c r="A70">
        <v>3450</v>
      </c>
      <c r="B70">
        <v>30.507000000000001</v>
      </c>
      <c r="C70">
        <v>3.5840000000000001</v>
      </c>
    </row>
    <row r="71" spans="1:3" x14ac:dyDescent="0.25">
      <c r="A71">
        <v>3500</v>
      </c>
      <c r="B71">
        <v>30.507999999999999</v>
      </c>
      <c r="C71">
        <v>3.59</v>
      </c>
    </row>
    <row r="72" spans="1:3" x14ac:dyDescent="0.25">
      <c r="A72">
        <v>3550</v>
      </c>
      <c r="B72">
        <v>30.509</v>
      </c>
      <c r="C72">
        <v>3.5950000000000002</v>
      </c>
    </row>
    <row r="73" spans="1:3" x14ac:dyDescent="0.25">
      <c r="A73">
        <v>3600</v>
      </c>
      <c r="B73">
        <v>30.509</v>
      </c>
      <c r="C73">
        <v>3.6</v>
      </c>
    </row>
    <row r="74" spans="1:3" x14ac:dyDescent="0.25">
      <c r="A74">
        <v>3650</v>
      </c>
      <c r="B74">
        <v>30.51</v>
      </c>
      <c r="C74">
        <v>3.605</v>
      </c>
    </row>
    <row r="75" spans="1:3" x14ac:dyDescent="0.25">
      <c r="A75">
        <v>3700</v>
      </c>
      <c r="B75">
        <v>30.510999999999999</v>
      </c>
      <c r="C75">
        <v>3.61</v>
      </c>
    </row>
    <row r="76" spans="1:3" x14ac:dyDescent="0.25">
      <c r="A76">
        <v>3750</v>
      </c>
      <c r="B76">
        <v>30.512</v>
      </c>
      <c r="C76">
        <v>3.6150000000000002</v>
      </c>
    </row>
    <row r="77" spans="1:3" x14ac:dyDescent="0.25">
      <c r="A77">
        <v>3800</v>
      </c>
      <c r="B77">
        <v>30.512</v>
      </c>
      <c r="C77">
        <v>3.621</v>
      </c>
    </row>
    <row r="78" spans="1:3" x14ac:dyDescent="0.25">
      <c r="A78">
        <v>3850</v>
      </c>
      <c r="B78">
        <v>30.513000000000002</v>
      </c>
      <c r="C78">
        <v>3.6259999999999999</v>
      </c>
    </row>
    <row r="79" spans="1:3" x14ac:dyDescent="0.25">
      <c r="A79">
        <v>3900</v>
      </c>
      <c r="B79">
        <v>30.513000000000002</v>
      </c>
      <c r="C79">
        <v>3.6320000000000001</v>
      </c>
    </row>
    <row r="80" spans="1:3" x14ac:dyDescent="0.25">
      <c r="A80">
        <v>3950</v>
      </c>
      <c r="B80">
        <v>30.513999999999999</v>
      </c>
      <c r="C80">
        <v>3.637</v>
      </c>
    </row>
    <row r="81" spans="1:3" x14ac:dyDescent="0.25">
      <c r="A81">
        <v>4000</v>
      </c>
      <c r="B81">
        <v>30.513999999999999</v>
      </c>
      <c r="C81">
        <v>3.6429999999999998</v>
      </c>
    </row>
    <row r="82" spans="1:3" x14ac:dyDescent="0.25">
      <c r="A82">
        <v>4050</v>
      </c>
      <c r="B82">
        <v>30.515000000000001</v>
      </c>
      <c r="C82">
        <v>3.6480000000000001</v>
      </c>
    </row>
    <row r="83" spans="1:3" x14ac:dyDescent="0.25">
      <c r="A83">
        <v>4100</v>
      </c>
      <c r="B83">
        <v>30.515000000000001</v>
      </c>
      <c r="C83">
        <v>3.6539999999999999</v>
      </c>
    </row>
    <row r="84" spans="1:3" x14ac:dyDescent="0.25">
      <c r="A84">
        <v>4150</v>
      </c>
      <c r="B84">
        <v>30.515000000000001</v>
      </c>
      <c r="C84">
        <v>3.6579999999999999</v>
      </c>
    </row>
    <row r="85" spans="1:3" x14ac:dyDescent="0.25">
      <c r="A85">
        <v>4200</v>
      </c>
      <c r="B85">
        <v>30.515000000000001</v>
      </c>
      <c r="C85">
        <v>3.6629999999999998</v>
      </c>
    </row>
    <row r="86" spans="1:3" x14ac:dyDescent="0.25">
      <c r="A86">
        <v>4250</v>
      </c>
      <c r="B86">
        <v>30.515000000000001</v>
      </c>
      <c r="C86">
        <v>3.6680000000000001</v>
      </c>
    </row>
    <row r="87" spans="1:3" x14ac:dyDescent="0.25">
      <c r="A87">
        <v>4300</v>
      </c>
      <c r="B87">
        <v>30.515000000000001</v>
      </c>
      <c r="C87">
        <v>3.673</v>
      </c>
    </row>
    <row r="88" spans="1:3" x14ac:dyDescent="0.25">
      <c r="A88">
        <v>4350</v>
      </c>
      <c r="B88">
        <v>30.515000000000001</v>
      </c>
      <c r="C88">
        <v>3.6779999999999999</v>
      </c>
    </row>
    <row r="89" spans="1:3" x14ac:dyDescent="0.25">
      <c r="A89">
        <v>4400</v>
      </c>
      <c r="B89">
        <v>30.515000000000001</v>
      </c>
      <c r="C89">
        <v>3.6819999999999999</v>
      </c>
    </row>
    <row r="90" spans="1:3" x14ac:dyDescent="0.25">
      <c r="A90">
        <v>4450</v>
      </c>
      <c r="B90">
        <v>30.516999999999999</v>
      </c>
      <c r="C90">
        <v>3.6859999999999999</v>
      </c>
    </row>
    <row r="91" spans="1:3" x14ac:dyDescent="0.25">
      <c r="A91">
        <v>4500</v>
      </c>
      <c r="B91">
        <v>30.518999999999998</v>
      </c>
      <c r="C91">
        <v>3.6909999999999998</v>
      </c>
    </row>
    <row r="92" spans="1:3" x14ac:dyDescent="0.25">
      <c r="A92">
        <v>4550</v>
      </c>
      <c r="B92">
        <v>30.521000000000001</v>
      </c>
      <c r="C92">
        <v>3.6949999999999998</v>
      </c>
    </row>
    <row r="93" spans="1:3" x14ac:dyDescent="0.25">
      <c r="A93">
        <v>4600</v>
      </c>
      <c r="B93">
        <v>30.523</v>
      </c>
      <c r="C93">
        <v>3.6989999999999998</v>
      </c>
    </row>
    <row r="94" spans="1:3" x14ac:dyDescent="0.25">
      <c r="A94">
        <v>4650</v>
      </c>
      <c r="B94">
        <v>30.526</v>
      </c>
      <c r="C94">
        <v>3.7029999999999998</v>
      </c>
    </row>
    <row r="95" spans="1:3" x14ac:dyDescent="0.25">
      <c r="A95">
        <v>4700</v>
      </c>
      <c r="B95">
        <v>30.527999999999999</v>
      </c>
      <c r="C95">
        <v>3.7069999999999999</v>
      </c>
    </row>
    <row r="96" spans="1:3" x14ac:dyDescent="0.25">
      <c r="A96">
        <v>4750</v>
      </c>
      <c r="B96">
        <v>30.527999999999999</v>
      </c>
      <c r="C96">
        <v>3.7120000000000002</v>
      </c>
    </row>
    <row r="97" spans="1:3" x14ac:dyDescent="0.25">
      <c r="A97">
        <v>4800</v>
      </c>
      <c r="B97">
        <v>30.527999999999999</v>
      </c>
      <c r="C97">
        <v>3.7170000000000001</v>
      </c>
    </row>
    <row r="98" spans="1:3" x14ac:dyDescent="0.25">
      <c r="A98">
        <v>4850</v>
      </c>
      <c r="B98">
        <v>30.527999999999999</v>
      </c>
      <c r="C98">
        <v>3.7210000000000001</v>
      </c>
    </row>
    <row r="99" spans="1:3" x14ac:dyDescent="0.25">
      <c r="A99">
        <v>4900</v>
      </c>
      <c r="B99">
        <v>30.527999999999999</v>
      </c>
      <c r="C99">
        <v>3.726</v>
      </c>
    </row>
    <row r="100" spans="1:3" x14ac:dyDescent="0.25">
      <c r="A100">
        <v>4950</v>
      </c>
      <c r="B100">
        <v>30.527999999999999</v>
      </c>
      <c r="C100">
        <v>3.7309999999999999</v>
      </c>
    </row>
    <row r="101" spans="1:3" x14ac:dyDescent="0.25">
      <c r="A101">
        <v>5000</v>
      </c>
      <c r="B101">
        <v>30.527999999999999</v>
      </c>
      <c r="C101">
        <v>3.7360000000000002</v>
      </c>
    </row>
    <row r="102" spans="1:3" x14ac:dyDescent="0.25">
      <c r="A102">
        <v>5050</v>
      </c>
      <c r="B102">
        <v>30.529</v>
      </c>
      <c r="C102">
        <v>3.74</v>
      </c>
    </row>
    <row r="103" spans="1:3" x14ac:dyDescent="0.25">
      <c r="A103">
        <v>5100</v>
      </c>
      <c r="B103">
        <v>30.530999999999999</v>
      </c>
      <c r="C103">
        <v>3.7440000000000002</v>
      </c>
    </row>
    <row r="104" spans="1:3" x14ac:dyDescent="0.25">
      <c r="A104">
        <v>5150</v>
      </c>
      <c r="B104">
        <v>30.532</v>
      </c>
      <c r="C104">
        <v>3.7480000000000002</v>
      </c>
    </row>
    <row r="105" spans="1:3" x14ac:dyDescent="0.25">
      <c r="A105">
        <v>5200</v>
      </c>
      <c r="B105">
        <v>30.533999999999999</v>
      </c>
      <c r="C105">
        <v>3.7530000000000001</v>
      </c>
    </row>
    <row r="106" spans="1:3" x14ac:dyDescent="0.25">
      <c r="A106">
        <v>5250</v>
      </c>
      <c r="B106">
        <v>30.536000000000001</v>
      </c>
      <c r="C106">
        <v>3.7570000000000001</v>
      </c>
    </row>
    <row r="107" spans="1:3" x14ac:dyDescent="0.25">
      <c r="A107">
        <v>5300</v>
      </c>
      <c r="B107">
        <v>30.538</v>
      </c>
      <c r="C107">
        <v>3.7610000000000001</v>
      </c>
    </row>
    <row r="108" spans="1:3" x14ac:dyDescent="0.25">
      <c r="A108">
        <v>5350</v>
      </c>
      <c r="B108">
        <v>30.539000000000001</v>
      </c>
      <c r="C108">
        <v>3.7650000000000001</v>
      </c>
    </row>
    <row r="109" spans="1:3" x14ac:dyDescent="0.25">
      <c r="A109">
        <v>5400</v>
      </c>
      <c r="B109">
        <v>30.539000000000001</v>
      </c>
      <c r="C109">
        <v>3.77</v>
      </c>
    </row>
    <row r="110" spans="1:3" x14ac:dyDescent="0.25">
      <c r="A110">
        <v>5450</v>
      </c>
      <c r="B110">
        <v>30.539000000000001</v>
      </c>
      <c r="C110">
        <v>3.7749999999999999</v>
      </c>
    </row>
    <row r="111" spans="1:3" x14ac:dyDescent="0.25">
      <c r="A111">
        <v>5500</v>
      </c>
      <c r="B111">
        <v>30.539000000000001</v>
      </c>
      <c r="C111">
        <v>3.7789999999999999</v>
      </c>
    </row>
    <row r="112" spans="1:3" x14ac:dyDescent="0.25">
      <c r="A112">
        <v>5550</v>
      </c>
      <c r="B112">
        <v>30.539000000000001</v>
      </c>
      <c r="C112">
        <v>3.7839999999999998</v>
      </c>
    </row>
    <row r="113" spans="1:3" x14ac:dyDescent="0.25">
      <c r="A113">
        <v>5600</v>
      </c>
      <c r="B113">
        <v>30.539000000000001</v>
      </c>
      <c r="C113">
        <v>3.7890000000000001</v>
      </c>
    </row>
    <row r="114" spans="1:3" x14ac:dyDescent="0.25">
      <c r="A114">
        <v>5650</v>
      </c>
      <c r="B114">
        <v>30.539000000000001</v>
      </c>
      <c r="C114">
        <v>3.794</v>
      </c>
    </row>
    <row r="115" spans="1:3" x14ac:dyDescent="0.25">
      <c r="A115">
        <v>5700</v>
      </c>
      <c r="B115">
        <v>30.54</v>
      </c>
      <c r="C115">
        <v>3.798</v>
      </c>
    </row>
    <row r="116" spans="1:3" x14ac:dyDescent="0.25">
      <c r="A116">
        <v>5750</v>
      </c>
      <c r="B116">
        <v>30.541</v>
      </c>
      <c r="C116">
        <v>3.802</v>
      </c>
    </row>
    <row r="117" spans="1:3" x14ac:dyDescent="0.25">
      <c r="A117">
        <v>5800</v>
      </c>
      <c r="B117">
        <v>30.542999999999999</v>
      </c>
      <c r="C117">
        <v>3.8069999999999999</v>
      </c>
    </row>
    <row r="118" spans="1:3" x14ac:dyDescent="0.25">
      <c r="A118">
        <v>5850</v>
      </c>
      <c r="B118">
        <v>30.544</v>
      </c>
      <c r="C118">
        <v>3.8109999999999999</v>
      </c>
    </row>
    <row r="119" spans="1:3" x14ac:dyDescent="0.25">
      <c r="A119">
        <v>5900</v>
      </c>
      <c r="B119">
        <v>30.545000000000002</v>
      </c>
      <c r="C119">
        <v>3.8149999999999999</v>
      </c>
    </row>
    <row r="120" spans="1:3" x14ac:dyDescent="0.25">
      <c r="A120">
        <v>5950</v>
      </c>
      <c r="B120">
        <v>30.547000000000001</v>
      </c>
      <c r="C120">
        <v>3.82</v>
      </c>
    </row>
    <row r="121" spans="1:3" x14ac:dyDescent="0.25">
      <c r="A121">
        <v>6000</v>
      </c>
      <c r="B121">
        <v>30.547999999999998</v>
      </c>
      <c r="C121">
        <v>3.8239999999999998</v>
      </c>
    </row>
    <row r="122" spans="1:3" x14ac:dyDescent="0.25">
      <c r="A122">
        <v>6050</v>
      </c>
      <c r="B122">
        <v>30.548999999999999</v>
      </c>
      <c r="C122">
        <v>3.8290000000000002</v>
      </c>
    </row>
    <row r="123" spans="1:3" x14ac:dyDescent="0.25">
      <c r="A123">
        <v>6100</v>
      </c>
      <c r="B123">
        <v>30.55</v>
      </c>
      <c r="C123">
        <v>3.8330000000000002</v>
      </c>
    </row>
    <row r="124" spans="1:3" x14ac:dyDescent="0.25">
      <c r="A124">
        <v>6150</v>
      </c>
      <c r="B124">
        <v>30.550999999999998</v>
      </c>
      <c r="C124">
        <v>3.8380000000000001</v>
      </c>
    </row>
    <row r="125" spans="1:3" x14ac:dyDescent="0.25">
      <c r="A125">
        <v>6200</v>
      </c>
      <c r="B125">
        <v>30.552</v>
      </c>
      <c r="C125">
        <v>3.843</v>
      </c>
    </row>
    <row r="126" spans="1:3" x14ac:dyDescent="0.25">
      <c r="A126">
        <v>6250</v>
      </c>
      <c r="B126">
        <v>30.553000000000001</v>
      </c>
      <c r="C126">
        <v>3.847</v>
      </c>
    </row>
    <row r="127" spans="1:3" x14ac:dyDescent="0.25">
      <c r="A127">
        <v>6300</v>
      </c>
      <c r="B127">
        <v>30.553999999999998</v>
      </c>
      <c r="C127">
        <v>3.851</v>
      </c>
    </row>
    <row r="128" spans="1:3" x14ac:dyDescent="0.25">
      <c r="A128">
        <v>6350</v>
      </c>
      <c r="B128">
        <v>30.555</v>
      </c>
      <c r="C128">
        <v>3.8519999999999999</v>
      </c>
    </row>
    <row r="129" spans="1:3" x14ac:dyDescent="0.25">
      <c r="A129">
        <v>6400</v>
      </c>
      <c r="B129">
        <v>30.556000000000001</v>
      </c>
      <c r="C129">
        <v>3.8540000000000001</v>
      </c>
    </row>
    <row r="130" spans="1:3" x14ac:dyDescent="0.25">
      <c r="A130">
        <v>6450</v>
      </c>
      <c r="B130">
        <v>30.556999999999999</v>
      </c>
      <c r="C130">
        <v>3.8559999999999999</v>
      </c>
    </row>
    <row r="131" spans="1:3" x14ac:dyDescent="0.25">
      <c r="A131">
        <v>6500</v>
      </c>
      <c r="B131">
        <v>30.558</v>
      </c>
      <c r="C131">
        <v>3.8580000000000001</v>
      </c>
    </row>
    <row r="132" spans="1:3" x14ac:dyDescent="0.25">
      <c r="A132">
        <v>6550</v>
      </c>
      <c r="B132">
        <v>30.559000000000001</v>
      </c>
      <c r="C132">
        <v>3.859</v>
      </c>
    </row>
    <row r="133" spans="1:3" x14ac:dyDescent="0.25">
      <c r="A133">
        <v>6600</v>
      </c>
      <c r="B133">
        <v>30.56</v>
      </c>
      <c r="C133">
        <v>3.8620000000000001</v>
      </c>
    </row>
    <row r="134" spans="1:3" x14ac:dyDescent="0.25">
      <c r="A134">
        <v>6650</v>
      </c>
      <c r="B134">
        <v>30.561</v>
      </c>
      <c r="C134">
        <v>3.867</v>
      </c>
    </row>
    <row r="135" spans="1:3" x14ac:dyDescent="0.25">
      <c r="A135">
        <v>6700</v>
      </c>
      <c r="B135">
        <v>30.562000000000001</v>
      </c>
      <c r="C135">
        <v>3.871</v>
      </c>
    </row>
    <row r="136" spans="1:3" x14ac:dyDescent="0.25">
      <c r="A136">
        <v>6750</v>
      </c>
      <c r="B136">
        <v>30.562999999999999</v>
      </c>
      <c r="C136">
        <v>3.8759999999999999</v>
      </c>
    </row>
    <row r="137" spans="1:3" x14ac:dyDescent="0.25">
      <c r="A137">
        <v>6800</v>
      </c>
      <c r="B137">
        <v>30.565000000000001</v>
      </c>
      <c r="C137">
        <v>3.8809999999999998</v>
      </c>
    </row>
    <row r="138" spans="1:3" x14ac:dyDescent="0.25">
      <c r="A138">
        <v>6850</v>
      </c>
      <c r="B138">
        <v>30.565999999999999</v>
      </c>
      <c r="C138">
        <v>3.8860000000000001</v>
      </c>
    </row>
    <row r="139" spans="1:3" x14ac:dyDescent="0.25">
      <c r="A139">
        <v>6900</v>
      </c>
      <c r="B139">
        <v>30.567</v>
      </c>
      <c r="C139">
        <v>3.891</v>
      </c>
    </row>
    <row r="140" spans="1:3" x14ac:dyDescent="0.25">
      <c r="A140">
        <v>6950</v>
      </c>
      <c r="B140">
        <v>30.568000000000001</v>
      </c>
      <c r="C140">
        <v>3.8959999999999999</v>
      </c>
    </row>
    <row r="141" spans="1:3" x14ac:dyDescent="0.25">
      <c r="A141">
        <v>7000</v>
      </c>
      <c r="B141">
        <v>30.57</v>
      </c>
      <c r="C141">
        <v>3.9009999999999998</v>
      </c>
    </row>
    <row r="142" spans="1:3" x14ac:dyDescent="0.25">
      <c r="A142">
        <v>7050</v>
      </c>
      <c r="B142">
        <v>30.571000000000002</v>
      </c>
      <c r="C142">
        <v>3.9060000000000001</v>
      </c>
    </row>
    <row r="143" spans="1:3" x14ac:dyDescent="0.25">
      <c r="A143">
        <v>7100</v>
      </c>
      <c r="B143">
        <v>30.573</v>
      </c>
      <c r="C143">
        <v>3.9119999999999999</v>
      </c>
    </row>
    <row r="144" spans="1:3" x14ac:dyDescent="0.25">
      <c r="A144">
        <v>7150</v>
      </c>
      <c r="B144">
        <v>30.574000000000002</v>
      </c>
      <c r="C144">
        <v>3.9169999999999998</v>
      </c>
    </row>
    <row r="145" spans="1:3" x14ac:dyDescent="0.25">
      <c r="A145">
        <v>7200</v>
      </c>
      <c r="B145">
        <v>30.574999999999999</v>
      </c>
      <c r="C145">
        <v>3.9220000000000002</v>
      </c>
    </row>
    <row r="146" spans="1:3" x14ac:dyDescent="0.25">
      <c r="A146">
        <v>7250</v>
      </c>
      <c r="B146">
        <v>30.577000000000002</v>
      </c>
      <c r="C146">
        <v>3.927</v>
      </c>
    </row>
    <row r="147" spans="1:3" x14ac:dyDescent="0.25">
      <c r="A147">
        <v>7300</v>
      </c>
      <c r="B147">
        <v>30.577999999999999</v>
      </c>
      <c r="C147">
        <v>3.931</v>
      </c>
    </row>
    <row r="148" spans="1:3" x14ac:dyDescent="0.25">
      <c r="A148">
        <v>7350</v>
      </c>
      <c r="B148">
        <v>30.579000000000001</v>
      </c>
      <c r="C148">
        <v>3.9359999999999999</v>
      </c>
    </row>
    <row r="149" spans="1:3" x14ac:dyDescent="0.25">
      <c r="A149">
        <v>7400</v>
      </c>
      <c r="B149">
        <v>30.581</v>
      </c>
      <c r="C149">
        <v>3.9409999999999998</v>
      </c>
    </row>
    <row r="150" spans="1:3" x14ac:dyDescent="0.25">
      <c r="A150">
        <v>7450</v>
      </c>
      <c r="B150">
        <v>30.582000000000001</v>
      </c>
      <c r="C150">
        <v>3.9460000000000002</v>
      </c>
    </row>
    <row r="151" spans="1:3" x14ac:dyDescent="0.25">
      <c r="A151">
        <v>7500</v>
      </c>
      <c r="B151">
        <v>30.582999999999998</v>
      </c>
      <c r="C151">
        <v>3.9510000000000001</v>
      </c>
    </row>
    <row r="152" spans="1:3" x14ac:dyDescent="0.25">
      <c r="A152">
        <v>7550</v>
      </c>
      <c r="B152">
        <v>30.584</v>
      </c>
      <c r="C152">
        <v>3.9550000000000001</v>
      </c>
    </row>
    <row r="153" spans="1:3" x14ac:dyDescent="0.25">
      <c r="A153">
        <v>7600</v>
      </c>
      <c r="B153">
        <v>30.585000000000001</v>
      </c>
      <c r="C153">
        <v>3.96</v>
      </c>
    </row>
    <row r="154" spans="1:3" x14ac:dyDescent="0.25">
      <c r="A154">
        <v>7650</v>
      </c>
      <c r="B154">
        <v>30.587</v>
      </c>
      <c r="C154">
        <v>3.964</v>
      </c>
    </row>
    <row r="155" spans="1:3" x14ac:dyDescent="0.25">
      <c r="A155">
        <v>7700</v>
      </c>
      <c r="B155">
        <v>30.588000000000001</v>
      </c>
      <c r="C155">
        <v>3.9689999999999999</v>
      </c>
    </row>
    <row r="156" spans="1:3" x14ac:dyDescent="0.25">
      <c r="A156">
        <v>7750</v>
      </c>
      <c r="B156">
        <v>30.588999999999999</v>
      </c>
      <c r="C156">
        <v>3.9729999999999999</v>
      </c>
    </row>
    <row r="157" spans="1:3" x14ac:dyDescent="0.25">
      <c r="A157">
        <v>7800</v>
      </c>
      <c r="B157">
        <v>30.59</v>
      </c>
      <c r="C157">
        <v>3.9780000000000002</v>
      </c>
    </row>
    <row r="158" spans="1:3" x14ac:dyDescent="0.25">
      <c r="A158">
        <v>7850</v>
      </c>
      <c r="B158">
        <v>30.591000000000001</v>
      </c>
      <c r="C158">
        <v>3.9820000000000002</v>
      </c>
    </row>
    <row r="159" spans="1:3" x14ac:dyDescent="0.25">
      <c r="A159">
        <v>7900</v>
      </c>
      <c r="B159">
        <v>30.591999999999999</v>
      </c>
      <c r="C159">
        <v>3.9860000000000002</v>
      </c>
    </row>
    <row r="160" spans="1:3" x14ac:dyDescent="0.25">
      <c r="A160">
        <v>7950</v>
      </c>
      <c r="B160">
        <v>30.593</v>
      </c>
      <c r="C160">
        <v>3.99</v>
      </c>
    </row>
    <row r="161" spans="1:3" x14ac:dyDescent="0.25">
      <c r="A161">
        <v>8000</v>
      </c>
      <c r="B161">
        <v>30.594000000000001</v>
      </c>
      <c r="C161">
        <v>3.9940000000000002</v>
      </c>
    </row>
    <row r="162" spans="1:3" x14ac:dyDescent="0.25">
      <c r="A162">
        <v>8050</v>
      </c>
      <c r="B162">
        <v>30.594999999999999</v>
      </c>
      <c r="C162">
        <v>3.9980000000000002</v>
      </c>
    </row>
    <row r="163" spans="1:3" x14ac:dyDescent="0.25">
      <c r="A163">
        <v>8100</v>
      </c>
      <c r="B163">
        <v>30.596</v>
      </c>
      <c r="C163">
        <v>4.0019999999999998</v>
      </c>
    </row>
    <row r="164" spans="1:3" x14ac:dyDescent="0.25">
      <c r="A164">
        <v>8150</v>
      </c>
      <c r="B164">
        <v>30.597000000000001</v>
      </c>
      <c r="C164">
        <v>4.0060000000000002</v>
      </c>
    </row>
    <row r="165" spans="1:3" x14ac:dyDescent="0.25">
      <c r="A165">
        <v>8200</v>
      </c>
      <c r="B165">
        <v>30.597999999999999</v>
      </c>
      <c r="C165">
        <v>4.01</v>
      </c>
    </row>
    <row r="166" spans="1:3" x14ac:dyDescent="0.25">
      <c r="A166">
        <v>8250</v>
      </c>
      <c r="B166">
        <v>30.599</v>
      </c>
      <c r="C166">
        <v>4.0149999999999997</v>
      </c>
    </row>
    <row r="167" spans="1:3" x14ac:dyDescent="0.25">
      <c r="A167">
        <v>8300</v>
      </c>
      <c r="B167">
        <v>30.600999999999999</v>
      </c>
      <c r="C167">
        <v>4.0199999999999996</v>
      </c>
    </row>
    <row r="168" spans="1:3" x14ac:dyDescent="0.25">
      <c r="A168">
        <v>8350</v>
      </c>
      <c r="B168">
        <v>30.602</v>
      </c>
      <c r="C168">
        <v>4.024</v>
      </c>
    </row>
    <row r="169" spans="1:3" x14ac:dyDescent="0.25">
      <c r="A169">
        <v>8400</v>
      </c>
      <c r="B169">
        <v>30.603999999999999</v>
      </c>
      <c r="C169">
        <v>4.0289999999999999</v>
      </c>
    </row>
    <row r="170" spans="1:3" x14ac:dyDescent="0.25">
      <c r="A170">
        <v>8450</v>
      </c>
      <c r="B170">
        <v>30.605</v>
      </c>
      <c r="C170">
        <v>4.0330000000000004</v>
      </c>
    </row>
    <row r="171" spans="1:3" x14ac:dyDescent="0.25">
      <c r="A171">
        <v>8500</v>
      </c>
      <c r="B171">
        <v>30.606999999999999</v>
      </c>
      <c r="C171">
        <v>4.0380000000000003</v>
      </c>
    </row>
    <row r="172" spans="1:3" x14ac:dyDescent="0.25">
      <c r="A172">
        <v>8550</v>
      </c>
      <c r="B172">
        <v>30.608000000000001</v>
      </c>
      <c r="C172">
        <v>4.0419999999999998</v>
      </c>
    </row>
    <row r="173" spans="1:3" x14ac:dyDescent="0.25">
      <c r="A173">
        <v>8600</v>
      </c>
      <c r="B173">
        <v>30.609000000000002</v>
      </c>
      <c r="C173">
        <v>4.0460000000000003</v>
      </c>
    </row>
    <row r="174" spans="1:3" x14ac:dyDescent="0.25">
      <c r="A174">
        <v>8650</v>
      </c>
      <c r="B174">
        <v>30.61</v>
      </c>
      <c r="C174">
        <v>4.05</v>
      </c>
    </row>
    <row r="175" spans="1:3" x14ac:dyDescent="0.25">
      <c r="A175">
        <v>8700</v>
      </c>
      <c r="B175">
        <v>30.611999999999998</v>
      </c>
      <c r="C175">
        <v>4.0540000000000003</v>
      </c>
    </row>
    <row r="176" spans="1:3" x14ac:dyDescent="0.25">
      <c r="A176">
        <v>8750</v>
      </c>
      <c r="B176">
        <v>30.613</v>
      </c>
      <c r="C176">
        <v>4.0579999999999998</v>
      </c>
    </row>
    <row r="177" spans="1:3" x14ac:dyDescent="0.25">
      <c r="A177">
        <v>8800</v>
      </c>
      <c r="B177">
        <v>30.614000000000001</v>
      </c>
      <c r="C177">
        <v>4.0620000000000003</v>
      </c>
    </row>
    <row r="178" spans="1:3" x14ac:dyDescent="0.25">
      <c r="A178">
        <v>8850</v>
      </c>
      <c r="B178">
        <v>30.614999999999998</v>
      </c>
      <c r="C178">
        <v>4.0659999999999998</v>
      </c>
    </row>
    <row r="179" spans="1:3" x14ac:dyDescent="0.25">
      <c r="A179">
        <v>8900</v>
      </c>
      <c r="B179">
        <v>30.616</v>
      </c>
      <c r="C179">
        <v>4.07</v>
      </c>
    </row>
    <row r="180" spans="1:3" x14ac:dyDescent="0.25">
      <c r="A180">
        <v>8950</v>
      </c>
      <c r="B180">
        <v>30.617999999999999</v>
      </c>
      <c r="C180">
        <v>4.0739999999999998</v>
      </c>
    </row>
    <row r="181" spans="1:3" x14ac:dyDescent="0.25">
      <c r="A181">
        <v>9000</v>
      </c>
      <c r="B181">
        <v>30.619</v>
      </c>
      <c r="C181">
        <v>4.0780000000000003</v>
      </c>
    </row>
    <row r="182" spans="1:3" x14ac:dyDescent="0.25">
      <c r="A182">
        <v>9050</v>
      </c>
      <c r="B182">
        <v>30.62</v>
      </c>
      <c r="C182">
        <v>4.0819999999999999</v>
      </c>
    </row>
    <row r="183" spans="1:3" x14ac:dyDescent="0.25">
      <c r="A183">
        <v>9100</v>
      </c>
      <c r="B183">
        <v>30.620999999999999</v>
      </c>
      <c r="C183">
        <v>4.0860000000000003</v>
      </c>
    </row>
    <row r="184" spans="1:3" x14ac:dyDescent="0.25">
      <c r="A184">
        <v>9150</v>
      </c>
      <c r="B184">
        <v>30.622</v>
      </c>
      <c r="C184">
        <v>4.09</v>
      </c>
    </row>
    <row r="185" spans="1:3" x14ac:dyDescent="0.25">
      <c r="A185">
        <v>9200</v>
      </c>
      <c r="B185">
        <v>30.623000000000001</v>
      </c>
      <c r="C185">
        <v>4.0940000000000003</v>
      </c>
    </row>
    <row r="186" spans="1:3" x14ac:dyDescent="0.25">
      <c r="A186">
        <v>9250</v>
      </c>
      <c r="B186">
        <v>30.623999999999999</v>
      </c>
      <c r="C186">
        <v>4.0979999999999999</v>
      </c>
    </row>
    <row r="187" spans="1:3" x14ac:dyDescent="0.25">
      <c r="A187">
        <v>9300</v>
      </c>
      <c r="B187">
        <v>30.625</v>
      </c>
      <c r="C187">
        <v>4.1029999999999998</v>
      </c>
    </row>
    <row r="188" spans="1:3" x14ac:dyDescent="0.25">
      <c r="A188">
        <v>9350</v>
      </c>
      <c r="B188">
        <v>30.626000000000001</v>
      </c>
      <c r="C188">
        <v>4.1070000000000002</v>
      </c>
    </row>
    <row r="189" spans="1:3" x14ac:dyDescent="0.25">
      <c r="A189">
        <v>9400</v>
      </c>
      <c r="B189">
        <v>30.628</v>
      </c>
      <c r="C189">
        <v>4.1109999999999998</v>
      </c>
    </row>
    <row r="190" spans="1:3" x14ac:dyDescent="0.25">
      <c r="A190">
        <v>9450</v>
      </c>
      <c r="B190">
        <v>30.629000000000001</v>
      </c>
      <c r="C190">
        <v>4.1159999999999997</v>
      </c>
    </row>
    <row r="191" spans="1:3" x14ac:dyDescent="0.25">
      <c r="A191">
        <v>9500</v>
      </c>
      <c r="B191">
        <v>30.63</v>
      </c>
      <c r="C191">
        <v>4.12</v>
      </c>
    </row>
    <row r="192" spans="1:3" x14ac:dyDescent="0.25">
      <c r="A192">
        <v>9550</v>
      </c>
      <c r="B192">
        <v>30.631</v>
      </c>
      <c r="C192">
        <v>4.125</v>
      </c>
    </row>
    <row r="193" spans="1:3" x14ac:dyDescent="0.25">
      <c r="A193">
        <v>9600</v>
      </c>
      <c r="B193">
        <v>30.632999999999999</v>
      </c>
      <c r="C193">
        <v>4.1289999999999996</v>
      </c>
    </row>
    <row r="194" spans="1:3" x14ac:dyDescent="0.25">
      <c r="A194">
        <v>9650</v>
      </c>
      <c r="B194">
        <v>30.634</v>
      </c>
      <c r="C194">
        <v>4.1340000000000003</v>
      </c>
    </row>
    <row r="195" spans="1:3" x14ac:dyDescent="0.25">
      <c r="A195">
        <v>9700</v>
      </c>
      <c r="B195">
        <v>30.635000000000002</v>
      </c>
      <c r="C195">
        <v>4.1379999999999999</v>
      </c>
    </row>
    <row r="196" spans="1:3" x14ac:dyDescent="0.25">
      <c r="A196">
        <v>9750</v>
      </c>
      <c r="B196">
        <v>30.635999999999999</v>
      </c>
      <c r="C196">
        <v>4.1420000000000003</v>
      </c>
    </row>
    <row r="197" spans="1:3" x14ac:dyDescent="0.25">
      <c r="A197">
        <v>9800</v>
      </c>
      <c r="B197">
        <v>30.638000000000002</v>
      </c>
      <c r="C197">
        <v>4.1470000000000002</v>
      </c>
    </row>
    <row r="198" spans="1:3" x14ac:dyDescent="0.25">
      <c r="A198">
        <v>9850</v>
      </c>
      <c r="B198">
        <v>30.638999999999999</v>
      </c>
      <c r="C198">
        <v>4.1509999999999998</v>
      </c>
    </row>
    <row r="199" spans="1:3" x14ac:dyDescent="0.25">
      <c r="A199">
        <v>9900</v>
      </c>
      <c r="B199">
        <v>30.640999999999998</v>
      </c>
      <c r="C199">
        <v>4.1559999999999997</v>
      </c>
    </row>
    <row r="200" spans="1:3" x14ac:dyDescent="0.25">
      <c r="A200">
        <v>9950</v>
      </c>
      <c r="B200">
        <v>30.641999999999999</v>
      </c>
      <c r="C200">
        <v>4.16</v>
      </c>
    </row>
    <row r="201" spans="1:3" x14ac:dyDescent="0.25">
      <c r="A201">
        <v>10000</v>
      </c>
      <c r="B201">
        <v>30.643999999999998</v>
      </c>
      <c r="C201">
        <v>4.165</v>
      </c>
    </row>
    <row r="202" spans="1:3" x14ac:dyDescent="0.25">
      <c r="A202">
        <v>10050</v>
      </c>
      <c r="B202">
        <v>30.645</v>
      </c>
      <c r="C202">
        <v>4.1689999999999996</v>
      </c>
    </row>
    <row r="203" spans="1:3" x14ac:dyDescent="0.25">
      <c r="A203">
        <v>10100</v>
      </c>
      <c r="B203">
        <v>30.646000000000001</v>
      </c>
      <c r="C203">
        <v>4.173</v>
      </c>
    </row>
    <row r="204" spans="1:3" x14ac:dyDescent="0.25">
      <c r="A204">
        <v>10150</v>
      </c>
      <c r="B204">
        <v>30.648</v>
      </c>
      <c r="C204">
        <v>4.1779999999999999</v>
      </c>
    </row>
    <row r="205" spans="1:3" x14ac:dyDescent="0.25">
      <c r="A205">
        <v>10200</v>
      </c>
      <c r="B205">
        <v>30.649000000000001</v>
      </c>
      <c r="C205">
        <v>4.1820000000000004</v>
      </c>
    </row>
    <row r="206" spans="1:3" x14ac:dyDescent="0.25">
      <c r="A206">
        <v>10250</v>
      </c>
      <c r="B206">
        <v>30.65</v>
      </c>
      <c r="C206">
        <v>4.1859999999999999</v>
      </c>
    </row>
    <row r="207" spans="1:3" x14ac:dyDescent="0.25">
      <c r="A207">
        <v>10300</v>
      </c>
      <c r="B207">
        <v>30.651</v>
      </c>
      <c r="C207">
        <v>4.1909999999999998</v>
      </c>
    </row>
    <row r="208" spans="1:3" x14ac:dyDescent="0.25">
      <c r="A208">
        <v>10350</v>
      </c>
      <c r="B208">
        <v>30.652999999999999</v>
      </c>
      <c r="C208">
        <v>4.1950000000000003</v>
      </c>
    </row>
    <row r="209" spans="1:3" x14ac:dyDescent="0.25">
      <c r="A209">
        <v>10400</v>
      </c>
      <c r="B209">
        <v>30.654</v>
      </c>
      <c r="C209">
        <v>4.1989999999999998</v>
      </c>
    </row>
    <row r="210" spans="1:3" x14ac:dyDescent="0.25">
      <c r="A210">
        <v>10450</v>
      </c>
      <c r="B210">
        <v>30.655999999999999</v>
      </c>
      <c r="C210">
        <v>4.2039999999999997</v>
      </c>
    </row>
    <row r="211" spans="1:3" x14ac:dyDescent="0.25">
      <c r="A211">
        <v>10500</v>
      </c>
      <c r="B211">
        <v>30.657</v>
      </c>
      <c r="C211">
        <v>4.2080000000000002</v>
      </c>
    </row>
    <row r="212" spans="1:3" x14ac:dyDescent="0.25">
      <c r="A212">
        <v>10550</v>
      </c>
      <c r="B212">
        <v>30.658000000000001</v>
      </c>
      <c r="C212">
        <v>4.2130000000000001</v>
      </c>
    </row>
    <row r="213" spans="1:3" x14ac:dyDescent="0.25">
      <c r="A213">
        <v>10600</v>
      </c>
      <c r="B213">
        <v>30.66</v>
      </c>
      <c r="C213">
        <v>4.2169999999999996</v>
      </c>
    </row>
    <row r="214" spans="1:3" x14ac:dyDescent="0.25">
      <c r="A214">
        <v>10650</v>
      </c>
      <c r="B214">
        <v>30.661000000000001</v>
      </c>
      <c r="C214">
        <v>4.2220000000000004</v>
      </c>
    </row>
    <row r="215" spans="1:3" x14ac:dyDescent="0.25">
      <c r="A215">
        <v>10700</v>
      </c>
      <c r="B215">
        <v>30.663</v>
      </c>
      <c r="C215">
        <v>4.226</v>
      </c>
    </row>
    <row r="216" spans="1:3" x14ac:dyDescent="0.25">
      <c r="A216">
        <v>10750</v>
      </c>
      <c r="B216">
        <v>30.664999999999999</v>
      </c>
      <c r="C216">
        <v>4.2290000000000001</v>
      </c>
    </row>
    <row r="217" spans="1:3" x14ac:dyDescent="0.25">
      <c r="A217">
        <v>10800</v>
      </c>
      <c r="B217">
        <v>30.667000000000002</v>
      </c>
      <c r="C217">
        <v>4.2329999999999997</v>
      </c>
    </row>
    <row r="218" spans="1:3" x14ac:dyDescent="0.25">
      <c r="A218">
        <v>10850</v>
      </c>
      <c r="B218">
        <v>30.669</v>
      </c>
      <c r="C218">
        <v>4.2359999999999998</v>
      </c>
    </row>
    <row r="219" spans="1:3" x14ac:dyDescent="0.25">
      <c r="A219">
        <v>10900</v>
      </c>
      <c r="B219">
        <v>30.670999999999999</v>
      </c>
      <c r="C219">
        <v>4.24</v>
      </c>
    </row>
    <row r="220" spans="1:3" x14ac:dyDescent="0.25">
      <c r="A220">
        <v>10950</v>
      </c>
      <c r="B220">
        <v>30.672000000000001</v>
      </c>
      <c r="C220">
        <v>4.2430000000000003</v>
      </c>
    </row>
    <row r="221" spans="1:3" x14ac:dyDescent="0.25">
      <c r="A221">
        <v>11000</v>
      </c>
      <c r="B221">
        <v>30.673999999999999</v>
      </c>
      <c r="C221">
        <v>4.2469999999999999</v>
      </c>
    </row>
    <row r="222" spans="1:3" x14ac:dyDescent="0.25">
      <c r="A222">
        <v>11050</v>
      </c>
      <c r="B222">
        <v>30.675999999999998</v>
      </c>
      <c r="C222">
        <v>4.25</v>
      </c>
    </row>
    <row r="223" spans="1:3" x14ac:dyDescent="0.25">
      <c r="A223">
        <v>11100</v>
      </c>
      <c r="B223">
        <v>30.677</v>
      </c>
      <c r="C223">
        <v>4.2530000000000001</v>
      </c>
    </row>
    <row r="224" spans="1:3" x14ac:dyDescent="0.25">
      <c r="A224">
        <v>11150</v>
      </c>
      <c r="B224">
        <v>30.678000000000001</v>
      </c>
      <c r="C224">
        <v>4.2560000000000002</v>
      </c>
    </row>
    <row r="225" spans="1:3" x14ac:dyDescent="0.25">
      <c r="A225">
        <v>11200</v>
      </c>
      <c r="B225">
        <v>30.678999999999998</v>
      </c>
      <c r="C225">
        <v>4.2590000000000003</v>
      </c>
    </row>
    <row r="226" spans="1:3" x14ac:dyDescent="0.25">
      <c r="A226">
        <v>11250</v>
      </c>
      <c r="B226">
        <v>30.681000000000001</v>
      </c>
      <c r="C226">
        <v>4.2629999999999999</v>
      </c>
    </row>
    <row r="227" spans="1:3" x14ac:dyDescent="0.25">
      <c r="A227">
        <v>11300</v>
      </c>
      <c r="B227">
        <v>30.681999999999999</v>
      </c>
      <c r="C227">
        <v>4.266</v>
      </c>
    </row>
    <row r="228" spans="1:3" x14ac:dyDescent="0.25">
      <c r="A228">
        <v>11350</v>
      </c>
      <c r="B228">
        <v>30.683</v>
      </c>
      <c r="C228">
        <v>4.2699999999999996</v>
      </c>
    </row>
    <row r="229" spans="1:3" x14ac:dyDescent="0.25">
      <c r="A229">
        <v>11400</v>
      </c>
      <c r="B229">
        <v>30.684999999999999</v>
      </c>
      <c r="C229">
        <v>4.274</v>
      </c>
    </row>
    <row r="230" spans="1:3" x14ac:dyDescent="0.25">
      <c r="A230">
        <v>11450</v>
      </c>
      <c r="B230">
        <v>30.687000000000001</v>
      </c>
      <c r="C230">
        <v>4.2779999999999996</v>
      </c>
    </row>
    <row r="231" spans="1:3" x14ac:dyDescent="0.25">
      <c r="A231">
        <v>11500</v>
      </c>
      <c r="B231">
        <v>30.687999999999999</v>
      </c>
      <c r="C231">
        <v>4.282</v>
      </c>
    </row>
    <row r="232" spans="1:3" x14ac:dyDescent="0.25">
      <c r="A232">
        <v>11550</v>
      </c>
      <c r="B232">
        <v>30.69</v>
      </c>
      <c r="C232">
        <v>4.2859999999999996</v>
      </c>
    </row>
    <row r="233" spans="1:3" x14ac:dyDescent="0.25">
      <c r="A233">
        <v>11600</v>
      </c>
      <c r="B233">
        <v>30.690999999999999</v>
      </c>
      <c r="C233">
        <v>4.29</v>
      </c>
    </row>
    <row r="234" spans="1:3" x14ac:dyDescent="0.25">
      <c r="A234">
        <v>11650</v>
      </c>
      <c r="B234">
        <v>30.693000000000001</v>
      </c>
      <c r="C234">
        <v>4.2939999999999996</v>
      </c>
    </row>
    <row r="235" spans="1:3" x14ac:dyDescent="0.25">
      <c r="A235">
        <v>11700</v>
      </c>
      <c r="B235">
        <v>30.695</v>
      </c>
      <c r="C235">
        <v>4.298</v>
      </c>
    </row>
    <row r="236" spans="1:3" x14ac:dyDescent="0.25">
      <c r="A236">
        <v>11750</v>
      </c>
      <c r="B236">
        <v>30.696999999999999</v>
      </c>
      <c r="C236">
        <v>4.3019999999999996</v>
      </c>
    </row>
    <row r="237" spans="1:3" x14ac:dyDescent="0.25">
      <c r="A237">
        <v>11800</v>
      </c>
      <c r="B237">
        <v>30.7</v>
      </c>
      <c r="C237">
        <v>4.306</v>
      </c>
    </row>
    <row r="238" spans="1:3" x14ac:dyDescent="0.25">
      <c r="A238">
        <v>11850</v>
      </c>
      <c r="B238">
        <v>30.702000000000002</v>
      </c>
      <c r="C238">
        <v>4.3099999999999996</v>
      </c>
    </row>
    <row r="239" spans="1:3" x14ac:dyDescent="0.25">
      <c r="A239">
        <v>11900</v>
      </c>
      <c r="B239">
        <v>30.704000000000001</v>
      </c>
      <c r="C239">
        <v>4.3140000000000001</v>
      </c>
    </row>
    <row r="240" spans="1:3" x14ac:dyDescent="0.25">
      <c r="A240">
        <v>11950</v>
      </c>
      <c r="B240">
        <v>30.704999999999998</v>
      </c>
      <c r="C240">
        <v>4.3209999999999997</v>
      </c>
    </row>
    <row r="241" spans="1:3" x14ac:dyDescent="0.25">
      <c r="A241">
        <v>12000</v>
      </c>
      <c r="B241">
        <v>30.707000000000001</v>
      </c>
      <c r="C241">
        <v>4.3319999999999999</v>
      </c>
    </row>
    <row r="242" spans="1:3" x14ac:dyDescent="0.25">
      <c r="A242">
        <v>12050</v>
      </c>
      <c r="B242">
        <v>30.707999999999998</v>
      </c>
      <c r="C242">
        <v>4.3440000000000003</v>
      </c>
    </row>
    <row r="243" spans="1:3" x14ac:dyDescent="0.25">
      <c r="A243">
        <v>12100</v>
      </c>
      <c r="B243">
        <v>30.709</v>
      </c>
      <c r="C243">
        <v>4.3550000000000004</v>
      </c>
    </row>
    <row r="244" spans="1:3" x14ac:dyDescent="0.25">
      <c r="A244">
        <v>12150</v>
      </c>
      <c r="B244">
        <v>30.71</v>
      </c>
      <c r="C244">
        <v>4.3659999999999997</v>
      </c>
    </row>
    <row r="245" spans="1:3" x14ac:dyDescent="0.25">
      <c r="A245">
        <v>12200</v>
      </c>
      <c r="B245">
        <v>30.710999999999999</v>
      </c>
      <c r="C245">
        <v>4.3780000000000001</v>
      </c>
    </row>
    <row r="246" spans="1:3" x14ac:dyDescent="0.25">
      <c r="A246">
        <v>12250</v>
      </c>
      <c r="B246">
        <v>30.712</v>
      </c>
      <c r="C246">
        <v>4.3879999999999999</v>
      </c>
    </row>
    <row r="247" spans="1:3" x14ac:dyDescent="0.25">
      <c r="A247">
        <v>12300</v>
      </c>
      <c r="B247">
        <v>30.713000000000001</v>
      </c>
      <c r="C247">
        <v>4.3920000000000003</v>
      </c>
    </row>
    <row r="248" spans="1:3" x14ac:dyDescent="0.25">
      <c r="A248">
        <v>12350</v>
      </c>
      <c r="B248">
        <v>30.713999999999999</v>
      </c>
      <c r="C248">
        <v>4.3949999999999996</v>
      </c>
    </row>
    <row r="249" spans="1:3" x14ac:dyDescent="0.25">
      <c r="A249">
        <v>12400</v>
      </c>
      <c r="B249">
        <v>30.715</v>
      </c>
      <c r="C249">
        <v>4.3979999999999997</v>
      </c>
    </row>
    <row r="250" spans="1:3" x14ac:dyDescent="0.25">
      <c r="A250">
        <v>12450</v>
      </c>
      <c r="B250">
        <v>30.716000000000001</v>
      </c>
      <c r="C250">
        <v>4.4020000000000001</v>
      </c>
    </row>
    <row r="251" spans="1:3" x14ac:dyDescent="0.25">
      <c r="A251">
        <v>12500</v>
      </c>
      <c r="B251">
        <v>30.716999999999999</v>
      </c>
      <c r="C251">
        <v>4.4050000000000002</v>
      </c>
    </row>
    <row r="252" spans="1:3" x14ac:dyDescent="0.25">
      <c r="A252">
        <v>12550</v>
      </c>
      <c r="B252">
        <v>30.718</v>
      </c>
      <c r="C252">
        <v>4.4080000000000004</v>
      </c>
    </row>
    <row r="253" spans="1:3" x14ac:dyDescent="0.25">
      <c r="A253">
        <v>12600</v>
      </c>
      <c r="B253">
        <v>30.719000000000001</v>
      </c>
      <c r="C253">
        <v>4.4119999999999999</v>
      </c>
    </row>
    <row r="254" spans="1:3" x14ac:dyDescent="0.25">
      <c r="A254">
        <v>12650</v>
      </c>
      <c r="B254">
        <v>30.72</v>
      </c>
      <c r="C254">
        <v>4.4160000000000004</v>
      </c>
    </row>
    <row r="255" spans="1:3" x14ac:dyDescent="0.25">
      <c r="A255">
        <v>12700</v>
      </c>
      <c r="B255">
        <v>30.722000000000001</v>
      </c>
      <c r="C255">
        <v>4.4210000000000003</v>
      </c>
    </row>
    <row r="256" spans="1:3" x14ac:dyDescent="0.25">
      <c r="A256">
        <v>12750</v>
      </c>
      <c r="B256">
        <v>30.722999999999999</v>
      </c>
      <c r="C256">
        <v>4.4249999999999998</v>
      </c>
    </row>
    <row r="257" spans="1:3" x14ac:dyDescent="0.25">
      <c r="A257">
        <v>12800</v>
      </c>
      <c r="B257">
        <v>30.724</v>
      </c>
      <c r="C257">
        <v>4.4290000000000003</v>
      </c>
    </row>
    <row r="258" spans="1:3" x14ac:dyDescent="0.25">
      <c r="A258">
        <v>12850</v>
      </c>
      <c r="B258">
        <v>30.725000000000001</v>
      </c>
      <c r="C258">
        <v>4.4329999999999998</v>
      </c>
    </row>
    <row r="259" spans="1:3" x14ac:dyDescent="0.25">
      <c r="A259">
        <v>12900</v>
      </c>
      <c r="B259">
        <v>30.727</v>
      </c>
      <c r="C259">
        <v>4.4370000000000003</v>
      </c>
    </row>
    <row r="260" spans="1:3" x14ac:dyDescent="0.25">
      <c r="A260">
        <v>12950</v>
      </c>
      <c r="B260">
        <v>30.728000000000002</v>
      </c>
      <c r="C260">
        <v>4.4420000000000002</v>
      </c>
    </row>
    <row r="261" spans="1:3" x14ac:dyDescent="0.25">
      <c r="A261">
        <v>13000</v>
      </c>
      <c r="B261">
        <v>30.728999999999999</v>
      </c>
      <c r="C261">
        <v>4.4459999999999997</v>
      </c>
    </row>
    <row r="262" spans="1:3" x14ac:dyDescent="0.25">
      <c r="A262">
        <v>13050</v>
      </c>
      <c r="B262">
        <v>30.73</v>
      </c>
      <c r="C262">
        <v>4.45</v>
      </c>
    </row>
    <row r="263" spans="1:3" x14ac:dyDescent="0.25">
      <c r="A263">
        <v>13100</v>
      </c>
      <c r="B263">
        <v>30.731999999999999</v>
      </c>
      <c r="C263">
        <v>4.4539999999999997</v>
      </c>
    </row>
    <row r="264" spans="1:3" x14ac:dyDescent="0.25">
      <c r="A264">
        <v>13150</v>
      </c>
      <c r="B264">
        <v>30.733000000000001</v>
      </c>
      <c r="C264">
        <v>4.4589999999999996</v>
      </c>
    </row>
    <row r="265" spans="1:3" x14ac:dyDescent="0.25">
      <c r="A265">
        <v>13200</v>
      </c>
      <c r="B265">
        <v>30.734000000000002</v>
      </c>
      <c r="C265">
        <v>4.4630000000000001</v>
      </c>
    </row>
    <row r="266" spans="1:3" x14ac:dyDescent="0.25">
      <c r="A266">
        <v>13250</v>
      </c>
      <c r="B266">
        <v>30.734999999999999</v>
      </c>
      <c r="C266">
        <v>4.4669999999999996</v>
      </c>
    </row>
    <row r="267" spans="1:3" x14ac:dyDescent="0.25">
      <c r="A267">
        <v>13300</v>
      </c>
      <c r="B267">
        <v>30.736000000000001</v>
      </c>
      <c r="C267">
        <v>4.47</v>
      </c>
    </row>
    <row r="268" spans="1:3" x14ac:dyDescent="0.25">
      <c r="A268">
        <v>13350</v>
      </c>
      <c r="B268">
        <v>30.738</v>
      </c>
      <c r="C268">
        <v>4.4740000000000002</v>
      </c>
    </row>
    <row r="269" spans="1:3" x14ac:dyDescent="0.25">
      <c r="A269">
        <v>13400</v>
      </c>
      <c r="B269">
        <v>30.739000000000001</v>
      </c>
      <c r="C269">
        <v>4.4779999999999998</v>
      </c>
    </row>
    <row r="270" spans="1:3" x14ac:dyDescent="0.25">
      <c r="A270">
        <v>13450</v>
      </c>
      <c r="B270">
        <v>30.74</v>
      </c>
      <c r="C270">
        <v>4.4809999999999999</v>
      </c>
    </row>
    <row r="271" spans="1:3" x14ac:dyDescent="0.25">
      <c r="A271">
        <v>13500</v>
      </c>
      <c r="B271">
        <v>30.741</v>
      </c>
      <c r="C271">
        <v>4.4850000000000003</v>
      </c>
    </row>
    <row r="272" spans="1:3" x14ac:dyDescent="0.25">
      <c r="A272">
        <v>13550</v>
      </c>
      <c r="B272">
        <v>30.742000000000001</v>
      </c>
      <c r="C272">
        <v>4.4889999999999999</v>
      </c>
    </row>
    <row r="273" spans="1:3" x14ac:dyDescent="0.25">
      <c r="A273">
        <v>13600</v>
      </c>
      <c r="B273">
        <v>30.742999999999999</v>
      </c>
      <c r="C273">
        <v>4.492</v>
      </c>
    </row>
    <row r="274" spans="1:3" x14ac:dyDescent="0.25">
      <c r="A274">
        <v>13650</v>
      </c>
      <c r="B274">
        <v>30.744</v>
      </c>
      <c r="C274">
        <v>4.4960000000000004</v>
      </c>
    </row>
    <row r="275" spans="1:3" x14ac:dyDescent="0.25">
      <c r="A275">
        <v>13700</v>
      </c>
      <c r="B275">
        <v>30.745000000000001</v>
      </c>
      <c r="C275">
        <v>4.5</v>
      </c>
    </row>
    <row r="276" spans="1:3" x14ac:dyDescent="0.25">
      <c r="A276">
        <v>13750</v>
      </c>
      <c r="B276">
        <v>30.747</v>
      </c>
      <c r="C276">
        <v>4.5030000000000001</v>
      </c>
    </row>
    <row r="277" spans="1:3" x14ac:dyDescent="0.25">
      <c r="A277">
        <v>13800</v>
      </c>
      <c r="B277">
        <v>30.748000000000001</v>
      </c>
      <c r="C277">
        <v>4.5069999999999997</v>
      </c>
    </row>
    <row r="278" spans="1:3" x14ac:dyDescent="0.25">
      <c r="A278">
        <v>13850</v>
      </c>
      <c r="B278">
        <v>30.748999999999999</v>
      </c>
      <c r="C278">
        <v>4.51</v>
      </c>
    </row>
    <row r="279" spans="1:3" x14ac:dyDescent="0.25">
      <c r="A279">
        <v>13900</v>
      </c>
      <c r="B279">
        <v>30.75</v>
      </c>
      <c r="C279">
        <v>4.5140000000000002</v>
      </c>
    </row>
    <row r="280" spans="1:3" x14ac:dyDescent="0.25">
      <c r="A280">
        <v>13950</v>
      </c>
      <c r="B280">
        <v>30.751000000000001</v>
      </c>
      <c r="C280">
        <v>4.5179999999999998</v>
      </c>
    </row>
    <row r="281" spans="1:3" x14ac:dyDescent="0.25">
      <c r="A281">
        <v>14000</v>
      </c>
      <c r="B281">
        <v>30.751999999999999</v>
      </c>
      <c r="C281">
        <v>4.5209999999999999</v>
      </c>
    </row>
    <row r="282" spans="1:3" x14ac:dyDescent="0.25">
      <c r="A282">
        <v>14050</v>
      </c>
      <c r="B282">
        <v>30.753</v>
      </c>
      <c r="C282">
        <v>4.5250000000000004</v>
      </c>
    </row>
    <row r="283" spans="1:3" x14ac:dyDescent="0.25">
      <c r="A283">
        <v>14100</v>
      </c>
      <c r="B283">
        <v>30.754000000000001</v>
      </c>
      <c r="C283">
        <v>4.5289999999999999</v>
      </c>
    </row>
    <row r="284" spans="1:3" x14ac:dyDescent="0.25">
      <c r="A284">
        <v>14150</v>
      </c>
      <c r="B284">
        <v>30.754999999999999</v>
      </c>
      <c r="C284">
        <v>4.532</v>
      </c>
    </row>
    <row r="285" spans="1:3" x14ac:dyDescent="0.25">
      <c r="A285">
        <v>14200</v>
      </c>
      <c r="B285">
        <v>30.756</v>
      </c>
      <c r="C285">
        <v>4.5359999999999996</v>
      </c>
    </row>
    <row r="286" spans="1:3" x14ac:dyDescent="0.25">
      <c r="A286">
        <v>14250</v>
      </c>
      <c r="B286">
        <v>30.757000000000001</v>
      </c>
      <c r="C286">
        <v>4.5389999999999997</v>
      </c>
    </row>
    <row r="287" spans="1:3" x14ac:dyDescent="0.25">
      <c r="A287">
        <v>14300</v>
      </c>
      <c r="B287">
        <v>30.757999999999999</v>
      </c>
      <c r="C287">
        <v>4.5430000000000001</v>
      </c>
    </row>
    <row r="288" spans="1:3" x14ac:dyDescent="0.25">
      <c r="A288">
        <v>14350</v>
      </c>
      <c r="B288">
        <v>30.759</v>
      </c>
      <c r="C288">
        <v>4.5460000000000003</v>
      </c>
    </row>
    <row r="289" spans="1:3" x14ac:dyDescent="0.25">
      <c r="A289">
        <v>14400</v>
      </c>
      <c r="B289">
        <v>30.76</v>
      </c>
      <c r="C289">
        <v>4.55</v>
      </c>
    </row>
    <row r="290" spans="1:3" x14ac:dyDescent="0.25">
      <c r="A290">
        <v>14450</v>
      </c>
      <c r="B290">
        <v>30.760999999999999</v>
      </c>
      <c r="C290">
        <v>4.5529999999999999</v>
      </c>
    </row>
    <row r="291" spans="1:3" x14ac:dyDescent="0.25">
      <c r="A291">
        <v>14500</v>
      </c>
      <c r="B291">
        <v>30.762</v>
      </c>
      <c r="C291">
        <v>4.5570000000000004</v>
      </c>
    </row>
    <row r="292" spans="1:3" x14ac:dyDescent="0.25">
      <c r="A292">
        <v>14550</v>
      </c>
      <c r="B292">
        <v>30.763999999999999</v>
      </c>
      <c r="C292">
        <v>4.5609999999999999</v>
      </c>
    </row>
    <row r="293" spans="1:3" x14ac:dyDescent="0.25">
      <c r="A293">
        <v>14600</v>
      </c>
      <c r="B293">
        <v>30.765000000000001</v>
      </c>
      <c r="C293">
        <v>4.5640000000000001</v>
      </c>
    </row>
    <row r="294" spans="1:3" x14ac:dyDescent="0.25">
      <c r="A294">
        <v>14650</v>
      </c>
      <c r="B294">
        <v>30.765999999999998</v>
      </c>
      <c r="C294">
        <v>4.5679999999999996</v>
      </c>
    </row>
    <row r="295" spans="1:3" x14ac:dyDescent="0.25">
      <c r="A295">
        <v>14700</v>
      </c>
      <c r="B295">
        <v>30.768000000000001</v>
      </c>
      <c r="C295">
        <v>4.5720000000000001</v>
      </c>
    </row>
    <row r="296" spans="1:3" x14ac:dyDescent="0.25">
      <c r="A296">
        <v>14750</v>
      </c>
      <c r="B296">
        <v>30.768999999999998</v>
      </c>
      <c r="C296">
        <v>4.5750000000000002</v>
      </c>
    </row>
    <row r="297" spans="1:3" x14ac:dyDescent="0.25">
      <c r="A297">
        <v>14800</v>
      </c>
      <c r="B297">
        <v>30.77</v>
      </c>
      <c r="C297">
        <v>4.5789999999999997</v>
      </c>
    </row>
    <row r="298" spans="1:3" x14ac:dyDescent="0.25">
      <c r="A298">
        <v>14850</v>
      </c>
      <c r="B298">
        <v>30.771000000000001</v>
      </c>
      <c r="C298">
        <v>4.5819999999999999</v>
      </c>
    </row>
    <row r="299" spans="1:3" x14ac:dyDescent="0.25">
      <c r="A299">
        <v>14900</v>
      </c>
      <c r="B299">
        <v>30.771999999999998</v>
      </c>
      <c r="C299">
        <v>4.5860000000000003</v>
      </c>
    </row>
    <row r="300" spans="1:3" x14ac:dyDescent="0.25">
      <c r="A300">
        <v>14950</v>
      </c>
      <c r="B300">
        <v>30.773</v>
      </c>
      <c r="C300">
        <v>4.5890000000000004</v>
      </c>
    </row>
    <row r="301" spans="1:3" x14ac:dyDescent="0.25">
      <c r="A301">
        <v>15000</v>
      </c>
      <c r="B301">
        <v>30.774000000000001</v>
      </c>
      <c r="C301">
        <v>4.593</v>
      </c>
    </row>
    <row r="302" spans="1:3" x14ac:dyDescent="0.25">
      <c r="A302">
        <v>15050</v>
      </c>
      <c r="B302">
        <v>30.776</v>
      </c>
      <c r="C302">
        <v>4.5960000000000001</v>
      </c>
    </row>
    <row r="303" spans="1:3" x14ac:dyDescent="0.25">
      <c r="A303">
        <v>15100</v>
      </c>
      <c r="B303">
        <v>30.777000000000001</v>
      </c>
      <c r="C303">
        <v>4.601</v>
      </c>
    </row>
    <row r="304" spans="1:3" x14ac:dyDescent="0.25">
      <c r="A304">
        <v>15150</v>
      </c>
      <c r="B304">
        <v>30.777999999999999</v>
      </c>
      <c r="C304">
        <v>4.6059999999999999</v>
      </c>
    </row>
    <row r="305" spans="1:3" x14ac:dyDescent="0.25">
      <c r="A305">
        <v>15200</v>
      </c>
      <c r="B305">
        <v>30.779</v>
      </c>
      <c r="C305">
        <v>4.6109999999999998</v>
      </c>
    </row>
    <row r="306" spans="1:3" x14ac:dyDescent="0.25">
      <c r="A306">
        <v>15250</v>
      </c>
      <c r="B306">
        <v>30.78</v>
      </c>
      <c r="C306">
        <v>4.6159999999999997</v>
      </c>
    </row>
    <row r="307" spans="1:3" x14ac:dyDescent="0.25">
      <c r="A307">
        <v>15300</v>
      </c>
      <c r="B307">
        <v>30.780999999999999</v>
      </c>
      <c r="C307">
        <v>4.6210000000000004</v>
      </c>
    </row>
    <row r="308" spans="1:3" x14ac:dyDescent="0.25">
      <c r="A308">
        <v>15350</v>
      </c>
      <c r="B308">
        <v>30.782</v>
      </c>
      <c r="C308">
        <v>4.6260000000000003</v>
      </c>
    </row>
    <row r="309" spans="1:3" x14ac:dyDescent="0.25">
      <c r="A309">
        <v>15400</v>
      </c>
      <c r="B309">
        <v>30.783000000000001</v>
      </c>
      <c r="C309">
        <v>4.6310000000000002</v>
      </c>
    </row>
    <row r="310" spans="1:3" x14ac:dyDescent="0.25">
      <c r="A310">
        <v>15450</v>
      </c>
      <c r="B310">
        <v>30.783999999999999</v>
      </c>
      <c r="C310">
        <v>4.6349999999999998</v>
      </c>
    </row>
    <row r="311" spans="1:3" x14ac:dyDescent="0.25">
      <c r="A311">
        <v>15500</v>
      </c>
      <c r="B311">
        <v>30.786000000000001</v>
      </c>
      <c r="C311">
        <v>4.6379999999999999</v>
      </c>
    </row>
    <row r="312" spans="1:3" x14ac:dyDescent="0.25">
      <c r="A312">
        <v>15550</v>
      </c>
      <c r="B312">
        <v>30.786999999999999</v>
      </c>
      <c r="C312">
        <v>4.6420000000000003</v>
      </c>
    </row>
    <row r="313" spans="1:3" x14ac:dyDescent="0.25">
      <c r="A313">
        <v>15600</v>
      </c>
      <c r="B313">
        <v>30.788</v>
      </c>
      <c r="C313">
        <v>4.6459999999999999</v>
      </c>
    </row>
    <row r="314" spans="1:3" x14ac:dyDescent="0.25">
      <c r="A314">
        <v>15650</v>
      </c>
      <c r="B314">
        <v>30.789000000000001</v>
      </c>
      <c r="C314">
        <v>4.649</v>
      </c>
    </row>
    <row r="315" spans="1:3" x14ac:dyDescent="0.25">
      <c r="A315">
        <v>15700</v>
      </c>
      <c r="B315">
        <v>30.79</v>
      </c>
      <c r="C315">
        <v>4.6529999999999996</v>
      </c>
    </row>
    <row r="316" spans="1:3" x14ac:dyDescent="0.25">
      <c r="A316">
        <v>15750</v>
      </c>
      <c r="B316">
        <v>30.791</v>
      </c>
      <c r="C316">
        <v>4.657</v>
      </c>
    </row>
    <row r="317" spans="1:3" x14ac:dyDescent="0.25">
      <c r="A317">
        <v>15800</v>
      </c>
      <c r="B317">
        <v>30.792000000000002</v>
      </c>
      <c r="C317">
        <v>4.6609999999999996</v>
      </c>
    </row>
    <row r="318" spans="1:3" x14ac:dyDescent="0.25">
      <c r="A318">
        <v>15850</v>
      </c>
      <c r="B318">
        <v>30.792999999999999</v>
      </c>
      <c r="C318">
        <v>4.6639999999999997</v>
      </c>
    </row>
    <row r="319" spans="1:3" x14ac:dyDescent="0.25">
      <c r="A319">
        <v>15900</v>
      </c>
      <c r="B319">
        <v>30.794</v>
      </c>
      <c r="C319">
        <v>4.6680000000000001</v>
      </c>
    </row>
    <row r="320" spans="1:3" x14ac:dyDescent="0.25">
      <c r="A320">
        <v>15950</v>
      </c>
      <c r="B320">
        <v>30.795999999999999</v>
      </c>
      <c r="C320">
        <v>4.6719999999999997</v>
      </c>
    </row>
    <row r="321" spans="1:3" x14ac:dyDescent="0.25">
      <c r="A321">
        <v>16000</v>
      </c>
      <c r="B321">
        <v>30.797000000000001</v>
      </c>
      <c r="C321">
        <v>4.6760000000000002</v>
      </c>
    </row>
    <row r="322" spans="1:3" x14ac:dyDescent="0.25">
      <c r="A322">
        <v>16050</v>
      </c>
      <c r="B322">
        <v>30.797999999999998</v>
      </c>
      <c r="C322">
        <v>4.68</v>
      </c>
    </row>
    <row r="323" spans="1:3" x14ac:dyDescent="0.25">
      <c r="A323">
        <v>16100</v>
      </c>
      <c r="B323">
        <v>30.798999999999999</v>
      </c>
      <c r="C323">
        <v>4.6829999999999998</v>
      </c>
    </row>
    <row r="324" spans="1:3" x14ac:dyDescent="0.25">
      <c r="A324">
        <v>16150</v>
      </c>
      <c r="B324">
        <v>30.8</v>
      </c>
      <c r="C324">
        <v>4.6870000000000003</v>
      </c>
    </row>
    <row r="325" spans="1:3" x14ac:dyDescent="0.25">
      <c r="A325">
        <v>16200</v>
      </c>
      <c r="B325">
        <v>30.800999999999998</v>
      </c>
      <c r="C325">
        <v>4.6909999999999998</v>
      </c>
    </row>
    <row r="326" spans="1:3" x14ac:dyDescent="0.25">
      <c r="A326">
        <v>16250</v>
      </c>
      <c r="B326">
        <v>30.802</v>
      </c>
      <c r="C326">
        <v>4.694</v>
      </c>
    </row>
    <row r="327" spans="1:3" x14ac:dyDescent="0.25">
      <c r="A327">
        <v>16300</v>
      </c>
      <c r="B327">
        <v>30.803000000000001</v>
      </c>
      <c r="C327">
        <v>4.6980000000000004</v>
      </c>
    </row>
    <row r="328" spans="1:3" x14ac:dyDescent="0.25">
      <c r="A328">
        <v>16350</v>
      </c>
      <c r="B328">
        <v>30.805</v>
      </c>
      <c r="C328">
        <v>4.702</v>
      </c>
    </row>
    <row r="329" spans="1:3" x14ac:dyDescent="0.25">
      <c r="A329">
        <v>16400</v>
      </c>
      <c r="B329">
        <v>30.806000000000001</v>
      </c>
      <c r="C329">
        <v>4.7060000000000004</v>
      </c>
    </row>
    <row r="330" spans="1:3" x14ac:dyDescent="0.25">
      <c r="A330">
        <v>16450</v>
      </c>
      <c r="B330">
        <v>30.806999999999999</v>
      </c>
      <c r="C330">
        <v>4.7089999999999996</v>
      </c>
    </row>
    <row r="331" spans="1:3" x14ac:dyDescent="0.25">
      <c r="A331">
        <v>16500</v>
      </c>
      <c r="B331">
        <v>30.808</v>
      </c>
      <c r="C331">
        <v>4.7130000000000001</v>
      </c>
    </row>
    <row r="332" spans="1:3" x14ac:dyDescent="0.25">
      <c r="A332">
        <v>16550</v>
      </c>
      <c r="B332">
        <v>30.81</v>
      </c>
      <c r="C332">
        <v>4.7169999999999996</v>
      </c>
    </row>
    <row r="333" spans="1:3" x14ac:dyDescent="0.25">
      <c r="A333">
        <v>16600</v>
      </c>
      <c r="B333">
        <v>30.811</v>
      </c>
      <c r="C333">
        <v>4.7210000000000001</v>
      </c>
    </row>
    <row r="334" spans="1:3" x14ac:dyDescent="0.25">
      <c r="A334">
        <v>16650</v>
      </c>
      <c r="B334">
        <v>30.812000000000001</v>
      </c>
      <c r="C334">
        <v>4.7249999999999996</v>
      </c>
    </row>
    <row r="335" spans="1:3" x14ac:dyDescent="0.25">
      <c r="A335">
        <v>16700</v>
      </c>
      <c r="B335">
        <v>30.812999999999999</v>
      </c>
      <c r="C335">
        <v>4.7279999999999998</v>
      </c>
    </row>
    <row r="336" spans="1:3" x14ac:dyDescent="0.25">
      <c r="A336">
        <v>16750</v>
      </c>
      <c r="B336">
        <v>30.814</v>
      </c>
      <c r="C336">
        <v>4.7320000000000002</v>
      </c>
    </row>
    <row r="337" spans="1:3" x14ac:dyDescent="0.25">
      <c r="A337">
        <v>16800</v>
      </c>
      <c r="B337">
        <v>30.815999999999999</v>
      </c>
      <c r="C337">
        <v>4.7359999999999998</v>
      </c>
    </row>
    <row r="338" spans="1:3" x14ac:dyDescent="0.25">
      <c r="A338">
        <v>16850</v>
      </c>
      <c r="B338">
        <v>30.817</v>
      </c>
      <c r="C338">
        <v>4.74</v>
      </c>
    </row>
    <row r="339" spans="1:3" x14ac:dyDescent="0.25">
      <c r="A339">
        <v>16900</v>
      </c>
      <c r="B339">
        <v>30.818000000000001</v>
      </c>
      <c r="C339">
        <v>4.7439999999999998</v>
      </c>
    </row>
    <row r="340" spans="1:3" x14ac:dyDescent="0.25">
      <c r="A340">
        <v>16950</v>
      </c>
      <c r="B340">
        <v>30.818999999999999</v>
      </c>
      <c r="C340">
        <v>4.7480000000000002</v>
      </c>
    </row>
    <row r="341" spans="1:3" x14ac:dyDescent="0.25">
      <c r="A341">
        <v>17000</v>
      </c>
      <c r="B341">
        <v>30.82</v>
      </c>
      <c r="C341">
        <v>4.7519999999999998</v>
      </c>
    </row>
    <row r="342" spans="1:3" x14ac:dyDescent="0.25">
      <c r="A342">
        <v>17050</v>
      </c>
      <c r="B342">
        <v>30.821000000000002</v>
      </c>
      <c r="C342">
        <v>4.7560000000000002</v>
      </c>
    </row>
    <row r="343" spans="1:3" x14ac:dyDescent="0.25">
      <c r="A343">
        <v>17100</v>
      </c>
      <c r="B343">
        <v>30.821999999999999</v>
      </c>
      <c r="C343">
        <v>4.76</v>
      </c>
    </row>
    <row r="344" spans="1:3" x14ac:dyDescent="0.25">
      <c r="A344">
        <v>17150</v>
      </c>
      <c r="B344">
        <v>30.823</v>
      </c>
      <c r="C344">
        <v>4.7649999999999997</v>
      </c>
    </row>
    <row r="345" spans="1:3" x14ac:dyDescent="0.25">
      <c r="A345">
        <v>17200</v>
      </c>
      <c r="B345">
        <v>30.824000000000002</v>
      </c>
      <c r="C345">
        <v>4.7690000000000001</v>
      </c>
    </row>
    <row r="346" spans="1:3" x14ac:dyDescent="0.25">
      <c r="A346">
        <v>17250</v>
      </c>
      <c r="B346">
        <v>30.826000000000001</v>
      </c>
      <c r="C346">
        <v>4.7729999999999997</v>
      </c>
    </row>
    <row r="347" spans="1:3" x14ac:dyDescent="0.25">
      <c r="A347">
        <v>17300</v>
      </c>
      <c r="B347">
        <v>30.827000000000002</v>
      </c>
      <c r="C347">
        <v>4.7779999999999996</v>
      </c>
    </row>
    <row r="348" spans="1:3" x14ac:dyDescent="0.25">
      <c r="A348">
        <v>17350</v>
      </c>
      <c r="B348">
        <v>30.827999999999999</v>
      </c>
      <c r="C348">
        <v>4.782</v>
      </c>
    </row>
    <row r="349" spans="1:3" x14ac:dyDescent="0.25">
      <c r="A349">
        <v>17400</v>
      </c>
      <c r="B349">
        <v>30.829000000000001</v>
      </c>
      <c r="C349">
        <v>4.7859999999999996</v>
      </c>
    </row>
    <row r="350" spans="1:3" x14ac:dyDescent="0.25">
      <c r="A350">
        <v>17450</v>
      </c>
      <c r="B350">
        <v>30.831</v>
      </c>
      <c r="C350">
        <v>4.79</v>
      </c>
    </row>
    <row r="351" spans="1:3" x14ac:dyDescent="0.25">
      <c r="A351">
        <v>17500</v>
      </c>
      <c r="B351">
        <v>30.832000000000001</v>
      </c>
      <c r="C351">
        <v>4.7949999999999999</v>
      </c>
    </row>
    <row r="352" spans="1:3" x14ac:dyDescent="0.25">
      <c r="A352">
        <v>17550</v>
      </c>
      <c r="B352">
        <v>30.832999999999998</v>
      </c>
      <c r="C352">
        <v>4.7990000000000004</v>
      </c>
    </row>
    <row r="353" spans="1:3" x14ac:dyDescent="0.25">
      <c r="A353">
        <v>17600</v>
      </c>
      <c r="B353">
        <v>30.834</v>
      </c>
      <c r="C353">
        <v>4.8029999999999999</v>
      </c>
    </row>
    <row r="354" spans="1:3" x14ac:dyDescent="0.25">
      <c r="A354">
        <v>17650</v>
      </c>
      <c r="B354">
        <v>30.835000000000001</v>
      </c>
      <c r="C354">
        <v>4.8079999999999998</v>
      </c>
    </row>
    <row r="355" spans="1:3" x14ac:dyDescent="0.25">
      <c r="A355">
        <v>17700</v>
      </c>
      <c r="B355">
        <v>30.837</v>
      </c>
      <c r="C355">
        <v>4.8120000000000003</v>
      </c>
    </row>
    <row r="356" spans="1:3" x14ac:dyDescent="0.25">
      <c r="A356">
        <v>17750</v>
      </c>
      <c r="B356">
        <v>30.838000000000001</v>
      </c>
      <c r="C356">
        <v>4.8170000000000002</v>
      </c>
    </row>
    <row r="357" spans="1:3" x14ac:dyDescent="0.25">
      <c r="A357">
        <v>17800</v>
      </c>
      <c r="B357">
        <v>30.838999999999999</v>
      </c>
      <c r="C357">
        <v>4.8209999999999997</v>
      </c>
    </row>
    <row r="358" spans="1:3" x14ac:dyDescent="0.25">
      <c r="A358">
        <v>17850</v>
      </c>
      <c r="B358">
        <v>30.84</v>
      </c>
      <c r="C358">
        <v>4.8259999999999996</v>
      </c>
    </row>
    <row r="359" spans="1:3" x14ac:dyDescent="0.25">
      <c r="A359">
        <v>17900</v>
      </c>
      <c r="B359">
        <v>30.841000000000001</v>
      </c>
      <c r="C359">
        <v>4.83</v>
      </c>
    </row>
    <row r="360" spans="1:3" x14ac:dyDescent="0.25">
      <c r="A360">
        <v>17950</v>
      </c>
      <c r="B360">
        <v>30.841999999999999</v>
      </c>
      <c r="C360">
        <v>4.8339999999999996</v>
      </c>
    </row>
    <row r="361" spans="1:3" x14ac:dyDescent="0.25">
      <c r="A361">
        <v>18000</v>
      </c>
      <c r="B361">
        <v>30.843</v>
      </c>
      <c r="C361">
        <v>4.8369999999999997</v>
      </c>
    </row>
    <row r="362" spans="1:3" x14ac:dyDescent="0.25">
      <c r="A362">
        <v>18050</v>
      </c>
      <c r="B362">
        <v>30.844000000000001</v>
      </c>
      <c r="C362">
        <v>4.8410000000000002</v>
      </c>
    </row>
    <row r="363" spans="1:3" x14ac:dyDescent="0.25">
      <c r="A363">
        <v>18100</v>
      </c>
      <c r="B363">
        <v>30.846</v>
      </c>
      <c r="C363">
        <v>4.8449999999999998</v>
      </c>
    </row>
    <row r="364" spans="1:3" x14ac:dyDescent="0.25">
      <c r="A364">
        <v>18150</v>
      </c>
      <c r="B364">
        <v>30.847000000000001</v>
      </c>
      <c r="C364">
        <v>4.8479999999999999</v>
      </c>
    </row>
    <row r="365" spans="1:3" x14ac:dyDescent="0.25">
      <c r="A365">
        <v>18200</v>
      </c>
      <c r="B365">
        <v>30.847999999999999</v>
      </c>
      <c r="C365">
        <v>4.8520000000000003</v>
      </c>
    </row>
    <row r="366" spans="1:3" x14ac:dyDescent="0.25">
      <c r="A366">
        <v>18250</v>
      </c>
      <c r="B366">
        <v>30.849</v>
      </c>
      <c r="C366">
        <v>4.8559999999999999</v>
      </c>
    </row>
    <row r="367" spans="1:3" x14ac:dyDescent="0.25">
      <c r="A367">
        <v>18300</v>
      </c>
      <c r="B367">
        <v>30.85</v>
      </c>
      <c r="C367">
        <v>4.8609999999999998</v>
      </c>
    </row>
    <row r="368" spans="1:3" x14ac:dyDescent="0.25">
      <c r="A368">
        <v>18350</v>
      </c>
      <c r="B368">
        <v>30.852</v>
      </c>
      <c r="C368">
        <v>4.8650000000000002</v>
      </c>
    </row>
    <row r="369" spans="1:3" x14ac:dyDescent="0.25">
      <c r="A369">
        <v>18400</v>
      </c>
      <c r="B369">
        <v>30.853000000000002</v>
      </c>
      <c r="C369">
        <v>4.8689999999999998</v>
      </c>
    </row>
    <row r="370" spans="1:3" x14ac:dyDescent="0.25">
      <c r="A370">
        <v>18450</v>
      </c>
      <c r="B370">
        <v>30.853999999999999</v>
      </c>
      <c r="C370">
        <v>4.8730000000000002</v>
      </c>
    </row>
    <row r="371" spans="1:3" x14ac:dyDescent="0.25">
      <c r="A371">
        <v>18500</v>
      </c>
      <c r="B371">
        <v>30.855</v>
      </c>
      <c r="C371">
        <v>4.8780000000000001</v>
      </c>
    </row>
    <row r="372" spans="1:3" x14ac:dyDescent="0.25">
      <c r="A372">
        <v>18550</v>
      </c>
      <c r="B372">
        <v>30.856999999999999</v>
      </c>
      <c r="C372">
        <v>4.8819999999999997</v>
      </c>
    </row>
    <row r="373" spans="1:3" x14ac:dyDescent="0.25">
      <c r="A373">
        <v>18600</v>
      </c>
      <c r="B373">
        <v>30.858000000000001</v>
      </c>
      <c r="C373">
        <v>4.8869999999999996</v>
      </c>
    </row>
    <row r="374" spans="1:3" x14ac:dyDescent="0.25">
      <c r="A374">
        <v>18650</v>
      </c>
      <c r="B374">
        <v>30.86</v>
      </c>
      <c r="C374">
        <v>4.891</v>
      </c>
    </row>
    <row r="375" spans="1:3" x14ac:dyDescent="0.25">
      <c r="A375">
        <v>18700</v>
      </c>
      <c r="B375">
        <v>30.861000000000001</v>
      </c>
      <c r="C375">
        <v>4.8959999999999999</v>
      </c>
    </row>
    <row r="376" spans="1:3" x14ac:dyDescent="0.25">
      <c r="A376">
        <v>18750</v>
      </c>
      <c r="B376">
        <v>30.861999999999998</v>
      </c>
      <c r="C376">
        <v>4.9000000000000004</v>
      </c>
    </row>
    <row r="377" spans="1:3" x14ac:dyDescent="0.25">
      <c r="A377">
        <v>18800</v>
      </c>
      <c r="B377">
        <v>30.864000000000001</v>
      </c>
      <c r="C377">
        <v>4.9039999999999999</v>
      </c>
    </row>
    <row r="378" spans="1:3" x14ac:dyDescent="0.25">
      <c r="A378">
        <v>18850</v>
      </c>
      <c r="B378">
        <v>30.864999999999998</v>
      </c>
      <c r="C378">
        <v>4.9089999999999998</v>
      </c>
    </row>
    <row r="379" spans="1:3" x14ac:dyDescent="0.25">
      <c r="A379">
        <v>18900</v>
      </c>
      <c r="B379">
        <v>30.867000000000001</v>
      </c>
      <c r="C379">
        <v>4.9139999999999997</v>
      </c>
    </row>
    <row r="380" spans="1:3" x14ac:dyDescent="0.25">
      <c r="A380">
        <v>18950</v>
      </c>
      <c r="B380">
        <v>30.869</v>
      </c>
      <c r="C380">
        <v>4.92</v>
      </c>
    </row>
    <row r="381" spans="1:3" x14ac:dyDescent="0.25">
      <c r="A381">
        <v>19000</v>
      </c>
      <c r="B381">
        <v>30.87</v>
      </c>
      <c r="C381">
        <v>4.9249999999999998</v>
      </c>
    </row>
    <row r="382" spans="1:3" x14ac:dyDescent="0.25">
      <c r="A382">
        <v>19050</v>
      </c>
      <c r="B382">
        <v>30.872</v>
      </c>
      <c r="C382">
        <v>4.93</v>
      </c>
    </row>
    <row r="383" spans="1:3" x14ac:dyDescent="0.25">
      <c r="A383">
        <v>19100</v>
      </c>
      <c r="B383">
        <v>30.873000000000001</v>
      </c>
      <c r="C383">
        <v>4.9349999999999996</v>
      </c>
    </row>
    <row r="384" spans="1:3" x14ac:dyDescent="0.25">
      <c r="A384">
        <v>19150</v>
      </c>
      <c r="B384">
        <v>30.875</v>
      </c>
      <c r="C384">
        <v>4.9409999999999998</v>
      </c>
    </row>
    <row r="385" spans="1:3" x14ac:dyDescent="0.25">
      <c r="A385">
        <v>19200</v>
      </c>
      <c r="B385">
        <v>30.876000000000001</v>
      </c>
      <c r="C385">
        <v>4.9450000000000003</v>
      </c>
    </row>
    <row r="386" spans="1:3" x14ac:dyDescent="0.25">
      <c r="A386">
        <v>19250</v>
      </c>
      <c r="B386">
        <v>30.878</v>
      </c>
      <c r="C386">
        <v>4.95</v>
      </c>
    </row>
    <row r="387" spans="1:3" x14ac:dyDescent="0.25">
      <c r="A387">
        <v>19300</v>
      </c>
      <c r="B387">
        <v>30.879000000000001</v>
      </c>
      <c r="C387">
        <v>4.9539999999999997</v>
      </c>
    </row>
    <row r="388" spans="1:3" x14ac:dyDescent="0.25">
      <c r="A388">
        <v>19350</v>
      </c>
      <c r="B388">
        <v>30.881</v>
      </c>
      <c r="C388">
        <v>4.9589999999999996</v>
      </c>
    </row>
    <row r="389" spans="1:3" x14ac:dyDescent="0.25">
      <c r="A389">
        <v>19400</v>
      </c>
      <c r="B389">
        <v>30.882000000000001</v>
      </c>
      <c r="C389">
        <v>4.9640000000000004</v>
      </c>
    </row>
    <row r="390" spans="1:3" x14ac:dyDescent="0.25">
      <c r="A390">
        <v>19450</v>
      </c>
      <c r="B390">
        <v>30.882999999999999</v>
      </c>
      <c r="C390">
        <v>4.968</v>
      </c>
    </row>
    <row r="391" spans="1:3" x14ac:dyDescent="0.25">
      <c r="A391">
        <v>19500</v>
      </c>
      <c r="B391">
        <v>30.885000000000002</v>
      </c>
      <c r="C391">
        <v>4.9729999999999999</v>
      </c>
    </row>
    <row r="392" spans="1:3" x14ac:dyDescent="0.25">
      <c r="A392">
        <v>19550</v>
      </c>
      <c r="B392">
        <v>30.885999999999999</v>
      </c>
      <c r="C392">
        <v>4.9779999999999998</v>
      </c>
    </row>
    <row r="393" spans="1:3" x14ac:dyDescent="0.25">
      <c r="A393">
        <v>19600</v>
      </c>
      <c r="B393">
        <v>30.887</v>
      </c>
      <c r="C393">
        <v>4.9820000000000002</v>
      </c>
    </row>
    <row r="394" spans="1:3" x14ac:dyDescent="0.25">
      <c r="A394">
        <v>19650</v>
      </c>
      <c r="B394">
        <v>30.888000000000002</v>
      </c>
      <c r="C394">
        <v>4.9870000000000001</v>
      </c>
    </row>
    <row r="395" spans="1:3" x14ac:dyDescent="0.25">
      <c r="A395">
        <v>19700</v>
      </c>
      <c r="B395">
        <v>30.888999999999999</v>
      </c>
      <c r="C395">
        <v>4.9909999999999997</v>
      </c>
    </row>
    <row r="396" spans="1:3" x14ac:dyDescent="0.25">
      <c r="A396">
        <v>19750</v>
      </c>
      <c r="B396">
        <v>30.89</v>
      </c>
      <c r="C396">
        <v>4.9960000000000004</v>
      </c>
    </row>
    <row r="397" spans="1:3" x14ac:dyDescent="0.25">
      <c r="A397">
        <v>19800</v>
      </c>
      <c r="B397">
        <v>30.890999999999998</v>
      </c>
      <c r="C397">
        <v>5</v>
      </c>
    </row>
    <row r="398" spans="1:3" x14ac:dyDescent="0.25">
      <c r="A398">
        <v>19850</v>
      </c>
      <c r="B398">
        <v>30.893000000000001</v>
      </c>
      <c r="C398">
        <v>5.0049999999999999</v>
      </c>
    </row>
    <row r="399" spans="1:3" x14ac:dyDescent="0.25">
      <c r="A399">
        <v>19900</v>
      </c>
      <c r="B399">
        <v>30.893999999999998</v>
      </c>
      <c r="C399">
        <v>5.0090000000000003</v>
      </c>
    </row>
    <row r="400" spans="1:3" x14ac:dyDescent="0.25">
      <c r="A400">
        <v>19950</v>
      </c>
      <c r="B400">
        <v>30.895</v>
      </c>
      <c r="C400">
        <v>5.0129999999999999</v>
      </c>
    </row>
    <row r="401" spans="1:3" x14ac:dyDescent="0.25">
      <c r="A401">
        <v>20000</v>
      </c>
      <c r="B401">
        <v>30.896999999999998</v>
      </c>
      <c r="C401">
        <v>5.0170000000000003</v>
      </c>
    </row>
    <row r="402" spans="1:3" x14ac:dyDescent="0.25">
      <c r="A402">
        <v>20050</v>
      </c>
      <c r="B402">
        <v>30.898</v>
      </c>
      <c r="C402">
        <v>5.0209999999999999</v>
      </c>
    </row>
    <row r="403" spans="1:3" x14ac:dyDescent="0.25">
      <c r="A403">
        <v>20100</v>
      </c>
      <c r="B403">
        <v>30.899000000000001</v>
      </c>
      <c r="C403">
        <v>5.0250000000000004</v>
      </c>
    </row>
    <row r="404" spans="1:3" x14ac:dyDescent="0.25">
      <c r="A404">
        <v>20150</v>
      </c>
      <c r="B404">
        <v>30.901</v>
      </c>
      <c r="C404">
        <v>5.03</v>
      </c>
    </row>
    <row r="405" spans="1:3" x14ac:dyDescent="0.25">
      <c r="A405">
        <v>20200</v>
      </c>
      <c r="B405">
        <v>30.902999999999999</v>
      </c>
      <c r="C405">
        <v>5.0339999999999998</v>
      </c>
    </row>
    <row r="406" spans="1:3" x14ac:dyDescent="0.25">
      <c r="A406">
        <v>20250</v>
      </c>
      <c r="B406">
        <v>30.904</v>
      </c>
      <c r="C406">
        <v>5.0389999999999997</v>
      </c>
    </row>
    <row r="407" spans="1:3" x14ac:dyDescent="0.25">
      <c r="A407">
        <v>20300</v>
      </c>
      <c r="B407">
        <v>30.905999999999999</v>
      </c>
      <c r="C407">
        <v>5.0430000000000001</v>
      </c>
    </row>
    <row r="408" spans="1:3" x14ac:dyDescent="0.25">
      <c r="A408">
        <v>20350</v>
      </c>
      <c r="B408">
        <v>30.908000000000001</v>
      </c>
      <c r="C408">
        <v>5.048</v>
      </c>
    </row>
    <row r="409" spans="1:3" x14ac:dyDescent="0.25">
      <c r="A409">
        <v>20400</v>
      </c>
      <c r="B409">
        <v>30.91</v>
      </c>
      <c r="C409">
        <v>5.0519999999999996</v>
      </c>
    </row>
    <row r="410" spans="1:3" x14ac:dyDescent="0.25">
      <c r="A410">
        <v>20450</v>
      </c>
      <c r="B410">
        <v>30.911000000000001</v>
      </c>
      <c r="C410">
        <v>5.0570000000000004</v>
      </c>
    </row>
    <row r="411" spans="1:3" x14ac:dyDescent="0.25">
      <c r="A411">
        <v>20500</v>
      </c>
      <c r="B411">
        <v>30.913</v>
      </c>
      <c r="C411">
        <v>5.0620000000000003</v>
      </c>
    </row>
    <row r="412" spans="1:3" x14ac:dyDescent="0.25">
      <c r="A412">
        <v>20550</v>
      </c>
      <c r="B412">
        <v>30.914999999999999</v>
      </c>
      <c r="C412">
        <v>5.0659999999999998</v>
      </c>
    </row>
    <row r="413" spans="1:3" x14ac:dyDescent="0.25">
      <c r="A413">
        <v>20600</v>
      </c>
      <c r="B413">
        <v>30.917000000000002</v>
      </c>
      <c r="C413">
        <v>5.0709999999999997</v>
      </c>
    </row>
    <row r="414" spans="1:3" x14ac:dyDescent="0.25">
      <c r="A414">
        <v>20650</v>
      </c>
      <c r="B414">
        <v>30.917999999999999</v>
      </c>
      <c r="C414">
        <v>5.0759999999999996</v>
      </c>
    </row>
    <row r="415" spans="1:3" x14ac:dyDescent="0.25">
      <c r="A415">
        <v>20700</v>
      </c>
      <c r="B415">
        <v>30.92</v>
      </c>
      <c r="C415">
        <v>5.0810000000000004</v>
      </c>
    </row>
    <row r="416" spans="1:3" x14ac:dyDescent="0.25">
      <c r="A416">
        <v>20750</v>
      </c>
      <c r="B416">
        <v>30.922000000000001</v>
      </c>
      <c r="C416">
        <v>5.085</v>
      </c>
    </row>
    <row r="417" spans="1:3" x14ac:dyDescent="0.25">
      <c r="A417">
        <v>20800</v>
      </c>
      <c r="B417">
        <v>30.922999999999998</v>
      </c>
      <c r="C417">
        <v>5.09</v>
      </c>
    </row>
    <row r="418" spans="1:3" x14ac:dyDescent="0.25">
      <c r="A418">
        <v>20850</v>
      </c>
      <c r="B418">
        <v>30.925000000000001</v>
      </c>
      <c r="C418">
        <v>5.0949999999999998</v>
      </c>
    </row>
    <row r="419" spans="1:3" x14ac:dyDescent="0.25">
      <c r="A419">
        <v>20900</v>
      </c>
      <c r="B419">
        <v>30.927</v>
      </c>
      <c r="C419">
        <v>5.0999999999999996</v>
      </c>
    </row>
    <row r="420" spans="1:3" x14ac:dyDescent="0.25">
      <c r="A420">
        <v>20950</v>
      </c>
      <c r="B420">
        <v>30.928000000000001</v>
      </c>
      <c r="C420">
        <v>5.1050000000000004</v>
      </c>
    </row>
    <row r="421" spans="1:3" x14ac:dyDescent="0.25">
      <c r="A421">
        <v>21000</v>
      </c>
      <c r="B421">
        <v>30.93</v>
      </c>
      <c r="C421">
        <v>5.109</v>
      </c>
    </row>
    <row r="422" spans="1:3" x14ac:dyDescent="0.25">
      <c r="A422">
        <v>21050</v>
      </c>
      <c r="B422">
        <v>30.931000000000001</v>
      </c>
      <c r="C422">
        <v>5.1139999999999999</v>
      </c>
    </row>
    <row r="423" spans="1:3" x14ac:dyDescent="0.25">
      <c r="A423">
        <v>21100</v>
      </c>
      <c r="B423">
        <v>30.934000000000001</v>
      </c>
      <c r="C423">
        <v>5.1189999999999998</v>
      </c>
    </row>
    <row r="424" spans="1:3" x14ac:dyDescent="0.25">
      <c r="A424">
        <v>21150</v>
      </c>
      <c r="B424">
        <v>30.936</v>
      </c>
      <c r="C424">
        <v>5.1239999999999997</v>
      </c>
    </row>
    <row r="425" spans="1:3" x14ac:dyDescent="0.25">
      <c r="A425">
        <v>21200</v>
      </c>
      <c r="B425">
        <v>30.937999999999999</v>
      </c>
      <c r="C425">
        <v>5.1289999999999996</v>
      </c>
    </row>
    <row r="426" spans="1:3" x14ac:dyDescent="0.25">
      <c r="A426">
        <v>21250</v>
      </c>
      <c r="B426">
        <v>30.94</v>
      </c>
      <c r="C426">
        <v>5.1340000000000003</v>
      </c>
    </row>
    <row r="427" spans="1:3" x14ac:dyDescent="0.25">
      <c r="A427">
        <v>21300</v>
      </c>
      <c r="B427">
        <v>30.942</v>
      </c>
      <c r="C427">
        <v>5.1390000000000002</v>
      </c>
    </row>
    <row r="428" spans="1:3" x14ac:dyDescent="0.25">
      <c r="A428">
        <v>21350</v>
      </c>
      <c r="B428">
        <v>30.943999999999999</v>
      </c>
      <c r="C428">
        <v>5.1440000000000001</v>
      </c>
    </row>
    <row r="429" spans="1:3" x14ac:dyDescent="0.25">
      <c r="A429">
        <v>21400</v>
      </c>
      <c r="B429">
        <v>30.946000000000002</v>
      </c>
      <c r="C429">
        <v>5.149</v>
      </c>
    </row>
    <row r="430" spans="1:3" x14ac:dyDescent="0.25">
      <c r="A430">
        <v>21450</v>
      </c>
      <c r="B430">
        <v>30.948</v>
      </c>
      <c r="C430">
        <v>5.1529999999999996</v>
      </c>
    </row>
    <row r="431" spans="1:3" x14ac:dyDescent="0.25">
      <c r="A431">
        <v>21500</v>
      </c>
      <c r="B431">
        <v>30.95</v>
      </c>
      <c r="C431">
        <v>5.1580000000000004</v>
      </c>
    </row>
    <row r="432" spans="1:3" x14ac:dyDescent="0.25">
      <c r="A432">
        <v>21550</v>
      </c>
      <c r="B432">
        <v>30.952000000000002</v>
      </c>
      <c r="C432">
        <v>5.1630000000000003</v>
      </c>
    </row>
    <row r="433" spans="1:3" x14ac:dyDescent="0.25">
      <c r="A433">
        <v>21600</v>
      </c>
      <c r="B433">
        <v>30.954000000000001</v>
      </c>
      <c r="C433">
        <v>5.1680000000000001</v>
      </c>
    </row>
    <row r="434" spans="1:3" x14ac:dyDescent="0.25">
      <c r="A434">
        <v>21650</v>
      </c>
      <c r="B434">
        <v>30.956</v>
      </c>
      <c r="C434">
        <v>5.1719999999999997</v>
      </c>
    </row>
    <row r="435" spans="1:3" x14ac:dyDescent="0.25">
      <c r="A435">
        <v>21700</v>
      </c>
      <c r="B435">
        <v>30.957999999999998</v>
      </c>
      <c r="C435">
        <v>5.1769999999999996</v>
      </c>
    </row>
    <row r="436" spans="1:3" x14ac:dyDescent="0.25">
      <c r="A436">
        <v>21750</v>
      </c>
      <c r="B436">
        <v>30.96</v>
      </c>
      <c r="C436">
        <v>5.1820000000000004</v>
      </c>
    </row>
    <row r="437" spans="1:3" x14ac:dyDescent="0.25">
      <c r="A437">
        <v>21800</v>
      </c>
      <c r="B437">
        <v>30.962</v>
      </c>
      <c r="C437">
        <v>5.1870000000000003</v>
      </c>
    </row>
    <row r="438" spans="1:3" x14ac:dyDescent="0.25">
      <c r="A438">
        <v>21850</v>
      </c>
      <c r="B438">
        <v>30.963999999999999</v>
      </c>
      <c r="C438">
        <v>5.1920000000000002</v>
      </c>
    </row>
    <row r="439" spans="1:3" x14ac:dyDescent="0.25">
      <c r="A439">
        <v>21900</v>
      </c>
      <c r="B439">
        <v>30.966000000000001</v>
      </c>
      <c r="C439">
        <v>5.1970000000000001</v>
      </c>
    </row>
    <row r="440" spans="1:3" x14ac:dyDescent="0.25">
      <c r="A440">
        <v>21950</v>
      </c>
      <c r="B440">
        <v>30.968</v>
      </c>
      <c r="C440">
        <v>5.202</v>
      </c>
    </row>
    <row r="441" spans="1:3" x14ac:dyDescent="0.25">
      <c r="A441">
        <v>22000</v>
      </c>
      <c r="B441">
        <v>30.97</v>
      </c>
      <c r="C441">
        <v>5.2069999999999999</v>
      </c>
    </row>
    <row r="442" spans="1:3" x14ac:dyDescent="0.25">
      <c r="A442">
        <v>22050</v>
      </c>
      <c r="B442">
        <v>30.972000000000001</v>
      </c>
      <c r="C442">
        <v>5.2119999999999997</v>
      </c>
    </row>
    <row r="443" spans="1:3" x14ac:dyDescent="0.25">
      <c r="A443">
        <v>22100</v>
      </c>
      <c r="B443">
        <v>30.974</v>
      </c>
      <c r="C443">
        <v>5.2160000000000002</v>
      </c>
    </row>
    <row r="444" spans="1:3" x14ac:dyDescent="0.25">
      <c r="A444">
        <v>22150</v>
      </c>
      <c r="B444">
        <v>30.977</v>
      </c>
      <c r="C444">
        <v>5.2210000000000001</v>
      </c>
    </row>
    <row r="445" spans="1:3" x14ac:dyDescent="0.25">
      <c r="A445">
        <v>22200</v>
      </c>
      <c r="B445">
        <v>30.978999999999999</v>
      </c>
      <c r="C445">
        <v>5.226</v>
      </c>
    </row>
    <row r="446" spans="1:3" x14ac:dyDescent="0.25">
      <c r="A446">
        <v>22250</v>
      </c>
      <c r="B446">
        <v>30.981000000000002</v>
      </c>
      <c r="C446">
        <v>5.2309999999999999</v>
      </c>
    </row>
    <row r="447" spans="1:3" x14ac:dyDescent="0.25">
      <c r="A447">
        <v>22300</v>
      </c>
      <c r="B447">
        <v>30.983000000000001</v>
      </c>
      <c r="C447">
        <v>5.2359999999999998</v>
      </c>
    </row>
    <row r="448" spans="1:3" x14ac:dyDescent="0.25">
      <c r="A448">
        <v>22350</v>
      </c>
      <c r="B448">
        <v>30.984999999999999</v>
      </c>
      <c r="C448">
        <v>5.24</v>
      </c>
    </row>
    <row r="449" spans="1:3" x14ac:dyDescent="0.25">
      <c r="A449">
        <v>22400</v>
      </c>
      <c r="B449">
        <v>30.986999999999998</v>
      </c>
      <c r="C449">
        <v>5.2439999999999998</v>
      </c>
    </row>
    <row r="450" spans="1:3" x14ac:dyDescent="0.25">
      <c r="A450">
        <v>22450</v>
      </c>
      <c r="B450">
        <v>30.989000000000001</v>
      </c>
      <c r="C450">
        <v>5.2489999999999997</v>
      </c>
    </row>
    <row r="451" spans="1:3" x14ac:dyDescent="0.25">
      <c r="A451">
        <v>22500</v>
      </c>
      <c r="B451">
        <v>30.991</v>
      </c>
      <c r="C451">
        <v>5.2530000000000001</v>
      </c>
    </row>
    <row r="452" spans="1:3" x14ac:dyDescent="0.25">
      <c r="A452">
        <v>22550</v>
      </c>
      <c r="B452">
        <v>30.992999999999999</v>
      </c>
      <c r="C452">
        <v>5.258</v>
      </c>
    </row>
    <row r="453" spans="1:3" x14ac:dyDescent="0.25">
      <c r="A453">
        <v>22600</v>
      </c>
      <c r="B453">
        <v>30.995000000000001</v>
      </c>
      <c r="C453">
        <v>5.2619999999999996</v>
      </c>
    </row>
    <row r="454" spans="1:3" x14ac:dyDescent="0.25">
      <c r="A454">
        <v>22650</v>
      </c>
      <c r="B454">
        <v>30.995999999999999</v>
      </c>
      <c r="C454">
        <v>5.2640000000000002</v>
      </c>
    </row>
    <row r="455" spans="1:3" x14ac:dyDescent="0.25">
      <c r="A455">
        <v>22700</v>
      </c>
      <c r="B455">
        <v>30.995999999999999</v>
      </c>
      <c r="C455">
        <v>5.266</v>
      </c>
    </row>
    <row r="456" spans="1:3" x14ac:dyDescent="0.25">
      <c r="A456">
        <v>22750</v>
      </c>
      <c r="B456">
        <v>30.997</v>
      </c>
      <c r="C456">
        <v>5.2670000000000003</v>
      </c>
    </row>
    <row r="457" spans="1:3" x14ac:dyDescent="0.25">
      <c r="A457">
        <v>22800</v>
      </c>
      <c r="B457">
        <v>30.997</v>
      </c>
      <c r="C457">
        <v>5.2690000000000001</v>
      </c>
    </row>
    <row r="458" spans="1:3" x14ac:dyDescent="0.25">
      <c r="A458">
        <v>22850</v>
      </c>
      <c r="B458">
        <v>30.998000000000001</v>
      </c>
      <c r="C458">
        <v>5.27</v>
      </c>
    </row>
    <row r="459" spans="1:3" x14ac:dyDescent="0.25">
      <c r="A459">
        <v>22900</v>
      </c>
      <c r="B459">
        <v>30.998999999999999</v>
      </c>
      <c r="C459">
        <v>5.2709999999999999</v>
      </c>
    </row>
    <row r="460" spans="1:3" x14ac:dyDescent="0.25">
      <c r="A460">
        <v>22950</v>
      </c>
      <c r="B460">
        <v>31</v>
      </c>
      <c r="C460">
        <v>5.274</v>
      </c>
    </row>
    <row r="461" spans="1:3" x14ac:dyDescent="0.25">
      <c r="A461">
        <v>23000</v>
      </c>
      <c r="B461">
        <v>31.001999999999999</v>
      </c>
      <c r="C461">
        <v>5.2789999999999999</v>
      </c>
    </row>
    <row r="462" spans="1:3" x14ac:dyDescent="0.25">
      <c r="A462">
        <v>23050</v>
      </c>
      <c r="B462">
        <v>31.004000000000001</v>
      </c>
      <c r="C462">
        <v>5.2830000000000004</v>
      </c>
    </row>
    <row r="463" spans="1:3" x14ac:dyDescent="0.25">
      <c r="A463">
        <v>23100</v>
      </c>
      <c r="B463">
        <v>31.006</v>
      </c>
      <c r="C463">
        <v>5.2880000000000003</v>
      </c>
    </row>
    <row r="464" spans="1:3" x14ac:dyDescent="0.25">
      <c r="A464">
        <v>23150</v>
      </c>
      <c r="B464">
        <v>31.007999999999999</v>
      </c>
      <c r="C464">
        <v>5.2919999999999998</v>
      </c>
    </row>
    <row r="465" spans="1:3" x14ac:dyDescent="0.25">
      <c r="A465">
        <v>23200</v>
      </c>
      <c r="B465">
        <v>31.01</v>
      </c>
      <c r="C465">
        <v>5.2969999999999997</v>
      </c>
    </row>
    <row r="466" spans="1:3" x14ac:dyDescent="0.25">
      <c r="A466">
        <v>23250</v>
      </c>
      <c r="B466">
        <v>31.012</v>
      </c>
      <c r="C466">
        <v>5.3010000000000002</v>
      </c>
    </row>
    <row r="467" spans="1:3" x14ac:dyDescent="0.25">
      <c r="A467">
        <v>23300</v>
      </c>
      <c r="B467">
        <v>31.013999999999999</v>
      </c>
      <c r="C467">
        <v>5.306</v>
      </c>
    </row>
    <row r="468" spans="1:3" x14ac:dyDescent="0.25">
      <c r="A468">
        <v>23350</v>
      </c>
      <c r="B468">
        <v>31.015999999999998</v>
      </c>
      <c r="C468">
        <v>5.31</v>
      </c>
    </row>
    <row r="469" spans="1:3" x14ac:dyDescent="0.25">
      <c r="A469">
        <v>23400</v>
      </c>
      <c r="B469">
        <v>31.018000000000001</v>
      </c>
      <c r="C469">
        <v>5.3150000000000004</v>
      </c>
    </row>
    <row r="470" spans="1:3" x14ac:dyDescent="0.25">
      <c r="A470">
        <v>23450</v>
      </c>
      <c r="B470">
        <v>31.021000000000001</v>
      </c>
      <c r="C470">
        <v>5.319</v>
      </c>
    </row>
    <row r="471" spans="1:3" x14ac:dyDescent="0.25">
      <c r="A471">
        <v>23500</v>
      </c>
      <c r="B471">
        <v>31.023</v>
      </c>
      <c r="C471">
        <v>5.3239999999999998</v>
      </c>
    </row>
    <row r="472" spans="1:3" x14ac:dyDescent="0.25">
      <c r="A472">
        <v>23550</v>
      </c>
      <c r="B472">
        <v>31.024999999999999</v>
      </c>
      <c r="C472">
        <v>5.3280000000000003</v>
      </c>
    </row>
    <row r="473" spans="1:3" x14ac:dyDescent="0.25">
      <c r="A473">
        <v>23600</v>
      </c>
      <c r="B473">
        <v>31.027000000000001</v>
      </c>
      <c r="C473">
        <v>5.3330000000000002</v>
      </c>
    </row>
    <row r="474" spans="1:3" x14ac:dyDescent="0.25">
      <c r="A474">
        <v>23650</v>
      </c>
      <c r="B474">
        <v>31.029</v>
      </c>
      <c r="C474">
        <v>5.3390000000000004</v>
      </c>
    </row>
    <row r="475" spans="1:3" x14ac:dyDescent="0.25">
      <c r="A475">
        <v>23700</v>
      </c>
      <c r="B475">
        <v>31.032</v>
      </c>
      <c r="C475">
        <v>5.3440000000000003</v>
      </c>
    </row>
    <row r="476" spans="1:3" x14ac:dyDescent="0.25">
      <c r="A476">
        <v>23750</v>
      </c>
      <c r="B476">
        <v>31.033999999999999</v>
      </c>
      <c r="C476">
        <v>5.3490000000000002</v>
      </c>
    </row>
    <row r="477" spans="1:3" x14ac:dyDescent="0.25">
      <c r="A477">
        <v>23800</v>
      </c>
      <c r="B477">
        <v>31.036000000000001</v>
      </c>
      <c r="C477">
        <v>5.3540000000000001</v>
      </c>
    </row>
    <row r="478" spans="1:3" x14ac:dyDescent="0.25">
      <c r="A478">
        <v>23850</v>
      </c>
      <c r="B478">
        <v>31.038</v>
      </c>
      <c r="C478">
        <v>5.36</v>
      </c>
    </row>
    <row r="479" spans="1:3" x14ac:dyDescent="0.25">
      <c r="A479">
        <v>23900</v>
      </c>
      <c r="B479">
        <v>31.041</v>
      </c>
      <c r="C479">
        <v>5.3639999999999999</v>
      </c>
    </row>
    <row r="480" spans="1:3" x14ac:dyDescent="0.25">
      <c r="A480">
        <v>23950</v>
      </c>
      <c r="B480">
        <v>31.042999999999999</v>
      </c>
      <c r="C480">
        <v>5.3689999999999998</v>
      </c>
    </row>
    <row r="481" spans="1:3" x14ac:dyDescent="0.25">
      <c r="A481">
        <v>24000</v>
      </c>
      <c r="B481">
        <v>31.045000000000002</v>
      </c>
      <c r="C481">
        <v>5.3730000000000002</v>
      </c>
    </row>
    <row r="482" spans="1:3" x14ac:dyDescent="0.25">
      <c r="A482">
        <v>24050</v>
      </c>
      <c r="B482">
        <v>31.047000000000001</v>
      </c>
      <c r="C482">
        <v>5.3780000000000001</v>
      </c>
    </row>
    <row r="483" spans="1:3" x14ac:dyDescent="0.25">
      <c r="A483">
        <v>24100</v>
      </c>
      <c r="B483">
        <v>31.05</v>
      </c>
      <c r="C483">
        <v>5.3819999999999997</v>
      </c>
    </row>
    <row r="484" spans="1:3" x14ac:dyDescent="0.25">
      <c r="A484">
        <v>24150</v>
      </c>
      <c r="B484">
        <v>31.052</v>
      </c>
      <c r="C484">
        <v>5.3869999999999996</v>
      </c>
    </row>
    <row r="485" spans="1:3" x14ac:dyDescent="0.25">
      <c r="A485">
        <v>24200</v>
      </c>
      <c r="B485">
        <v>31.053999999999998</v>
      </c>
      <c r="C485">
        <v>5.391</v>
      </c>
    </row>
    <row r="486" spans="1:3" x14ac:dyDescent="0.25">
      <c r="A486">
        <v>24250</v>
      </c>
      <c r="B486">
        <v>31.056000000000001</v>
      </c>
      <c r="C486">
        <v>5.3949999999999996</v>
      </c>
    </row>
    <row r="487" spans="1:3" x14ac:dyDescent="0.25">
      <c r="A487">
        <v>24300</v>
      </c>
      <c r="B487">
        <v>31.058</v>
      </c>
      <c r="C487">
        <v>5.399</v>
      </c>
    </row>
    <row r="488" spans="1:3" x14ac:dyDescent="0.25">
      <c r="A488">
        <v>24350</v>
      </c>
      <c r="B488">
        <v>31.061</v>
      </c>
      <c r="C488">
        <v>5.4039999999999999</v>
      </c>
    </row>
    <row r="489" spans="1:3" x14ac:dyDescent="0.25">
      <c r="A489">
        <v>24400</v>
      </c>
      <c r="B489">
        <v>31.062999999999999</v>
      </c>
      <c r="C489">
        <v>5.4080000000000004</v>
      </c>
    </row>
    <row r="490" spans="1:3" x14ac:dyDescent="0.25">
      <c r="A490">
        <v>24450</v>
      </c>
      <c r="B490">
        <v>31.065000000000001</v>
      </c>
      <c r="C490">
        <v>5.4119999999999999</v>
      </c>
    </row>
    <row r="491" spans="1:3" x14ac:dyDescent="0.25">
      <c r="A491">
        <v>24500</v>
      </c>
      <c r="B491">
        <v>31.067</v>
      </c>
      <c r="C491">
        <v>5.4169999999999998</v>
      </c>
    </row>
    <row r="492" spans="1:3" x14ac:dyDescent="0.25">
      <c r="A492">
        <v>24550</v>
      </c>
      <c r="B492">
        <v>31.068999999999999</v>
      </c>
      <c r="C492">
        <v>5.4210000000000003</v>
      </c>
    </row>
    <row r="493" spans="1:3" x14ac:dyDescent="0.25">
      <c r="A493">
        <v>24600</v>
      </c>
      <c r="B493">
        <v>31.07</v>
      </c>
      <c r="C493">
        <v>5.4260000000000002</v>
      </c>
    </row>
    <row r="494" spans="1:3" x14ac:dyDescent="0.25">
      <c r="A494">
        <v>24650</v>
      </c>
      <c r="B494">
        <v>31.071999999999999</v>
      </c>
      <c r="C494">
        <v>5.43</v>
      </c>
    </row>
    <row r="495" spans="1:3" x14ac:dyDescent="0.25">
      <c r="A495">
        <v>24700</v>
      </c>
      <c r="B495">
        <v>31.074000000000002</v>
      </c>
      <c r="C495">
        <v>5.4349999999999996</v>
      </c>
    </row>
    <row r="496" spans="1:3" x14ac:dyDescent="0.25">
      <c r="A496">
        <v>24750</v>
      </c>
      <c r="B496">
        <v>31.074999999999999</v>
      </c>
      <c r="C496">
        <v>5.4390000000000001</v>
      </c>
    </row>
    <row r="497" spans="1:3" x14ac:dyDescent="0.25">
      <c r="A497">
        <v>24800</v>
      </c>
      <c r="B497">
        <v>31.077000000000002</v>
      </c>
      <c r="C497">
        <v>5.4429999999999996</v>
      </c>
    </row>
    <row r="498" spans="1:3" x14ac:dyDescent="0.25">
      <c r="A498">
        <v>24850</v>
      </c>
      <c r="B498">
        <v>31.079000000000001</v>
      </c>
      <c r="C498">
        <v>5.4480000000000004</v>
      </c>
    </row>
    <row r="499" spans="1:3" x14ac:dyDescent="0.25">
      <c r="A499">
        <v>24900</v>
      </c>
      <c r="B499">
        <v>31.081</v>
      </c>
      <c r="C499">
        <v>5.452</v>
      </c>
    </row>
    <row r="500" spans="1:3" x14ac:dyDescent="0.25">
      <c r="A500">
        <v>24950</v>
      </c>
      <c r="B500">
        <v>31.082999999999998</v>
      </c>
      <c r="C500">
        <v>5.4560000000000004</v>
      </c>
    </row>
    <row r="501" spans="1:3" x14ac:dyDescent="0.25">
      <c r="A501">
        <v>25000</v>
      </c>
      <c r="B501">
        <v>31.085999999999999</v>
      </c>
      <c r="C501">
        <v>5.4610000000000003</v>
      </c>
    </row>
    <row r="502" spans="1:3" x14ac:dyDescent="0.25">
      <c r="A502">
        <v>25050</v>
      </c>
      <c r="B502">
        <v>31.088000000000001</v>
      </c>
      <c r="C502">
        <v>5.4649999999999999</v>
      </c>
    </row>
    <row r="503" spans="1:3" x14ac:dyDescent="0.25">
      <c r="A503">
        <v>25100</v>
      </c>
      <c r="B503">
        <v>31.09</v>
      </c>
      <c r="C503">
        <v>5.4690000000000003</v>
      </c>
    </row>
    <row r="504" spans="1:3" x14ac:dyDescent="0.25">
      <c r="A504">
        <v>25150</v>
      </c>
      <c r="B504">
        <v>31.093</v>
      </c>
      <c r="C504">
        <v>5.4740000000000002</v>
      </c>
    </row>
    <row r="505" spans="1:3" x14ac:dyDescent="0.25">
      <c r="A505">
        <v>25200</v>
      </c>
      <c r="B505">
        <v>31.094999999999999</v>
      </c>
      <c r="C505">
        <v>5.4779999999999998</v>
      </c>
    </row>
    <row r="506" spans="1:3" x14ac:dyDescent="0.25">
      <c r="A506">
        <v>25250</v>
      </c>
      <c r="B506">
        <v>31.097999999999999</v>
      </c>
      <c r="C506">
        <v>5.4820000000000002</v>
      </c>
    </row>
    <row r="507" spans="1:3" x14ac:dyDescent="0.25">
      <c r="A507">
        <v>25300</v>
      </c>
      <c r="B507">
        <v>31.1</v>
      </c>
      <c r="C507">
        <v>5.4859999999999998</v>
      </c>
    </row>
    <row r="508" spans="1:3" x14ac:dyDescent="0.25">
      <c r="A508">
        <v>25350</v>
      </c>
      <c r="B508">
        <v>31.103000000000002</v>
      </c>
      <c r="C508">
        <v>5.4909999999999997</v>
      </c>
    </row>
    <row r="509" spans="1:3" x14ac:dyDescent="0.25">
      <c r="A509">
        <v>25400</v>
      </c>
      <c r="B509">
        <v>31.105</v>
      </c>
      <c r="C509">
        <v>5.4950000000000001</v>
      </c>
    </row>
    <row r="510" spans="1:3" x14ac:dyDescent="0.25">
      <c r="A510">
        <v>25450</v>
      </c>
      <c r="B510">
        <v>31.108000000000001</v>
      </c>
      <c r="C510">
        <v>5.4989999999999997</v>
      </c>
    </row>
    <row r="511" spans="1:3" x14ac:dyDescent="0.25">
      <c r="A511">
        <v>25500</v>
      </c>
      <c r="B511">
        <v>31.11</v>
      </c>
      <c r="C511">
        <v>5.5039999999999996</v>
      </c>
    </row>
    <row r="512" spans="1:3" x14ac:dyDescent="0.25">
      <c r="A512">
        <v>25550</v>
      </c>
      <c r="B512">
        <v>31.111999999999998</v>
      </c>
      <c r="C512">
        <v>5.508</v>
      </c>
    </row>
    <row r="513" spans="1:3" x14ac:dyDescent="0.25">
      <c r="A513">
        <v>25600</v>
      </c>
      <c r="B513">
        <v>31.114000000000001</v>
      </c>
      <c r="C513">
        <v>5.5129999999999999</v>
      </c>
    </row>
    <row r="514" spans="1:3" x14ac:dyDescent="0.25">
      <c r="A514">
        <v>25650</v>
      </c>
      <c r="B514">
        <v>31.117000000000001</v>
      </c>
      <c r="C514">
        <v>5.5170000000000003</v>
      </c>
    </row>
    <row r="515" spans="1:3" x14ac:dyDescent="0.25">
      <c r="A515">
        <v>25700</v>
      </c>
      <c r="B515">
        <v>31.119</v>
      </c>
      <c r="C515">
        <v>5.5220000000000002</v>
      </c>
    </row>
    <row r="516" spans="1:3" x14ac:dyDescent="0.25">
      <c r="A516">
        <v>25750</v>
      </c>
      <c r="B516">
        <v>31.120999999999999</v>
      </c>
      <c r="C516">
        <v>5.5259999999999998</v>
      </c>
    </row>
    <row r="517" spans="1:3" x14ac:dyDescent="0.25">
      <c r="A517">
        <v>25800</v>
      </c>
      <c r="B517">
        <v>31.125</v>
      </c>
      <c r="C517">
        <v>5.5359999999999996</v>
      </c>
    </row>
    <row r="518" spans="1:3" x14ac:dyDescent="0.25">
      <c r="A518">
        <v>25850</v>
      </c>
      <c r="B518">
        <v>31.128</v>
      </c>
      <c r="C518">
        <v>5.5449999999999999</v>
      </c>
    </row>
    <row r="519" spans="1:3" x14ac:dyDescent="0.25">
      <c r="A519">
        <v>25900</v>
      </c>
      <c r="B519">
        <v>31.132000000000001</v>
      </c>
      <c r="C519">
        <v>5.5549999999999997</v>
      </c>
    </row>
    <row r="520" spans="1:3" x14ac:dyDescent="0.25">
      <c r="A520">
        <v>25950</v>
      </c>
      <c r="B520">
        <v>31.135999999999999</v>
      </c>
      <c r="C520">
        <v>5.5650000000000004</v>
      </c>
    </row>
    <row r="521" spans="1:3" x14ac:dyDescent="0.25">
      <c r="A521">
        <v>26000</v>
      </c>
      <c r="B521">
        <v>31.138999999999999</v>
      </c>
      <c r="C521">
        <v>5.5739999999999998</v>
      </c>
    </row>
    <row r="522" spans="1:3" x14ac:dyDescent="0.25">
      <c r="A522">
        <v>26050</v>
      </c>
      <c r="B522">
        <v>31.143000000000001</v>
      </c>
      <c r="C522">
        <v>5.5839999999999996</v>
      </c>
    </row>
    <row r="523" spans="1:3" x14ac:dyDescent="0.25">
      <c r="A523">
        <v>26100</v>
      </c>
      <c r="B523">
        <v>31.146999999999998</v>
      </c>
      <c r="C523">
        <v>5.5919999999999996</v>
      </c>
    </row>
    <row r="524" spans="1:3" x14ac:dyDescent="0.25">
      <c r="A524">
        <v>26150</v>
      </c>
      <c r="B524">
        <v>31.15</v>
      </c>
      <c r="C524">
        <v>5.5990000000000002</v>
      </c>
    </row>
    <row r="525" spans="1:3" x14ac:dyDescent="0.25">
      <c r="A525">
        <v>26200</v>
      </c>
      <c r="B525">
        <v>31.154</v>
      </c>
      <c r="C525">
        <v>5.6070000000000002</v>
      </c>
    </row>
    <row r="526" spans="1:3" x14ac:dyDescent="0.25">
      <c r="A526">
        <v>26250</v>
      </c>
      <c r="B526">
        <v>31.157</v>
      </c>
      <c r="C526">
        <v>5.6139999999999999</v>
      </c>
    </row>
    <row r="527" spans="1:3" x14ac:dyDescent="0.25">
      <c r="A527">
        <v>26300</v>
      </c>
      <c r="B527">
        <v>31.161000000000001</v>
      </c>
      <c r="C527">
        <v>5.6219999999999999</v>
      </c>
    </row>
    <row r="528" spans="1:3" x14ac:dyDescent="0.25">
      <c r="A528">
        <v>26350</v>
      </c>
      <c r="B528">
        <v>31.164000000000001</v>
      </c>
      <c r="C528">
        <v>5.6289999999999996</v>
      </c>
    </row>
    <row r="529" spans="1:3" x14ac:dyDescent="0.25">
      <c r="A529">
        <v>26400</v>
      </c>
      <c r="B529">
        <v>31.167999999999999</v>
      </c>
      <c r="C529">
        <v>5.6369999999999996</v>
      </c>
    </row>
    <row r="530" spans="1:3" x14ac:dyDescent="0.25">
      <c r="A530">
        <v>26450</v>
      </c>
      <c r="B530">
        <v>31.170999999999999</v>
      </c>
      <c r="C530">
        <v>5.6440000000000001</v>
      </c>
    </row>
    <row r="531" spans="1:3" x14ac:dyDescent="0.25">
      <c r="A531">
        <v>26500</v>
      </c>
      <c r="B531">
        <v>31.175000000000001</v>
      </c>
      <c r="C531">
        <v>5.6509999999999998</v>
      </c>
    </row>
    <row r="532" spans="1:3" x14ac:dyDescent="0.25">
      <c r="A532">
        <v>26550</v>
      </c>
      <c r="B532">
        <v>31.178000000000001</v>
      </c>
      <c r="C532">
        <v>5.6580000000000004</v>
      </c>
    </row>
    <row r="533" spans="1:3" x14ac:dyDescent="0.25">
      <c r="A533">
        <v>26600</v>
      </c>
      <c r="B533">
        <v>31.181999999999999</v>
      </c>
      <c r="C533">
        <v>5.6660000000000004</v>
      </c>
    </row>
    <row r="534" spans="1:3" x14ac:dyDescent="0.25">
      <c r="A534">
        <v>26650</v>
      </c>
      <c r="B534">
        <v>31.184999999999999</v>
      </c>
      <c r="C534">
        <v>5.673</v>
      </c>
    </row>
    <row r="535" spans="1:3" x14ac:dyDescent="0.25">
      <c r="A535">
        <v>26700</v>
      </c>
      <c r="B535">
        <v>31.189</v>
      </c>
      <c r="C535">
        <v>5.68</v>
      </c>
    </row>
    <row r="536" spans="1:3" x14ac:dyDescent="0.25">
      <c r="A536">
        <v>26750</v>
      </c>
      <c r="B536">
        <v>31.192</v>
      </c>
      <c r="C536">
        <v>5.6879999999999997</v>
      </c>
    </row>
    <row r="537" spans="1:3" x14ac:dyDescent="0.25">
      <c r="A537">
        <v>26800</v>
      </c>
      <c r="B537">
        <v>31.196000000000002</v>
      </c>
      <c r="C537">
        <v>5.6950000000000003</v>
      </c>
    </row>
    <row r="538" spans="1:3" x14ac:dyDescent="0.25">
      <c r="A538">
        <v>26850</v>
      </c>
      <c r="B538">
        <v>31.2</v>
      </c>
      <c r="C538">
        <v>5.7030000000000003</v>
      </c>
    </row>
    <row r="539" spans="1:3" x14ac:dyDescent="0.25">
      <c r="A539">
        <v>26900</v>
      </c>
      <c r="B539">
        <v>31.202999999999999</v>
      </c>
      <c r="C539">
        <v>5.71</v>
      </c>
    </row>
    <row r="540" spans="1:3" x14ac:dyDescent="0.25">
      <c r="A540">
        <v>26950</v>
      </c>
      <c r="B540">
        <v>31.207000000000001</v>
      </c>
      <c r="C540">
        <v>5.718</v>
      </c>
    </row>
    <row r="541" spans="1:3" x14ac:dyDescent="0.25">
      <c r="A541">
        <v>27000</v>
      </c>
      <c r="B541">
        <v>31.210999999999999</v>
      </c>
      <c r="C541">
        <v>5.7249999999999996</v>
      </c>
    </row>
    <row r="542" spans="1:3" x14ac:dyDescent="0.25">
      <c r="A542">
        <v>27050</v>
      </c>
      <c r="B542">
        <v>31.213999999999999</v>
      </c>
      <c r="C542">
        <v>5.7329999999999997</v>
      </c>
    </row>
    <row r="543" spans="1:3" x14ac:dyDescent="0.25">
      <c r="A543">
        <v>27100</v>
      </c>
      <c r="B543">
        <v>31.218</v>
      </c>
      <c r="C543">
        <v>5.74</v>
      </c>
    </row>
    <row r="544" spans="1:3" x14ac:dyDescent="0.25">
      <c r="A544">
        <v>27150</v>
      </c>
      <c r="B544">
        <v>31.221</v>
      </c>
      <c r="C544">
        <v>5.7469999999999999</v>
      </c>
    </row>
    <row r="545" spans="1:3" x14ac:dyDescent="0.25">
      <c r="A545">
        <v>27200</v>
      </c>
      <c r="B545">
        <v>31.225000000000001</v>
      </c>
      <c r="C545">
        <v>5.7549999999999999</v>
      </c>
    </row>
    <row r="546" spans="1:3" x14ac:dyDescent="0.25">
      <c r="A546">
        <v>27250</v>
      </c>
      <c r="B546">
        <v>31.228000000000002</v>
      </c>
      <c r="C546">
        <v>5.7619999999999996</v>
      </c>
    </row>
    <row r="547" spans="1:3" x14ac:dyDescent="0.25">
      <c r="A547">
        <v>27300</v>
      </c>
      <c r="B547">
        <v>31.231999999999999</v>
      </c>
      <c r="C547">
        <v>5.7690000000000001</v>
      </c>
    </row>
    <row r="548" spans="1:3" x14ac:dyDescent="0.25">
      <c r="A548">
        <v>27350</v>
      </c>
      <c r="B548">
        <v>31.234999999999999</v>
      </c>
      <c r="C548">
        <v>5.7770000000000001</v>
      </c>
    </row>
    <row r="549" spans="1:3" x14ac:dyDescent="0.25">
      <c r="A549">
        <v>27400</v>
      </c>
      <c r="B549">
        <v>31.238</v>
      </c>
      <c r="C549">
        <v>5.7839999999999998</v>
      </c>
    </row>
    <row r="550" spans="1:3" x14ac:dyDescent="0.25">
      <c r="A550">
        <v>27450</v>
      </c>
      <c r="B550">
        <v>31.242000000000001</v>
      </c>
      <c r="C550">
        <v>5.7919999999999998</v>
      </c>
    </row>
    <row r="551" spans="1:3" x14ac:dyDescent="0.25">
      <c r="A551">
        <v>27500</v>
      </c>
      <c r="B551">
        <v>31.245000000000001</v>
      </c>
      <c r="C551">
        <v>5.7990000000000004</v>
      </c>
    </row>
    <row r="552" spans="1:3" x14ac:dyDescent="0.25">
      <c r="A552">
        <v>27550</v>
      </c>
      <c r="B552">
        <v>31.248999999999999</v>
      </c>
      <c r="C552">
        <v>5.8070000000000004</v>
      </c>
    </row>
    <row r="553" spans="1:3" x14ac:dyDescent="0.25">
      <c r="A553">
        <v>27600</v>
      </c>
      <c r="B553">
        <v>31.251999999999999</v>
      </c>
      <c r="C553">
        <v>5.8140000000000001</v>
      </c>
    </row>
    <row r="554" spans="1:3" x14ac:dyDescent="0.25">
      <c r="A554">
        <v>27650</v>
      </c>
      <c r="B554">
        <v>31.254999999999999</v>
      </c>
      <c r="C554">
        <v>5.8220000000000001</v>
      </c>
    </row>
    <row r="555" spans="1:3" x14ac:dyDescent="0.25">
      <c r="A555">
        <v>27700</v>
      </c>
      <c r="B555">
        <v>31.259</v>
      </c>
      <c r="C555">
        <v>5.8289999999999997</v>
      </c>
    </row>
    <row r="556" spans="1:3" x14ac:dyDescent="0.25">
      <c r="A556">
        <v>27750</v>
      </c>
      <c r="B556">
        <v>31.262</v>
      </c>
      <c r="C556">
        <v>5.8360000000000003</v>
      </c>
    </row>
    <row r="557" spans="1:3" x14ac:dyDescent="0.25">
      <c r="A557">
        <v>27800</v>
      </c>
      <c r="B557">
        <v>31.265000000000001</v>
      </c>
      <c r="C557">
        <v>5.8440000000000003</v>
      </c>
    </row>
    <row r="558" spans="1:3" x14ac:dyDescent="0.25">
      <c r="A558">
        <v>27850</v>
      </c>
      <c r="B558">
        <v>31.268999999999998</v>
      </c>
      <c r="C558">
        <v>5.851</v>
      </c>
    </row>
    <row r="559" spans="1:3" x14ac:dyDescent="0.25">
      <c r="A559">
        <v>27900</v>
      </c>
      <c r="B559">
        <v>31.271999999999998</v>
      </c>
      <c r="C559">
        <v>5.8579999999999997</v>
      </c>
    </row>
    <row r="560" spans="1:3" x14ac:dyDescent="0.25">
      <c r="A560">
        <v>27950</v>
      </c>
      <c r="B560">
        <v>31.274999999999999</v>
      </c>
      <c r="C560">
        <v>5.8659999999999997</v>
      </c>
    </row>
    <row r="561" spans="1:3" x14ac:dyDescent="0.25">
      <c r="A561">
        <v>28000</v>
      </c>
      <c r="B561">
        <v>31.277999999999999</v>
      </c>
      <c r="C561">
        <v>5.8719999999999999</v>
      </c>
    </row>
    <row r="562" spans="1:3" x14ac:dyDescent="0.25">
      <c r="A562">
        <v>28050</v>
      </c>
      <c r="B562">
        <v>31.28</v>
      </c>
      <c r="C562">
        <v>5.8789999999999996</v>
      </c>
    </row>
    <row r="563" spans="1:3" x14ac:dyDescent="0.25">
      <c r="A563">
        <v>28100</v>
      </c>
      <c r="B563">
        <v>31.283000000000001</v>
      </c>
      <c r="C563">
        <v>5.8849999999999998</v>
      </c>
    </row>
    <row r="564" spans="1:3" x14ac:dyDescent="0.25">
      <c r="A564">
        <v>28150</v>
      </c>
      <c r="B564">
        <v>31.285</v>
      </c>
      <c r="C564">
        <v>5.8920000000000003</v>
      </c>
    </row>
    <row r="565" spans="1:3" x14ac:dyDescent="0.25">
      <c r="A565">
        <v>28200</v>
      </c>
      <c r="B565">
        <v>31.288</v>
      </c>
      <c r="C565">
        <v>5.8979999999999997</v>
      </c>
    </row>
    <row r="566" spans="1:3" x14ac:dyDescent="0.25">
      <c r="A566">
        <v>28250</v>
      </c>
      <c r="B566">
        <v>31.29</v>
      </c>
      <c r="C566">
        <v>5.9050000000000002</v>
      </c>
    </row>
    <row r="567" spans="1:3" x14ac:dyDescent="0.25">
      <c r="A567">
        <v>28300</v>
      </c>
      <c r="B567">
        <v>31.294</v>
      </c>
      <c r="C567">
        <v>5.9109999999999996</v>
      </c>
    </row>
    <row r="568" spans="1:3" x14ac:dyDescent="0.25">
      <c r="A568">
        <v>28350</v>
      </c>
      <c r="B568">
        <v>31.297000000000001</v>
      </c>
      <c r="C568">
        <v>5.9180000000000001</v>
      </c>
    </row>
    <row r="569" spans="1:3" x14ac:dyDescent="0.25">
      <c r="A569">
        <v>28400</v>
      </c>
      <c r="B569">
        <v>31.3</v>
      </c>
      <c r="C569">
        <v>5.9249999999999998</v>
      </c>
    </row>
    <row r="570" spans="1:3" x14ac:dyDescent="0.25">
      <c r="A570">
        <v>28450</v>
      </c>
      <c r="B570">
        <v>31.303999999999998</v>
      </c>
      <c r="C570">
        <v>5.931</v>
      </c>
    </row>
    <row r="571" spans="1:3" x14ac:dyDescent="0.25">
      <c r="A571">
        <v>28500</v>
      </c>
      <c r="B571">
        <v>31.306999999999999</v>
      </c>
      <c r="C571">
        <v>5.9379999999999997</v>
      </c>
    </row>
    <row r="572" spans="1:3" x14ac:dyDescent="0.25">
      <c r="A572">
        <v>28550</v>
      </c>
      <c r="B572">
        <v>31.31</v>
      </c>
      <c r="C572">
        <v>5.9450000000000003</v>
      </c>
    </row>
    <row r="573" spans="1:3" x14ac:dyDescent="0.25">
      <c r="A573">
        <v>28600</v>
      </c>
      <c r="B573">
        <v>31.314</v>
      </c>
      <c r="C573">
        <v>5.9509999999999996</v>
      </c>
    </row>
    <row r="574" spans="1:3" x14ac:dyDescent="0.25">
      <c r="A574">
        <v>28650</v>
      </c>
      <c r="B574">
        <v>31.317</v>
      </c>
      <c r="C574">
        <v>5.9580000000000002</v>
      </c>
    </row>
    <row r="575" spans="1:3" x14ac:dyDescent="0.25">
      <c r="A575">
        <v>28700</v>
      </c>
      <c r="B575">
        <v>31.32</v>
      </c>
      <c r="C575">
        <v>5.9640000000000004</v>
      </c>
    </row>
    <row r="576" spans="1:3" x14ac:dyDescent="0.25">
      <c r="A576">
        <v>28750</v>
      </c>
      <c r="B576">
        <v>31.324000000000002</v>
      </c>
      <c r="C576">
        <v>5.9710000000000001</v>
      </c>
    </row>
    <row r="577" spans="1:3" x14ac:dyDescent="0.25">
      <c r="A577">
        <v>28800</v>
      </c>
      <c r="B577">
        <v>31.327000000000002</v>
      </c>
      <c r="C577">
        <v>5.9779999999999998</v>
      </c>
    </row>
    <row r="578" spans="1:3" x14ac:dyDescent="0.25">
      <c r="A578">
        <v>28850</v>
      </c>
      <c r="B578">
        <v>31.33</v>
      </c>
      <c r="C578">
        <v>5.984</v>
      </c>
    </row>
    <row r="579" spans="1:3" x14ac:dyDescent="0.25">
      <c r="A579">
        <v>28900</v>
      </c>
      <c r="B579">
        <v>31.332999999999998</v>
      </c>
      <c r="C579">
        <v>5.9889999999999999</v>
      </c>
    </row>
    <row r="580" spans="1:3" x14ac:dyDescent="0.25">
      <c r="A580">
        <v>28950</v>
      </c>
      <c r="B580">
        <v>31.335000000000001</v>
      </c>
      <c r="C580">
        <v>5.9909999999999997</v>
      </c>
    </row>
    <row r="581" spans="1:3" x14ac:dyDescent="0.25">
      <c r="A581">
        <v>29000</v>
      </c>
      <c r="B581">
        <v>31.337</v>
      </c>
      <c r="C581">
        <v>5.9930000000000003</v>
      </c>
    </row>
    <row r="582" spans="1:3" x14ac:dyDescent="0.25">
      <c r="A582">
        <v>29050</v>
      </c>
      <c r="B582">
        <v>31.338999999999999</v>
      </c>
      <c r="C582">
        <v>5.9950000000000001</v>
      </c>
    </row>
    <row r="583" spans="1:3" x14ac:dyDescent="0.25">
      <c r="A583">
        <v>29100</v>
      </c>
      <c r="B583">
        <v>31.341000000000001</v>
      </c>
      <c r="C583">
        <v>5.9960000000000004</v>
      </c>
    </row>
    <row r="584" spans="1:3" x14ac:dyDescent="0.25">
      <c r="A584">
        <v>29150</v>
      </c>
      <c r="B584">
        <v>31.343</v>
      </c>
      <c r="C584">
        <v>5.9980000000000002</v>
      </c>
    </row>
    <row r="585" spans="1:3" x14ac:dyDescent="0.25">
      <c r="A585">
        <v>29200</v>
      </c>
      <c r="B585">
        <v>31.344999999999999</v>
      </c>
      <c r="C585">
        <v>6</v>
      </c>
    </row>
    <row r="586" spans="1:3" x14ac:dyDescent="0.25">
      <c r="A586">
        <v>29250</v>
      </c>
      <c r="B586">
        <v>31.347999999999999</v>
      </c>
      <c r="C586">
        <v>6.008</v>
      </c>
    </row>
    <row r="587" spans="1:3" x14ac:dyDescent="0.25">
      <c r="A587">
        <v>29300</v>
      </c>
      <c r="B587">
        <v>31.352</v>
      </c>
      <c r="C587">
        <v>6.016</v>
      </c>
    </row>
    <row r="588" spans="1:3" x14ac:dyDescent="0.25">
      <c r="A588">
        <v>29350</v>
      </c>
      <c r="B588">
        <v>31.355</v>
      </c>
      <c r="C588">
        <v>6.024</v>
      </c>
    </row>
    <row r="589" spans="1:3" x14ac:dyDescent="0.25">
      <c r="A589">
        <v>29400</v>
      </c>
      <c r="B589">
        <v>31.359000000000002</v>
      </c>
      <c r="C589">
        <v>6.032</v>
      </c>
    </row>
    <row r="590" spans="1:3" x14ac:dyDescent="0.25">
      <c r="A590">
        <v>29450</v>
      </c>
      <c r="B590">
        <v>31.361999999999998</v>
      </c>
      <c r="C590">
        <v>6.0389999999999997</v>
      </c>
    </row>
    <row r="591" spans="1:3" x14ac:dyDescent="0.25">
      <c r="A591">
        <v>29500</v>
      </c>
      <c r="B591">
        <v>31.366</v>
      </c>
      <c r="C591">
        <v>6.0469999999999997</v>
      </c>
    </row>
    <row r="592" spans="1:3" x14ac:dyDescent="0.25">
      <c r="A592">
        <v>29550</v>
      </c>
      <c r="B592">
        <v>31.369</v>
      </c>
      <c r="C592">
        <v>6.0549999999999997</v>
      </c>
    </row>
    <row r="593" spans="1:3" x14ac:dyDescent="0.25">
      <c r="A593">
        <v>29600</v>
      </c>
      <c r="B593">
        <v>31.373000000000001</v>
      </c>
      <c r="C593">
        <v>6.0629999999999997</v>
      </c>
    </row>
    <row r="594" spans="1:3" x14ac:dyDescent="0.25">
      <c r="A594">
        <v>29650</v>
      </c>
      <c r="B594">
        <v>31.376000000000001</v>
      </c>
      <c r="C594">
        <v>6.0709999999999997</v>
      </c>
    </row>
    <row r="595" spans="1:3" x14ac:dyDescent="0.25">
      <c r="A595">
        <v>29700</v>
      </c>
      <c r="B595">
        <v>31.379000000000001</v>
      </c>
      <c r="C595">
        <v>6.0789999999999997</v>
      </c>
    </row>
    <row r="596" spans="1:3" x14ac:dyDescent="0.25">
      <c r="A596">
        <v>29750</v>
      </c>
      <c r="B596">
        <v>31.382999999999999</v>
      </c>
      <c r="C596">
        <v>6.0869999999999997</v>
      </c>
    </row>
    <row r="597" spans="1:3" x14ac:dyDescent="0.25">
      <c r="A597">
        <v>29800</v>
      </c>
      <c r="B597">
        <v>31.385999999999999</v>
      </c>
      <c r="C597">
        <v>6.0949999999999998</v>
      </c>
    </row>
    <row r="598" spans="1:3" x14ac:dyDescent="0.25">
      <c r="A598">
        <v>29850</v>
      </c>
      <c r="B598">
        <v>31.388999999999999</v>
      </c>
      <c r="C598">
        <v>6.101</v>
      </c>
    </row>
    <row r="599" spans="1:3" x14ac:dyDescent="0.25">
      <c r="A599">
        <v>29900</v>
      </c>
      <c r="B599">
        <v>31.39</v>
      </c>
      <c r="C599">
        <v>6.1020000000000003</v>
      </c>
    </row>
    <row r="600" spans="1:3" x14ac:dyDescent="0.25">
      <c r="A600">
        <v>29950</v>
      </c>
      <c r="B600">
        <v>31.391999999999999</v>
      </c>
      <c r="C600">
        <v>6.1040000000000001</v>
      </c>
    </row>
    <row r="601" spans="1:3" x14ac:dyDescent="0.25">
      <c r="A601">
        <v>30000</v>
      </c>
      <c r="B601">
        <v>31.393999999999998</v>
      </c>
      <c r="C601">
        <v>6.1050000000000004</v>
      </c>
    </row>
    <row r="602" spans="1:3" x14ac:dyDescent="0.25">
      <c r="A602">
        <v>30050</v>
      </c>
      <c r="B602">
        <v>31.396000000000001</v>
      </c>
      <c r="C602">
        <v>6.1070000000000002</v>
      </c>
    </row>
    <row r="603" spans="1:3" x14ac:dyDescent="0.25">
      <c r="A603">
        <v>30100</v>
      </c>
      <c r="B603">
        <v>31.396999999999998</v>
      </c>
      <c r="C603">
        <v>6.109</v>
      </c>
    </row>
    <row r="604" spans="1:3" x14ac:dyDescent="0.25">
      <c r="A604">
        <v>30150</v>
      </c>
      <c r="B604">
        <v>31.401</v>
      </c>
      <c r="C604">
        <v>6.1109999999999998</v>
      </c>
    </row>
    <row r="605" spans="1:3" x14ac:dyDescent="0.25">
      <c r="A605">
        <v>30200</v>
      </c>
      <c r="B605">
        <v>31.417000000000002</v>
      </c>
      <c r="C605">
        <v>6.1210000000000004</v>
      </c>
    </row>
    <row r="606" spans="1:3" x14ac:dyDescent="0.25">
      <c r="A606">
        <v>30250</v>
      </c>
      <c r="B606">
        <v>31.433</v>
      </c>
      <c r="C606">
        <v>6.13</v>
      </c>
    </row>
    <row r="607" spans="1:3" x14ac:dyDescent="0.25">
      <c r="A607">
        <v>30300</v>
      </c>
      <c r="B607">
        <v>31.449000000000002</v>
      </c>
      <c r="C607">
        <v>6.14</v>
      </c>
    </row>
    <row r="608" spans="1:3" x14ac:dyDescent="0.25">
      <c r="A608">
        <v>30350</v>
      </c>
      <c r="B608">
        <v>31.465</v>
      </c>
      <c r="C608">
        <v>6.149</v>
      </c>
    </row>
    <row r="609" spans="1:3" x14ac:dyDescent="0.25">
      <c r="A609">
        <v>30400</v>
      </c>
      <c r="B609">
        <v>31.481000000000002</v>
      </c>
      <c r="C609">
        <v>6.1589999999999998</v>
      </c>
    </row>
    <row r="610" spans="1:3" x14ac:dyDescent="0.25">
      <c r="A610">
        <v>30450</v>
      </c>
      <c r="B610">
        <v>31.495999999999999</v>
      </c>
      <c r="C610">
        <v>6.1680000000000001</v>
      </c>
    </row>
    <row r="611" spans="1:3" x14ac:dyDescent="0.25">
      <c r="A611">
        <v>30500</v>
      </c>
      <c r="B611">
        <v>31.494</v>
      </c>
      <c r="C611">
        <v>6.1749999999999998</v>
      </c>
    </row>
    <row r="612" spans="1:3" x14ac:dyDescent="0.25">
      <c r="A612">
        <v>30550</v>
      </c>
      <c r="B612">
        <v>31.486999999999998</v>
      </c>
      <c r="C612">
        <v>6.1820000000000004</v>
      </c>
    </row>
    <row r="613" spans="1:3" x14ac:dyDescent="0.25">
      <c r="A613">
        <v>30600</v>
      </c>
      <c r="B613">
        <v>31.481000000000002</v>
      </c>
      <c r="C613">
        <v>6.1879999999999997</v>
      </c>
    </row>
    <row r="614" spans="1:3" x14ac:dyDescent="0.25">
      <c r="A614">
        <v>30650</v>
      </c>
      <c r="B614">
        <v>31.475000000000001</v>
      </c>
      <c r="C614">
        <v>6.194</v>
      </c>
    </row>
    <row r="615" spans="1:3" x14ac:dyDescent="0.25">
      <c r="A615">
        <v>30700</v>
      </c>
      <c r="B615">
        <v>31.468</v>
      </c>
      <c r="C615">
        <v>6.2009999999999996</v>
      </c>
    </row>
    <row r="616" spans="1:3" x14ac:dyDescent="0.25">
      <c r="A616">
        <v>30750</v>
      </c>
      <c r="B616">
        <v>31.462</v>
      </c>
      <c r="C616">
        <v>6.2069999999999999</v>
      </c>
    </row>
    <row r="617" spans="1:3" x14ac:dyDescent="0.25">
      <c r="A617">
        <v>30800</v>
      </c>
      <c r="B617">
        <v>31.460999999999999</v>
      </c>
      <c r="C617">
        <v>6.2140000000000004</v>
      </c>
    </row>
    <row r="618" spans="1:3" x14ac:dyDescent="0.25">
      <c r="A618">
        <v>30850</v>
      </c>
      <c r="B618">
        <v>31.463999999999999</v>
      </c>
      <c r="C618">
        <v>6.22</v>
      </c>
    </row>
    <row r="619" spans="1:3" x14ac:dyDescent="0.25">
      <c r="A619">
        <v>30900</v>
      </c>
      <c r="B619">
        <v>31.468</v>
      </c>
      <c r="C619">
        <v>6.226</v>
      </c>
    </row>
    <row r="620" spans="1:3" x14ac:dyDescent="0.25">
      <c r="A620">
        <v>30950</v>
      </c>
      <c r="B620">
        <v>31.471</v>
      </c>
      <c r="C620">
        <v>6.2329999999999997</v>
      </c>
    </row>
    <row r="621" spans="1:3" x14ac:dyDescent="0.25">
      <c r="A621">
        <v>31000</v>
      </c>
      <c r="B621">
        <v>31.474</v>
      </c>
      <c r="C621">
        <v>6.2389999999999999</v>
      </c>
    </row>
    <row r="622" spans="1:3" x14ac:dyDescent="0.25">
      <c r="A622">
        <v>31050</v>
      </c>
      <c r="B622">
        <v>31.478000000000002</v>
      </c>
      <c r="C622">
        <v>6.2450000000000001</v>
      </c>
    </row>
    <row r="623" spans="1:3" x14ac:dyDescent="0.25">
      <c r="A623">
        <v>31100</v>
      </c>
      <c r="B623">
        <v>31.481999999999999</v>
      </c>
      <c r="C623">
        <v>6.2519999999999998</v>
      </c>
    </row>
    <row r="624" spans="1:3" x14ac:dyDescent="0.25">
      <c r="A624">
        <v>31150</v>
      </c>
      <c r="B624">
        <v>31.488</v>
      </c>
      <c r="C624">
        <v>6.258</v>
      </c>
    </row>
    <row r="625" spans="1:3" x14ac:dyDescent="0.25">
      <c r="A625">
        <v>31200</v>
      </c>
      <c r="B625">
        <v>31.494</v>
      </c>
      <c r="C625">
        <v>6.2640000000000002</v>
      </c>
    </row>
    <row r="626" spans="1:3" x14ac:dyDescent="0.25">
      <c r="A626">
        <v>31250</v>
      </c>
      <c r="B626">
        <v>31.5</v>
      </c>
      <c r="C626">
        <v>6.27</v>
      </c>
    </row>
    <row r="627" spans="1:3" x14ac:dyDescent="0.25">
      <c r="A627">
        <v>31300</v>
      </c>
      <c r="B627">
        <v>31.507000000000001</v>
      </c>
      <c r="C627">
        <v>6.2770000000000001</v>
      </c>
    </row>
    <row r="628" spans="1:3" x14ac:dyDescent="0.25">
      <c r="A628">
        <v>31350</v>
      </c>
      <c r="B628">
        <v>31.513000000000002</v>
      </c>
      <c r="C628">
        <v>6.2830000000000004</v>
      </c>
    </row>
    <row r="629" spans="1:3" x14ac:dyDescent="0.25">
      <c r="A629">
        <v>31400</v>
      </c>
      <c r="B629">
        <v>31.518999999999998</v>
      </c>
      <c r="C629">
        <v>6.2889999999999997</v>
      </c>
    </row>
    <row r="630" spans="1:3" x14ac:dyDescent="0.25">
      <c r="A630">
        <v>31450</v>
      </c>
      <c r="B630">
        <v>31.521999999999998</v>
      </c>
      <c r="C630">
        <v>6.2949999999999999</v>
      </c>
    </row>
    <row r="631" spans="1:3" x14ac:dyDescent="0.25">
      <c r="A631">
        <v>31500</v>
      </c>
      <c r="B631">
        <v>31.526</v>
      </c>
      <c r="C631">
        <v>6.3010000000000002</v>
      </c>
    </row>
    <row r="632" spans="1:3" x14ac:dyDescent="0.25">
      <c r="A632">
        <v>31550</v>
      </c>
      <c r="B632">
        <v>31.529</v>
      </c>
      <c r="C632">
        <v>6.3079999999999998</v>
      </c>
    </row>
    <row r="633" spans="1:3" x14ac:dyDescent="0.25">
      <c r="A633">
        <v>31600</v>
      </c>
      <c r="B633">
        <v>31.532</v>
      </c>
      <c r="C633">
        <v>6.3140000000000001</v>
      </c>
    </row>
    <row r="634" spans="1:3" x14ac:dyDescent="0.25">
      <c r="A634">
        <v>31650</v>
      </c>
      <c r="B634">
        <v>31.536000000000001</v>
      </c>
      <c r="C634">
        <v>6.32</v>
      </c>
    </row>
    <row r="635" spans="1:3" x14ac:dyDescent="0.25">
      <c r="A635">
        <v>31700</v>
      </c>
      <c r="B635">
        <v>31.539000000000001</v>
      </c>
      <c r="C635">
        <v>6.3259999999999996</v>
      </c>
    </row>
    <row r="636" spans="1:3" x14ac:dyDescent="0.25">
      <c r="A636">
        <v>31750</v>
      </c>
      <c r="B636">
        <v>31.542000000000002</v>
      </c>
      <c r="C636">
        <v>6.3319999999999999</v>
      </c>
    </row>
    <row r="637" spans="1:3" x14ac:dyDescent="0.25">
      <c r="A637">
        <v>31800</v>
      </c>
      <c r="B637">
        <v>31.545999999999999</v>
      </c>
      <c r="C637">
        <v>6.3390000000000004</v>
      </c>
    </row>
    <row r="638" spans="1:3" x14ac:dyDescent="0.25">
      <c r="A638">
        <v>31850</v>
      </c>
      <c r="B638">
        <v>31.548999999999999</v>
      </c>
      <c r="C638">
        <v>6.3449999999999998</v>
      </c>
    </row>
    <row r="639" spans="1:3" x14ac:dyDescent="0.25">
      <c r="A639">
        <v>31900</v>
      </c>
      <c r="B639">
        <v>31.552</v>
      </c>
      <c r="C639">
        <v>6.351</v>
      </c>
    </row>
    <row r="640" spans="1:3" x14ac:dyDescent="0.25">
      <c r="A640">
        <v>31950</v>
      </c>
      <c r="B640">
        <v>31.556000000000001</v>
      </c>
      <c r="C640">
        <v>6.3570000000000002</v>
      </c>
    </row>
    <row r="641" spans="1:3" x14ac:dyDescent="0.25">
      <c r="A641">
        <v>32000</v>
      </c>
      <c r="B641">
        <v>31.559000000000001</v>
      </c>
      <c r="C641">
        <v>6.3639999999999999</v>
      </c>
    </row>
    <row r="642" spans="1:3" x14ac:dyDescent="0.25">
      <c r="A642">
        <v>32050</v>
      </c>
      <c r="B642">
        <v>31.562999999999999</v>
      </c>
      <c r="C642">
        <v>6.37</v>
      </c>
    </row>
    <row r="643" spans="1:3" x14ac:dyDescent="0.25">
      <c r="A643">
        <v>32100</v>
      </c>
      <c r="B643">
        <v>31.565999999999999</v>
      </c>
      <c r="C643">
        <v>6.3760000000000003</v>
      </c>
    </row>
    <row r="644" spans="1:3" x14ac:dyDescent="0.25">
      <c r="A644">
        <v>32150</v>
      </c>
      <c r="B644">
        <v>31.57</v>
      </c>
      <c r="C644">
        <v>6.3819999999999997</v>
      </c>
    </row>
    <row r="645" spans="1:3" x14ac:dyDescent="0.25">
      <c r="A645">
        <v>32200</v>
      </c>
      <c r="B645">
        <v>31.573</v>
      </c>
      <c r="C645">
        <v>6.3879999999999999</v>
      </c>
    </row>
    <row r="646" spans="1:3" x14ac:dyDescent="0.25">
      <c r="A646">
        <v>32250</v>
      </c>
      <c r="B646">
        <v>31.577000000000002</v>
      </c>
      <c r="C646">
        <v>6.3940000000000001</v>
      </c>
    </row>
    <row r="647" spans="1:3" x14ac:dyDescent="0.25">
      <c r="A647">
        <v>32300</v>
      </c>
      <c r="B647">
        <v>31.58</v>
      </c>
      <c r="C647">
        <v>6.4</v>
      </c>
    </row>
    <row r="648" spans="1:3" x14ac:dyDescent="0.25">
      <c r="A648">
        <v>32350</v>
      </c>
      <c r="B648">
        <v>31.584</v>
      </c>
      <c r="C648">
        <v>6.4059999999999997</v>
      </c>
    </row>
    <row r="649" spans="1:3" x14ac:dyDescent="0.25">
      <c r="A649">
        <v>32400</v>
      </c>
      <c r="B649">
        <v>31.587</v>
      </c>
      <c r="C649">
        <v>6.4119999999999999</v>
      </c>
    </row>
    <row r="650" spans="1:3" x14ac:dyDescent="0.25">
      <c r="A650">
        <v>32450</v>
      </c>
      <c r="B650">
        <v>31.59</v>
      </c>
      <c r="C650">
        <v>6.4189999999999996</v>
      </c>
    </row>
    <row r="651" spans="1:3" x14ac:dyDescent="0.25">
      <c r="A651">
        <v>32500</v>
      </c>
      <c r="B651">
        <v>31.594000000000001</v>
      </c>
      <c r="C651">
        <v>6.4249999999999998</v>
      </c>
    </row>
    <row r="652" spans="1:3" x14ac:dyDescent="0.25">
      <c r="A652">
        <v>32550</v>
      </c>
      <c r="B652">
        <v>31.597000000000001</v>
      </c>
      <c r="C652">
        <v>6.431</v>
      </c>
    </row>
    <row r="653" spans="1:3" x14ac:dyDescent="0.25">
      <c r="A653">
        <v>32600</v>
      </c>
      <c r="B653">
        <v>31.6</v>
      </c>
      <c r="C653">
        <v>6.4379999999999997</v>
      </c>
    </row>
    <row r="654" spans="1:3" x14ac:dyDescent="0.25">
      <c r="A654">
        <v>32650</v>
      </c>
      <c r="B654">
        <v>31.603999999999999</v>
      </c>
      <c r="C654">
        <v>6.444</v>
      </c>
    </row>
    <row r="655" spans="1:3" x14ac:dyDescent="0.25">
      <c r="A655">
        <v>32700</v>
      </c>
      <c r="B655">
        <v>31.606999999999999</v>
      </c>
      <c r="C655">
        <v>6.45</v>
      </c>
    </row>
    <row r="656" spans="1:3" x14ac:dyDescent="0.25">
      <c r="A656">
        <v>32750</v>
      </c>
      <c r="B656">
        <v>31.611000000000001</v>
      </c>
      <c r="C656">
        <v>6.4569999999999999</v>
      </c>
    </row>
    <row r="657" spans="1:3" x14ac:dyDescent="0.25">
      <c r="A657">
        <v>32800</v>
      </c>
      <c r="B657">
        <v>31.614000000000001</v>
      </c>
      <c r="C657">
        <v>6.4630000000000001</v>
      </c>
    </row>
    <row r="658" spans="1:3" x14ac:dyDescent="0.25">
      <c r="A658">
        <v>32850</v>
      </c>
      <c r="B658">
        <v>31.617999999999999</v>
      </c>
      <c r="C658">
        <v>6.4690000000000003</v>
      </c>
    </row>
    <row r="659" spans="1:3" x14ac:dyDescent="0.25">
      <c r="A659">
        <v>32900</v>
      </c>
      <c r="B659">
        <v>31.620999999999999</v>
      </c>
      <c r="C659">
        <v>6.4749999999999996</v>
      </c>
    </row>
    <row r="660" spans="1:3" x14ac:dyDescent="0.25">
      <c r="A660">
        <v>32950</v>
      </c>
      <c r="B660">
        <v>31.625</v>
      </c>
      <c r="C660">
        <v>6.4820000000000002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ADDC-101A-4E54-B109-87EEF901269A}">
  <dimension ref="A1:C660"/>
  <sheetViews>
    <sheetView workbookViewId="0">
      <selection activeCell="G10" sqref="G10"/>
    </sheetView>
  </sheetViews>
  <sheetFormatPr baseColWidth="10" defaultColWidth="11.5703125" defaultRowHeight="15" x14ac:dyDescent="0.25"/>
  <cols>
    <col min="1" max="1" width="16.5703125" bestFit="1" customWidth="1"/>
    <col min="2" max="2" width="16.7109375" customWidth="1"/>
  </cols>
  <sheetData>
    <row r="1" spans="1:3" x14ac:dyDescent="0.25">
      <c r="A1" s="5" t="s">
        <v>17</v>
      </c>
      <c r="B1" s="5" t="s">
        <v>18</v>
      </c>
      <c r="C1" s="5" t="s">
        <v>19</v>
      </c>
    </row>
    <row r="2" spans="1:3" x14ac:dyDescent="0.25">
      <c r="A2">
        <v>50</v>
      </c>
      <c r="B2">
        <v>30.675000000000001</v>
      </c>
      <c r="C2">
        <v>-3.14</v>
      </c>
    </row>
    <row r="3" spans="1:3" x14ac:dyDescent="0.25">
      <c r="A3">
        <v>100</v>
      </c>
      <c r="B3">
        <v>30.675000000000001</v>
      </c>
      <c r="C3">
        <v>-3.14</v>
      </c>
    </row>
    <row r="4" spans="1:3" x14ac:dyDescent="0.25">
      <c r="A4">
        <v>150</v>
      </c>
      <c r="B4">
        <v>30.675000000000001</v>
      </c>
      <c r="C4">
        <v>-3.14</v>
      </c>
    </row>
    <row r="5" spans="1:3" x14ac:dyDescent="0.25">
      <c r="A5">
        <v>200</v>
      </c>
      <c r="B5">
        <v>30.675000000000001</v>
      </c>
      <c r="C5">
        <v>-3.14</v>
      </c>
    </row>
    <row r="6" spans="1:3" x14ac:dyDescent="0.25">
      <c r="A6">
        <v>250</v>
      </c>
      <c r="B6">
        <v>30.675000000000001</v>
      </c>
      <c r="C6">
        <v>-3.14</v>
      </c>
    </row>
    <row r="7" spans="1:3" x14ac:dyDescent="0.25">
      <c r="A7">
        <v>300</v>
      </c>
      <c r="B7">
        <v>30.675000000000001</v>
      </c>
      <c r="C7">
        <v>-3.14</v>
      </c>
    </row>
    <row r="8" spans="1:3" x14ac:dyDescent="0.25">
      <c r="A8">
        <v>350</v>
      </c>
      <c r="B8">
        <v>30.669</v>
      </c>
      <c r="C8">
        <v>-3.1459999999999999</v>
      </c>
    </row>
    <row r="9" spans="1:3" x14ac:dyDescent="0.25">
      <c r="A9">
        <v>400</v>
      </c>
      <c r="B9">
        <v>30.661000000000001</v>
      </c>
      <c r="C9">
        <v>-3.1549999999999998</v>
      </c>
    </row>
    <row r="10" spans="1:3" x14ac:dyDescent="0.25">
      <c r="A10">
        <v>450</v>
      </c>
      <c r="B10">
        <v>30.652999999999999</v>
      </c>
      <c r="C10">
        <v>-3.1640000000000001</v>
      </c>
    </row>
    <row r="11" spans="1:3" x14ac:dyDescent="0.25">
      <c r="A11">
        <v>500</v>
      </c>
      <c r="B11">
        <v>30.645</v>
      </c>
      <c r="C11">
        <v>-3.173</v>
      </c>
    </row>
    <row r="12" spans="1:3" x14ac:dyDescent="0.25">
      <c r="A12">
        <v>550</v>
      </c>
      <c r="B12">
        <v>30.637</v>
      </c>
      <c r="C12">
        <v>-3.181</v>
      </c>
    </row>
    <row r="13" spans="1:3" x14ac:dyDescent="0.25">
      <c r="A13">
        <v>600</v>
      </c>
      <c r="B13">
        <v>30.629000000000001</v>
      </c>
      <c r="C13">
        <v>-3.19</v>
      </c>
    </row>
    <row r="14" spans="1:3" x14ac:dyDescent="0.25">
      <c r="A14">
        <v>650</v>
      </c>
      <c r="B14">
        <v>30.619</v>
      </c>
      <c r="C14">
        <v>-3.1989999999999998</v>
      </c>
    </row>
    <row r="15" spans="1:3" x14ac:dyDescent="0.25">
      <c r="A15">
        <v>700</v>
      </c>
      <c r="B15">
        <v>30.606999999999999</v>
      </c>
      <c r="C15">
        <v>-3.206</v>
      </c>
    </row>
    <row r="16" spans="1:3" x14ac:dyDescent="0.25">
      <c r="A16">
        <v>750</v>
      </c>
      <c r="B16">
        <v>30.594999999999999</v>
      </c>
      <c r="C16">
        <v>-3.214</v>
      </c>
    </row>
    <row r="17" spans="1:3" x14ac:dyDescent="0.25">
      <c r="A17">
        <v>800</v>
      </c>
      <c r="B17">
        <v>30.582999999999998</v>
      </c>
      <c r="C17">
        <v>-3.222</v>
      </c>
    </row>
    <row r="18" spans="1:3" x14ac:dyDescent="0.25">
      <c r="A18">
        <v>850</v>
      </c>
      <c r="B18">
        <v>30.571000000000002</v>
      </c>
      <c r="C18">
        <v>-3.23</v>
      </c>
    </row>
    <row r="19" spans="1:3" x14ac:dyDescent="0.25">
      <c r="A19">
        <v>900</v>
      </c>
      <c r="B19">
        <v>30.559000000000001</v>
      </c>
      <c r="C19">
        <v>-3.238</v>
      </c>
    </row>
    <row r="20" spans="1:3" x14ac:dyDescent="0.25">
      <c r="A20">
        <v>950</v>
      </c>
      <c r="B20">
        <v>30.547999999999998</v>
      </c>
      <c r="C20">
        <v>-3.246</v>
      </c>
    </row>
    <row r="21" spans="1:3" x14ac:dyDescent="0.25">
      <c r="A21">
        <v>1000</v>
      </c>
      <c r="B21">
        <v>30.545000000000002</v>
      </c>
      <c r="C21">
        <v>-3.2519999999999998</v>
      </c>
    </row>
    <row r="22" spans="1:3" x14ac:dyDescent="0.25">
      <c r="A22">
        <v>1050</v>
      </c>
      <c r="B22">
        <v>30.541</v>
      </c>
      <c r="C22">
        <v>-3.2589999999999999</v>
      </c>
    </row>
    <row r="23" spans="1:3" x14ac:dyDescent="0.25">
      <c r="A23">
        <v>1100</v>
      </c>
      <c r="B23">
        <v>30.538</v>
      </c>
      <c r="C23">
        <v>-3.2650000000000001</v>
      </c>
    </row>
    <row r="24" spans="1:3" x14ac:dyDescent="0.25">
      <c r="A24">
        <v>1150</v>
      </c>
      <c r="B24">
        <v>30.533999999999999</v>
      </c>
      <c r="C24">
        <v>-3.2709999999999999</v>
      </c>
    </row>
    <row r="25" spans="1:3" x14ac:dyDescent="0.25">
      <c r="A25">
        <v>1200</v>
      </c>
      <c r="B25">
        <v>30.530999999999999</v>
      </c>
      <c r="C25">
        <v>-3.278</v>
      </c>
    </row>
    <row r="26" spans="1:3" x14ac:dyDescent="0.25">
      <c r="A26">
        <v>1250</v>
      </c>
      <c r="B26">
        <v>30.527000000000001</v>
      </c>
      <c r="C26">
        <v>-3.2839999999999998</v>
      </c>
    </row>
    <row r="27" spans="1:3" x14ac:dyDescent="0.25">
      <c r="A27">
        <v>1300</v>
      </c>
      <c r="B27">
        <v>30.524000000000001</v>
      </c>
      <c r="C27">
        <v>-3.2879999999999998</v>
      </c>
    </row>
    <row r="28" spans="1:3" x14ac:dyDescent="0.25">
      <c r="A28">
        <v>1350</v>
      </c>
      <c r="B28">
        <v>30.52</v>
      </c>
      <c r="C28">
        <v>-3.2909999999999999</v>
      </c>
    </row>
    <row r="29" spans="1:3" x14ac:dyDescent="0.25">
      <c r="A29">
        <v>1400</v>
      </c>
      <c r="B29">
        <v>30.515999999999998</v>
      </c>
      <c r="C29">
        <v>-3.294</v>
      </c>
    </row>
    <row r="30" spans="1:3" x14ac:dyDescent="0.25">
      <c r="A30">
        <v>1450</v>
      </c>
      <c r="B30">
        <v>30.513000000000002</v>
      </c>
      <c r="C30">
        <v>-3.2970000000000002</v>
      </c>
    </row>
    <row r="31" spans="1:3" x14ac:dyDescent="0.25">
      <c r="A31">
        <v>1500</v>
      </c>
      <c r="B31">
        <v>30.509</v>
      </c>
      <c r="C31">
        <v>-3.3010000000000002</v>
      </c>
    </row>
    <row r="32" spans="1:3" x14ac:dyDescent="0.25">
      <c r="A32">
        <v>1550</v>
      </c>
      <c r="B32">
        <v>30.504999999999999</v>
      </c>
      <c r="C32">
        <v>-3.3039999999999998</v>
      </c>
    </row>
    <row r="33" spans="1:3" x14ac:dyDescent="0.25">
      <c r="A33">
        <v>1600</v>
      </c>
      <c r="B33">
        <v>30.504000000000001</v>
      </c>
      <c r="C33">
        <v>-3.3069999999999999</v>
      </c>
    </row>
    <row r="34" spans="1:3" x14ac:dyDescent="0.25">
      <c r="A34">
        <v>1650</v>
      </c>
      <c r="B34">
        <v>30.504000000000001</v>
      </c>
      <c r="C34">
        <v>-3.3109999999999999</v>
      </c>
    </row>
    <row r="35" spans="1:3" x14ac:dyDescent="0.25">
      <c r="A35">
        <v>1700</v>
      </c>
      <c r="B35">
        <v>30.504000000000001</v>
      </c>
      <c r="C35">
        <v>-3.3140000000000001</v>
      </c>
    </row>
    <row r="36" spans="1:3" x14ac:dyDescent="0.25">
      <c r="A36">
        <v>1750</v>
      </c>
      <c r="B36">
        <v>30.504000000000001</v>
      </c>
      <c r="C36">
        <v>-3.3180000000000001</v>
      </c>
    </row>
    <row r="37" spans="1:3" x14ac:dyDescent="0.25">
      <c r="A37">
        <v>1800</v>
      </c>
      <c r="B37">
        <v>30.504000000000001</v>
      </c>
      <c r="C37">
        <v>-3.3210000000000002</v>
      </c>
    </row>
    <row r="38" spans="1:3" x14ac:dyDescent="0.25">
      <c r="A38">
        <v>1850</v>
      </c>
      <c r="B38">
        <v>30.504000000000001</v>
      </c>
      <c r="C38">
        <v>-3.3250000000000002</v>
      </c>
    </row>
    <row r="39" spans="1:3" x14ac:dyDescent="0.25">
      <c r="A39">
        <v>1900</v>
      </c>
      <c r="B39">
        <v>30.504000000000001</v>
      </c>
      <c r="C39">
        <v>-3.3279999999999998</v>
      </c>
    </row>
    <row r="40" spans="1:3" x14ac:dyDescent="0.25">
      <c r="A40">
        <v>1950</v>
      </c>
      <c r="B40">
        <v>30.503</v>
      </c>
      <c r="C40">
        <v>-3.33</v>
      </c>
    </row>
    <row r="41" spans="1:3" x14ac:dyDescent="0.25">
      <c r="A41">
        <v>2000</v>
      </c>
      <c r="B41">
        <v>30.503</v>
      </c>
      <c r="C41">
        <v>-3.3330000000000002</v>
      </c>
    </row>
    <row r="42" spans="1:3" x14ac:dyDescent="0.25">
      <c r="A42">
        <v>2050</v>
      </c>
      <c r="B42">
        <v>30.501999999999999</v>
      </c>
      <c r="C42">
        <v>-3.335</v>
      </c>
    </row>
    <row r="43" spans="1:3" x14ac:dyDescent="0.25">
      <c r="A43">
        <v>2100</v>
      </c>
      <c r="B43">
        <v>30.501999999999999</v>
      </c>
      <c r="C43">
        <v>-3.3380000000000001</v>
      </c>
    </row>
    <row r="44" spans="1:3" x14ac:dyDescent="0.25">
      <c r="A44">
        <v>2150</v>
      </c>
      <c r="B44">
        <v>30.501000000000001</v>
      </c>
      <c r="C44">
        <v>-3.3410000000000002</v>
      </c>
    </row>
    <row r="45" spans="1:3" x14ac:dyDescent="0.25">
      <c r="A45">
        <v>2200</v>
      </c>
      <c r="B45">
        <v>30.501000000000001</v>
      </c>
      <c r="C45">
        <v>-3.3439999999999999</v>
      </c>
    </row>
    <row r="46" spans="1:3" x14ac:dyDescent="0.25">
      <c r="A46">
        <v>2250</v>
      </c>
      <c r="B46">
        <v>30.501000000000001</v>
      </c>
      <c r="C46">
        <v>-3.3610000000000002</v>
      </c>
    </row>
    <row r="47" spans="1:3" x14ac:dyDescent="0.25">
      <c r="A47">
        <v>2300</v>
      </c>
      <c r="B47">
        <v>30.501000000000001</v>
      </c>
      <c r="C47">
        <v>-3.379</v>
      </c>
    </row>
    <row r="48" spans="1:3" x14ac:dyDescent="0.25">
      <c r="A48">
        <v>2350</v>
      </c>
      <c r="B48">
        <v>30.501000000000001</v>
      </c>
      <c r="C48">
        <v>-3.3969999999999998</v>
      </c>
    </row>
    <row r="49" spans="1:3" x14ac:dyDescent="0.25">
      <c r="A49">
        <v>2400</v>
      </c>
      <c r="B49">
        <v>30.501000000000001</v>
      </c>
      <c r="C49">
        <v>-3.4140000000000001</v>
      </c>
    </row>
    <row r="50" spans="1:3" x14ac:dyDescent="0.25">
      <c r="A50">
        <v>2450</v>
      </c>
      <c r="B50">
        <v>30.501000000000001</v>
      </c>
      <c r="C50">
        <v>-3.4319999999999999</v>
      </c>
    </row>
    <row r="51" spans="1:3" x14ac:dyDescent="0.25">
      <c r="A51">
        <v>2500</v>
      </c>
      <c r="B51">
        <v>30.501000000000001</v>
      </c>
      <c r="C51">
        <v>-3.45</v>
      </c>
    </row>
    <row r="52" spans="1:3" x14ac:dyDescent="0.25">
      <c r="A52">
        <v>2550</v>
      </c>
      <c r="B52">
        <v>30.501000000000001</v>
      </c>
      <c r="C52">
        <v>-3.4590000000000001</v>
      </c>
    </row>
    <row r="53" spans="1:3" x14ac:dyDescent="0.25">
      <c r="A53">
        <v>2600</v>
      </c>
      <c r="B53">
        <v>30.501000000000001</v>
      </c>
      <c r="C53">
        <v>-3.4660000000000002</v>
      </c>
    </row>
    <row r="54" spans="1:3" x14ac:dyDescent="0.25">
      <c r="A54">
        <v>2650</v>
      </c>
      <c r="B54">
        <v>30.501000000000001</v>
      </c>
      <c r="C54">
        <v>-3.4729999999999999</v>
      </c>
    </row>
    <row r="55" spans="1:3" x14ac:dyDescent="0.25">
      <c r="A55">
        <v>2700</v>
      </c>
      <c r="B55">
        <v>30.501999999999999</v>
      </c>
      <c r="C55">
        <v>-3.48</v>
      </c>
    </row>
    <row r="56" spans="1:3" x14ac:dyDescent="0.25">
      <c r="A56">
        <v>2750</v>
      </c>
      <c r="B56">
        <v>30.501999999999999</v>
      </c>
      <c r="C56">
        <v>-3.4870000000000001</v>
      </c>
    </row>
    <row r="57" spans="1:3" x14ac:dyDescent="0.25">
      <c r="A57">
        <v>2800</v>
      </c>
      <c r="B57">
        <v>30.501999999999999</v>
      </c>
      <c r="C57">
        <v>-3.4929999999999999</v>
      </c>
    </row>
    <row r="58" spans="1:3" x14ac:dyDescent="0.25">
      <c r="A58">
        <v>2850</v>
      </c>
      <c r="B58">
        <v>30.501999999999999</v>
      </c>
      <c r="C58">
        <v>-3.5</v>
      </c>
    </row>
    <row r="59" spans="1:3" x14ac:dyDescent="0.25">
      <c r="A59">
        <v>2900</v>
      </c>
      <c r="B59">
        <v>30.503</v>
      </c>
      <c r="C59">
        <v>-3.5070000000000001</v>
      </c>
    </row>
    <row r="60" spans="1:3" x14ac:dyDescent="0.25">
      <c r="A60">
        <v>2950</v>
      </c>
      <c r="B60">
        <v>30.504000000000001</v>
      </c>
      <c r="C60">
        <v>-3.5139999999999998</v>
      </c>
    </row>
    <row r="61" spans="1:3" x14ac:dyDescent="0.25">
      <c r="A61">
        <v>3000</v>
      </c>
      <c r="B61">
        <v>30.504999999999999</v>
      </c>
      <c r="C61">
        <v>-3.5209999999999999</v>
      </c>
    </row>
    <row r="62" spans="1:3" x14ac:dyDescent="0.25">
      <c r="A62">
        <v>3050</v>
      </c>
      <c r="B62">
        <v>30.506</v>
      </c>
      <c r="C62">
        <v>-3.528</v>
      </c>
    </row>
    <row r="63" spans="1:3" x14ac:dyDescent="0.25">
      <c r="A63">
        <v>3100</v>
      </c>
      <c r="B63">
        <v>30.506</v>
      </c>
      <c r="C63">
        <v>-3.5350000000000001</v>
      </c>
    </row>
    <row r="64" spans="1:3" x14ac:dyDescent="0.25">
      <c r="A64">
        <v>3150</v>
      </c>
      <c r="B64">
        <v>30.507000000000001</v>
      </c>
      <c r="C64">
        <v>-3.5419999999999998</v>
      </c>
    </row>
    <row r="65" spans="1:3" x14ac:dyDescent="0.25">
      <c r="A65">
        <v>3200</v>
      </c>
      <c r="B65">
        <v>30.507000000000001</v>
      </c>
      <c r="C65">
        <v>-3.5489999999999999</v>
      </c>
    </row>
    <row r="66" spans="1:3" x14ac:dyDescent="0.25">
      <c r="A66">
        <v>3250</v>
      </c>
      <c r="B66">
        <v>30.507000000000001</v>
      </c>
      <c r="C66">
        <v>-3.556</v>
      </c>
    </row>
    <row r="67" spans="1:3" x14ac:dyDescent="0.25">
      <c r="A67">
        <v>3300</v>
      </c>
      <c r="B67">
        <v>30.507000000000001</v>
      </c>
      <c r="C67">
        <v>-3.5630000000000002</v>
      </c>
    </row>
    <row r="68" spans="1:3" x14ac:dyDescent="0.25">
      <c r="A68">
        <v>3350</v>
      </c>
      <c r="B68">
        <v>30.507000000000001</v>
      </c>
      <c r="C68">
        <v>-3.57</v>
      </c>
    </row>
    <row r="69" spans="1:3" x14ac:dyDescent="0.25">
      <c r="A69">
        <v>3400</v>
      </c>
      <c r="B69">
        <v>30.507000000000001</v>
      </c>
      <c r="C69">
        <v>-3.577</v>
      </c>
    </row>
    <row r="70" spans="1:3" x14ac:dyDescent="0.25">
      <c r="A70">
        <v>3450</v>
      </c>
      <c r="B70">
        <v>30.507000000000001</v>
      </c>
      <c r="C70">
        <v>-3.5840000000000001</v>
      </c>
    </row>
    <row r="71" spans="1:3" x14ac:dyDescent="0.25">
      <c r="A71">
        <v>3500</v>
      </c>
      <c r="B71">
        <v>30.507999999999999</v>
      </c>
      <c r="C71">
        <v>-3.59</v>
      </c>
    </row>
    <row r="72" spans="1:3" x14ac:dyDescent="0.25">
      <c r="A72">
        <v>3550</v>
      </c>
      <c r="B72">
        <v>30.509</v>
      </c>
      <c r="C72">
        <v>-3.5950000000000002</v>
      </c>
    </row>
    <row r="73" spans="1:3" x14ac:dyDescent="0.25">
      <c r="A73">
        <v>3600</v>
      </c>
      <c r="B73">
        <v>30.509</v>
      </c>
      <c r="C73">
        <v>-3.6</v>
      </c>
    </row>
    <row r="74" spans="1:3" x14ac:dyDescent="0.25">
      <c r="A74">
        <v>3650</v>
      </c>
      <c r="B74">
        <v>30.51</v>
      </c>
      <c r="C74">
        <v>-3.605</v>
      </c>
    </row>
    <row r="75" spans="1:3" x14ac:dyDescent="0.25">
      <c r="A75">
        <v>3700</v>
      </c>
      <c r="B75">
        <v>30.510999999999999</v>
      </c>
      <c r="C75">
        <v>-3.61</v>
      </c>
    </row>
    <row r="76" spans="1:3" x14ac:dyDescent="0.25">
      <c r="A76">
        <v>3750</v>
      </c>
      <c r="B76">
        <v>30.512</v>
      </c>
      <c r="C76">
        <v>-3.6150000000000002</v>
      </c>
    </row>
    <row r="77" spans="1:3" x14ac:dyDescent="0.25">
      <c r="A77">
        <v>3800</v>
      </c>
      <c r="B77">
        <v>30.512</v>
      </c>
      <c r="C77">
        <v>-3.621</v>
      </c>
    </row>
    <row r="78" spans="1:3" x14ac:dyDescent="0.25">
      <c r="A78">
        <v>3850</v>
      </c>
      <c r="B78">
        <v>30.513000000000002</v>
      </c>
      <c r="C78">
        <v>-3.6259999999999999</v>
      </c>
    </row>
    <row r="79" spans="1:3" x14ac:dyDescent="0.25">
      <c r="A79">
        <v>3900</v>
      </c>
      <c r="B79">
        <v>30.513000000000002</v>
      </c>
      <c r="C79">
        <v>-3.6320000000000001</v>
      </c>
    </row>
    <row r="80" spans="1:3" x14ac:dyDescent="0.25">
      <c r="A80">
        <v>3950</v>
      </c>
      <c r="B80">
        <v>30.513999999999999</v>
      </c>
      <c r="C80">
        <v>-3.637</v>
      </c>
    </row>
    <row r="81" spans="1:3" x14ac:dyDescent="0.25">
      <c r="A81">
        <v>4000</v>
      </c>
      <c r="B81">
        <v>30.513999999999999</v>
      </c>
      <c r="C81">
        <v>-3.6429999999999998</v>
      </c>
    </row>
    <row r="82" spans="1:3" x14ac:dyDescent="0.25">
      <c r="A82">
        <v>4050</v>
      </c>
      <c r="B82">
        <v>30.515000000000001</v>
      </c>
      <c r="C82">
        <v>-3.6480000000000001</v>
      </c>
    </row>
    <row r="83" spans="1:3" x14ac:dyDescent="0.25">
      <c r="A83">
        <v>4100</v>
      </c>
      <c r="B83">
        <v>30.515000000000001</v>
      </c>
      <c r="C83">
        <v>-3.6539999999999999</v>
      </c>
    </row>
    <row r="84" spans="1:3" x14ac:dyDescent="0.25">
      <c r="A84">
        <v>4150</v>
      </c>
      <c r="B84">
        <v>30.515000000000001</v>
      </c>
      <c r="C84">
        <v>-3.6579999999999999</v>
      </c>
    </row>
    <row r="85" spans="1:3" x14ac:dyDescent="0.25">
      <c r="A85">
        <v>4200</v>
      </c>
      <c r="B85">
        <v>30.515000000000001</v>
      </c>
      <c r="C85">
        <v>-3.6629999999999998</v>
      </c>
    </row>
    <row r="86" spans="1:3" x14ac:dyDescent="0.25">
      <c r="A86">
        <v>4250</v>
      </c>
      <c r="B86">
        <v>30.515000000000001</v>
      </c>
      <c r="C86">
        <v>-3.6680000000000001</v>
      </c>
    </row>
    <row r="87" spans="1:3" x14ac:dyDescent="0.25">
      <c r="A87">
        <v>4300</v>
      </c>
      <c r="B87">
        <v>30.515000000000001</v>
      </c>
      <c r="C87">
        <v>-3.673</v>
      </c>
    </row>
    <row r="88" spans="1:3" x14ac:dyDescent="0.25">
      <c r="A88">
        <v>4350</v>
      </c>
      <c r="B88">
        <v>30.515000000000001</v>
      </c>
      <c r="C88">
        <v>-3.6779999999999999</v>
      </c>
    </row>
    <row r="89" spans="1:3" x14ac:dyDescent="0.25">
      <c r="A89">
        <v>4400</v>
      </c>
      <c r="B89">
        <v>30.515000000000001</v>
      </c>
      <c r="C89">
        <v>-3.6819999999999999</v>
      </c>
    </row>
    <row r="90" spans="1:3" x14ac:dyDescent="0.25">
      <c r="A90">
        <v>4450</v>
      </c>
      <c r="B90">
        <v>30.516999999999999</v>
      </c>
      <c r="C90">
        <v>-3.6859999999999999</v>
      </c>
    </row>
    <row r="91" spans="1:3" x14ac:dyDescent="0.25">
      <c r="A91">
        <v>4500</v>
      </c>
      <c r="B91">
        <v>30.518999999999998</v>
      </c>
      <c r="C91">
        <v>-3.6909999999999998</v>
      </c>
    </row>
    <row r="92" spans="1:3" x14ac:dyDescent="0.25">
      <c r="A92">
        <v>4550</v>
      </c>
      <c r="B92">
        <v>30.521000000000001</v>
      </c>
      <c r="C92">
        <v>-3.6949999999999998</v>
      </c>
    </row>
    <row r="93" spans="1:3" x14ac:dyDescent="0.25">
      <c r="A93">
        <v>4600</v>
      </c>
      <c r="B93">
        <v>30.523</v>
      </c>
      <c r="C93">
        <v>-3.6989999999999998</v>
      </c>
    </row>
    <row r="94" spans="1:3" x14ac:dyDescent="0.25">
      <c r="A94">
        <v>4650</v>
      </c>
      <c r="B94">
        <v>30.526</v>
      </c>
      <c r="C94">
        <v>-3.7029999999999998</v>
      </c>
    </row>
    <row r="95" spans="1:3" x14ac:dyDescent="0.25">
      <c r="A95">
        <v>4700</v>
      </c>
      <c r="B95">
        <v>30.527999999999999</v>
      </c>
      <c r="C95">
        <v>-3.7069999999999999</v>
      </c>
    </row>
    <row r="96" spans="1:3" x14ac:dyDescent="0.25">
      <c r="A96">
        <v>4750</v>
      </c>
      <c r="B96">
        <v>30.527999999999999</v>
      </c>
      <c r="C96">
        <v>-3.7120000000000002</v>
      </c>
    </row>
    <row r="97" spans="1:3" x14ac:dyDescent="0.25">
      <c r="A97">
        <v>4800</v>
      </c>
      <c r="B97">
        <v>30.527999999999999</v>
      </c>
      <c r="C97">
        <v>-3.7170000000000001</v>
      </c>
    </row>
    <row r="98" spans="1:3" x14ac:dyDescent="0.25">
      <c r="A98">
        <v>4850</v>
      </c>
      <c r="B98">
        <v>30.527999999999999</v>
      </c>
      <c r="C98">
        <v>-3.7210000000000001</v>
      </c>
    </row>
    <row r="99" spans="1:3" x14ac:dyDescent="0.25">
      <c r="A99">
        <v>4900</v>
      </c>
      <c r="B99">
        <v>30.527999999999999</v>
      </c>
      <c r="C99">
        <v>-3.726</v>
      </c>
    </row>
    <row r="100" spans="1:3" x14ac:dyDescent="0.25">
      <c r="A100">
        <v>4950</v>
      </c>
      <c r="B100">
        <v>30.527999999999999</v>
      </c>
      <c r="C100">
        <v>-3.7309999999999999</v>
      </c>
    </row>
    <row r="101" spans="1:3" x14ac:dyDescent="0.25">
      <c r="A101">
        <v>5000</v>
      </c>
      <c r="B101">
        <v>30.527999999999999</v>
      </c>
      <c r="C101">
        <v>-3.7360000000000002</v>
      </c>
    </row>
    <row r="102" spans="1:3" x14ac:dyDescent="0.25">
      <c r="A102">
        <v>5050</v>
      </c>
      <c r="B102">
        <v>30.529</v>
      </c>
      <c r="C102">
        <v>-3.74</v>
      </c>
    </row>
    <row r="103" spans="1:3" x14ac:dyDescent="0.25">
      <c r="A103">
        <v>5100</v>
      </c>
      <c r="B103">
        <v>30.530999999999999</v>
      </c>
      <c r="C103">
        <v>-3.7440000000000002</v>
      </c>
    </row>
    <row r="104" spans="1:3" x14ac:dyDescent="0.25">
      <c r="A104">
        <v>5150</v>
      </c>
      <c r="B104">
        <v>30.532</v>
      </c>
      <c r="C104">
        <v>-3.7480000000000002</v>
      </c>
    </row>
    <row r="105" spans="1:3" x14ac:dyDescent="0.25">
      <c r="A105">
        <v>5200</v>
      </c>
      <c r="B105">
        <v>30.533999999999999</v>
      </c>
      <c r="C105">
        <v>-3.7530000000000001</v>
      </c>
    </row>
    <row r="106" spans="1:3" x14ac:dyDescent="0.25">
      <c r="A106">
        <v>5250</v>
      </c>
      <c r="B106">
        <v>30.536000000000001</v>
      </c>
      <c r="C106">
        <v>-3.7570000000000001</v>
      </c>
    </row>
    <row r="107" spans="1:3" x14ac:dyDescent="0.25">
      <c r="A107">
        <v>5300</v>
      </c>
      <c r="B107">
        <v>30.538</v>
      </c>
      <c r="C107">
        <v>-3.7610000000000001</v>
      </c>
    </row>
    <row r="108" spans="1:3" x14ac:dyDescent="0.25">
      <c r="A108">
        <v>5350</v>
      </c>
      <c r="B108">
        <v>30.539000000000001</v>
      </c>
      <c r="C108">
        <v>-3.7650000000000001</v>
      </c>
    </row>
    <row r="109" spans="1:3" x14ac:dyDescent="0.25">
      <c r="A109">
        <v>5400</v>
      </c>
      <c r="B109">
        <v>30.539000000000001</v>
      </c>
      <c r="C109">
        <v>-3.77</v>
      </c>
    </row>
    <row r="110" spans="1:3" x14ac:dyDescent="0.25">
      <c r="A110">
        <v>5450</v>
      </c>
      <c r="B110">
        <v>30.539000000000001</v>
      </c>
      <c r="C110">
        <v>-3.7749999999999999</v>
      </c>
    </row>
    <row r="111" spans="1:3" x14ac:dyDescent="0.25">
      <c r="A111">
        <v>5500</v>
      </c>
      <c r="B111">
        <v>30.539000000000001</v>
      </c>
      <c r="C111">
        <v>-3.7789999999999999</v>
      </c>
    </row>
    <row r="112" spans="1:3" x14ac:dyDescent="0.25">
      <c r="A112">
        <v>5550</v>
      </c>
      <c r="B112">
        <v>30.539000000000001</v>
      </c>
      <c r="C112">
        <v>-3.7839999999999998</v>
      </c>
    </row>
    <row r="113" spans="1:3" x14ac:dyDescent="0.25">
      <c r="A113">
        <v>5600</v>
      </c>
      <c r="B113">
        <v>30.539000000000001</v>
      </c>
      <c r="C113">
        <v>-3.7890000000000001</v>
      </c>
    </row>
    <row r="114" spans="1:3" x14ac:dyDescent="0.25">
      <c r="A114">
        <v>5650</v>
      </c>
      <c r="B114">
        <v>30.539000000000001</v>
      </c>
      <c r="C114">
        <v>-3.794</v>
      </c>
    </row>
    <row r="115" spans="1:3" x14ac:dyDescent="0.25">
      <c r="A115">
        <v>5700</v>
      </c>
      <c r="B115">
        <v>30.54</v>
      </c>
      <c r="C115">
        <v>-3.798</v>
      </c>
    </row>
    <row r="116" spans="1:3" x14ac:dyDescent="0.25">
      <c r="A116">
        <v>5750</v>
      </c>
      <c r="B116">
        <v>30.541</v>
      </c>
      <c r="C116">
        <v>-3.802</v>
      </c>
    </row>
    <row r="117" spans="1:3" x14ac:dyDescent="0.25">
      <c r="A117">
        <v>5800</v>
      </c>
      <c r="B117">
        <v>30.542999999999999</v>
      </c>
      <c r="C117">
        <v>-3.8069999999999999</v>
      </c>
    </row>
    <row r="118" spans="1:3" x14ac:dyDescent="0.25">
      <c r="A118">
        <v>5850</v>
      </c>
      <c r="B118">
        <v>30.544</v>
      </c>
      <c r="C118">
        <v>-3.8109999999999999</v>
      </c>
    </row>
    <row r="119" spans="1:3" x14ac:dyDescent="0.25">
      <c r="A119">
        <v>5900</v>
      </c>
      <c r="B119">
        <v>30.545000000000002</v>
      </c>
      <c r="C119">
        <v>-3.8149999999999999</v>
      </c>
    </row>
    <row r="120" spans="1:3" x14ac:dyDescent="0.25">
      <c r="A120">
        <v>5950</v>
      </c>
      <c r="B120">
        <v>30.547000000000001</v>
      </c>
      <c r="C120">
        <v>-3.82</v>
      </c>
    </row>
    <row r="121" spans="1:3" x14ac:dyDescent="0.25">
      <c r="A121">
        <v>6000</v>
      </c>
      <c r="B121">
        <v>30.547999999999998</v>
      </c>
      <c r="C121">
        <v>-3.8239999999999998</v>
      </c>
    </row>
    <row r="122" spans="1:3" x14ac:dyDescent="0.25">
      <c r="A122">
        <v>6050</v>
      </c>
      <c r="B122">
        <v>30.548999999999999</v>
      </c>
      <c r="C122">
        <v>-3.8290000000000002</v>
      </c>
    </row>
    <row r="123" spans="1:3" x14ac:dyDescent="0.25">
      <c r="A123">
        <v>6100</v>
      </c>
      <c r="B123">
        <v>30.55</v>
      </c>
      <c r="C123">
        <v>-3.8330000000000002</v>
      </c>
    </row>
    <row r="124" spans="1:3" x14ac:dyDescent="0.25">
      <c r="A124">
        <v>6150</v>
      </c>
      <c r="B124">
        <v>30.550999999999998</v>
      </c>
      <c r="C124">
        <v>-3.8380000000000001</v>
      </c>
    </row>
    <row r="125" spans="1:3" x14ac:dyDescent="0.25">
      <c r="A125">
        <v>6200</v>
      </c>
      <c r="B125">
        <v>30.552</v>
      </c>
      <c r="C125">
        <v>-3.843</v>
      </c>
    </row>
    <row r="126" spans="1:3" x14ac:dyDescent="0.25">
      <c r="A126">
        <v>6250</v>
      </c>
      <c r="B126">
        <v>30.553000000000001</v>
      </c>
      <c r="C126">
        <v>-3.847</v>
      </c>
    </row>
    <row r="127" spans="1:3" x14ac:dyDescent="0.25">
      <c r="A127">
        <v>6300</v>
      </c>
      <c r="B127">
        <v>30.553999999999998</v>
      </c>
      <c r="C127">
        <v>-3.851</v>
      </c>
    </row>
    <row r="128" spans="1:3" x14ac:dyDescent="0.25">
      <c r="A128">
        <v>6350</v>
      </c>
      <c r="B128">
        <v>30.555</v>
      </c>
      <c r="C128">
        <v>-3.8519999999999999</v>
      </c>
    </row>
    <row r="129" spans="1:3" x14ac:dyDescent="0.25">
      <c r="A129">
        <v>6400</v>
      </c>
      <c r="B129">
        <v>30.556000000000001</v>
      </c>
      <c r="C129">
        <v>-3.8540000000000001</v>
      </c>
    </row>
    <row r="130" spans="1:3" x14ac:dyDescent="0.25">
      <c r="A130">
        <v>6450</v>
      </c>
      <c r="B130">
        <v>30.556999999999999</v>
      </c>
      <c r="C130">
        <v>-3.8559999999999999</v>
      </c>
    </row>
    <row r="131" spans="1:3" x14ac:dyDescent="0.25">
      <c r="A131">
        <v>6500</v>
      </c>
      <c r="B131">
        <v>30.558</v>
      </c>
      <c r="C131">
        <v>-3.8580000000000001</v>
      </c>
    </row>
    <row r="132" spans="1:3" x14ac:dyDescent="0.25">
      <c r="A132">
        <v>6550</v>
      </c>
      <c r="B132">
        <v>30.559000000000001</v>
      </c>
      <c r="C132">
        <v>-3.859</v>
      </c>
    </row>
    <row r="133" spans="1:3" x14ac:dyDescent="0.25">
      <c r="A133">
        <v>6600</v>
      </c>
      <c r="B133">
        <v>30.56</v>
      </c>
      <c r="C133">
        <v>-3.8620000000000001</v>
      </c>
    </row>
    <row r="134" spans="1:3" x14ac:dyDescent="0.25">
      <c r="A134">
        <v>6650</v>
      </c>
      <c r="B134">
        <v>30.561</v>
      </c>
      <c r="C134">
        <v>-3.867</v>
      </c>
    </row>
    <row r="135" spans="1:3" x14ac:dyDescent="0.25">
      <c r="A135">
        <v>6700</v>
      </c>
      <c r="B135">
        <v>30.562000000000001</v>
      </c>
      <c r="C135">
        <v>-3.871</v>
      </c>
    </row>
    <row r="136" spans="1:3" x14ac:dyDescent="0.25">
      <c r="A136">
        <v>6750</v>
      </c>
      <c r="B136">
        <v>30.562999999999999</v>
      </c>
      <c r="C136">
        <v>-3.8759999999999999</v>
      </c>
    </row>
    <row r="137" spans="1:3" x14ac:dyDescent="0.25">
      <c r="A137">
        <v>6800</v>
      </c>
      <c r="B137">
        <v>30.565000000000001</v>
      </c>
      <c r="C137">
        <v>-3.8809999999999998</v>
      </c>
    </row>
    <row r="138" spans="1:3" x14ac:dyDescent="0.25">
      <c r="A138">
        <v>6850</v>
      </c>
      <c r="B138">
        <v>30.565999999999999</v>
      </c>
      <c r="C138">
        <v>-3.8860000000000001</v>
      </c>
    </row>
    <row r="139" spans="1:3" x14ac:dyDescent="0.25">
      <c r="A139">
        <v>6900</v>
      </c>
      <c r="B139">
        <v>30.567</v>
      </c>
      <c r="C139">
        <v>-3.891</v>
      </c>
    </row>
    <row r="140" spans="1:3" x14ac:dyDescent="0.25">
      <c r="A140">
        <v>6950</v>
      </c>
      <c r="B140">
        <v>30.568000000000001</v>
      </c>
      <c r="C140">
        <v>-3.8959999999999999</v>
      </c>
    </row>
    <row r="141" spans="1:3" x14ac:dyDescent="0.25">
      <c r="A141">
        <v>7000</v>
      </c>
      <c r="B141">
        <v>30.57</v>
      </c>
      <c r="C141">
        <v>-3.9009999999999998</v>
      </c>
    </row>
    <row r="142" spans="1:3" x14ac:dyDescent="0.25">
      <c r="A142">
        <v>7050</v>
      </c>
      <c r="B142">
        <v>30.571000000000002</v>
      </c>
      <c r="C142">
        <v>-3.9060000000000001</v>
      </c>
    </row>
    <row r="143" spans="1:3" x14ac:dyDescent="0.25">
      <c r="A143">
        <v>7100</v>
      </c>
      <c r="B143">
        <v>30.573</v>
      </c>
      <c r="C143">
        <v>-3.9119999999999999</v>
      </c>
    </row>
    <row r="144" spans="1:3" x14ac:dyDescent="0.25">
      <c r="A144">
        <v>7150</v>
      </c>
      <c r="B144">
        <v>30.574000000000002</v>
      </c>
      <c r="C144">
        <v>-3.9169999999999998</v>
      </c>
    </row>
    <row r="145" spans="1:3" x14ac:dyDescent="0.25">
      <c r="A145">
        <v>7200</v>
      </c>
      <c r="B145">
        <v>30.574999999999999</v>
      </c>
      <c r="C145">
        <v>-3.9220000000000002</v>
      </c>
    </row>
    <row r="146" spans="1:3" x14ac:dyDescent="0.25">
      <c r="A146">
        <v>7250</v>
      </c>
      <c r="B146">
        <v>30.577000000000002</v>
      </c>
      <c r="C146">
        <v>-3.927</v>
      </c>
    </row>
    <row r="147" spans="1:3" x14ac:dyDescent="0.25">
      <c r="A147">
        <v>7300</v>
      </c>
      <c r="B147">
        <v>30.577999999999999</v>
      </c>
      <c r="C147">
        <v>-3.931</v>
      </c>
    </row>
    <row r="148" spans="1:3" x14ac:dyDescent="0.25">
      <c r="A148">
        <v>7350</v>
      </c>
      <c r="B148">
        <v>30.579000000000001</v>
      </c>
      <c r="C148">
        <v>-3.9359999999999999</v>
      </c>
    </row>
    <row r="149" spans="1:3" x14ac:dyDescent="0.25">
      <c r="A149">
        <v>7400</v>
      </c>
      <c r="B149">
        <v>30.581</v>
      </c>
      <c r="C149">
        <v>-3.9409999999999998</v>
      </c>
    </row>
    <row r="150" spans="1:3" x14ac:dyDescent="0.25">
      <c r="A150">
        <v>7450</v>
      </c>
      <c r="B150">
        <v>30.582000000000001</v>
      </c>
      <c r="C150">
        <v>-3.9460000000000002</v>
      </c>
    </row>
    <row r="151" spans="1:3" x14ac:dyDescent="0.25">
      <c r="A151">
        <v>7500</v>
      </c>
      <c r="B151">
        <v>30.582999999999998</v>
      </c>
      <c r="C151">
        <v>-3.9510000000000001</v>
      </c>
    </row>
    <row r="152" spans="1:3" x14ac:dyDescent="0.25">
      <c r="A152">
        <v>7550</v>
      </c>
      <c r="B152">
        <v>30.584</v>
      </c>
      <c r="C152">
        <v>-3.9550000000000001</v>
      </c>
    </row>
    <row r="153" spans="1:3" x14ac:dyDescent="0.25">
      <c r="A153">
        <v>7600</v>
      </c>
      <c r="B153">
        <v>30.585000000000001</v>
      </c>
      <c r="C153">
        <v>-3.96</v>
      </c>
    </row>
    <row r="154" spans="1:3" x14ac:dyDescent="0.25">
      <c r="A154">
        <v>7650</v>
      </c>
      <c r="B154">
        <v>30.587</v>
      </c>
      <c r="C154">
        <v>-3.964</v>
      </c>
    </row>
    <row r="155" spans="1:3" x14ac:dyDescent="0.25">
      <c r="A155">
        <v>7700</v>
      </c>
      <c r="B155">
        <v>30.588000000000001</v>
      </c>
      <c r="C155">
        <v>-3.9689999999999999</v>
      </c>
    </row>
    <row r="156" spans="1:3" x14ac:dyDescent="0.25">
      <c r="A156">
        <v>7750</v>
      </c>
      <c r="B156">
        <v>30.588999999999999</v>
      </c>
      <c r="C156">
        <v>-3.9729999999999999</v>
      </c>
    </row>
    <row r="157" spans="1:3" x14ac:dyDescent="0.25">
      <c r="A157">
        <v>7800</v>
      </c>
      <c r="B157">
        <v>30.59</v>
      </c>
      <c r="C157">
        <v>-3.9780000000000002</v>
      </c>
    </row>
    <row r="158" spans="1:3" x14ac:dyDescent="0.25">
      <c r="A158">
        <v>7850</v>
      </c>
      <c r="B158">
        <v>30.591000000000001</v>
      </c>
      <c r="C158">
        <v>-3.9820000000000002</v>
      </c>
    </row>
    <row r="159" spans="1:3" x14ac:dyDescent="0.25">
      <c r="A159">
        <v>7900</v>
      </c>
      <c r="B159">
        <v>30.591999999999999</v>
      </c>
      <c r="C159">
        <v>-3.9860000000000002</v>
      </c>
    </row>
    <row r="160" spans="1:3" x14ac:dyDescent="0.25">
      <c r="A160">
        <v>7950</v>
      </c>
      <c r="B160">
        <v>30.593</v>
      </c>
      <c r="C160">
        <v>-3.99</v>
      </c>
    </row>
    <row r="161" spans="1:3" x14ac:dyDescent="0.25">
      <c r="A161">
        <v>8000</v>
      </c>
      <c r="B161">
        <v>30.594000000000001</v>
      </c>
      <c r="C161">
        <v>-3.9940000000000002</v>
      </c>
    </row>
    <row r="162" spans="1:3" x14ac:dyDescent="0.25">
      <c r="A162">
        <v>8050</v>
      </c>
      <c r="B162">
        <v>30.594999999999999</v>
      </c>
      <c r="C162">
        <v>-3.9980000000000002</v>
      </c>
    </row>
    <row r="163" spans="1:3" x14ac:dyDescent="0.25">
      <c r="A163">
        <v>8100</v>
      </c>
      <c r="B163">
        <v>30.596</v>
      </c>
      <c r="C163">
        <v>-4.0019999999999998</v>
      </c>
    </row>
    <row r="164" spans="1:3" x14ac:dyDescent="0.25">
      <c r="A164">
        <v>8150</v>
      </c>
      <c r="B164">
        <v>30.597000000000001</v>
      </c>
      <c r="C164">
        <v>-4.0060000000000002</v>
      </c>
    </row>
    <row r="165" spans="1:3" x14ac:dyDescent="0.25">
      <c r="A165">
        <v>8200</v>
      </c>
      <c r="B165">
        <v>30.597999999999999</v>
      </c>
      <c r="C165">
        <v>-4.01</v>
      </c>
    </row>
    <row r="166" spans="1:3" x14ac:dyDescent="0.25">
      <c r="A166">
        <v>8250</v>
      </c>
      <c r="B166">
        <v>30.599</v>
      </c>
      <c r="C166">
        <v>-4.0149999999999997</v>
      </c>
    </row>
    <row r="167" spans="1:3" x14ac:dyDescent="0.25">
      <c r="A167">
        <v>8300</v>
      </c>
      <c r="B167">
        <v>30.600999999999999</v>
      </c>
      <c r="C167">
        <v>-4.0199999999999996</v>
      </c>
    </row>
    <row r="168" spans="1:3" x14ac:dyDescent="0.25">
      <c r="A168">
        <v>8350</v>
      </c>
      <c r="B168">
        <v>30.602</v>
      </c>
      <c r="C168">
        <v>-4.024</v>
      </c>
    </row>
    <row r="169" spans="1:3" x14ac:dyDescent="0.25">
      <c r="A169">
        <v>8400</v>
      </c>
      <c r="B169">
        <v>30.603999999999999</v>
      </c>
      <c r="C169">
        <v>-4.0289999999999999</v>
      </c>
    </row>
    <row r="170" spans="1:3" x14ac:dyDescent="0.25">
      <c r="A170">
        <v>8450</v>
      </c>
      <c r="B170">
        <v>30.605</v>
      </c>
      <c r="C170">
        <v>-4.0330000000000004</v>
      </c>
    </row>
    <row r="171" spans="1:3" x14ac:dyDescent="0.25">
      <c r="A171">
        <v>8500</v>
      </c>
      <c r="B171">
        <v>30.606999999999999</v>
      </c>
      <c r="C171">
        <v>-4.0380000000000003</v>
      </c>
    </row>
    <row r="172" spans="1:3" x14ac:dyDescent="0.25">
      <c r="A172">
        <v>8550</v>
      </c>
      <c r="B172">
        <v>30.608000000000001</v>
      </c>
      <c r="C172">
        <v>-4.0419999999999998</v>
      </c>
    </row>
    <row r="173" spans="1:3" x14ac:dyDescent="0.25">
      <c r="A173">
        <v>8600</v>
      </c>
      <c r="B173">
        <v>30.609000000000002</v>
      </c>
      <c r="C173">
        <v>-4.0460000000000003</v>
      </c>
    </row>
    <row r="174" spans="1:3" x14ac:dyDescent="0.25">
      <c r="A174">
        <v>8650</v>
      </c>
      <c r="B174">
        <v>30.61</v>
      </c>
      <c r="C174">
        <v>-4.05</v>
      </c>
    </row>
    <row r="175" spans="1:3" x14ac:dyDescent="0.25">
      <c r="A175">
        <v>8700</v>
      </c>
      <c r="B175">
        <v>30.611999999999998</v>
      </c>
      <c r="C175">
        <v>-4.0540000000000003</v>
      </c>
    </row>
    <row r="176" spans="1:3" x14ac:dyDescent="0.25">
      <c r="A176">
        <v>8750</v>
      </c>
      <c r="B176">
        <v>30.613</v>
      </c>
      <c r="C176">
        <v>-4.0579999999999998</v>
      </c>
    </row>
    <row r="177" spans="1:3" x14ac:dyDescent="0.25">
      <c r="A177">
        <v>8800</v>
      </c>
      <c r="B177">
        <v>30.614000000000001</v>
      </c>
      <c r="C177">
        <v>-4.0620000000000003</v>
      </c>
    </row>
    <row r="178" spans="1:3" x14ac:dyDescent="0.25">
      <c r="A178">
        <v>8850</v>
      </c>
      <c r="B178">
        <v>30.614999999999998</v>
      </c>
      <c r="C178">
        <v>-4.0659999999999998</v>
      </c>
    </row>
    <row r="179" spans="1:3" x14ac:dyDescent="0.25">
      <c r="A179">
        <v>8900</v>
      </c>
      <c r="B179">
        <v>30.616</v>
      </c>
      <c r="C179">
        <v>-4.07</v>
      </c>
    </row>
    <row r="180" spans="1:3" x14ac:dyDescent="0.25">
      <c r="A180">
        <v>8950</v>
      </c>
      <c r="B180">
        <v>30.617999999999999</v>
      </c>
      <c r="C180">
        <v>-4.0739999999999998</v>
      </c>
    </row>
    <row r="181" spans="1:3" x14ac:dyDescent="0.25">
      <c r="A181">
        <v>9000</v>
      </c>
      <c r="B181">
        <v>30.619</v>
      </c>
      <c r="C181">
        <v>-4.0780000000000003</v>
      </c>
    </row>
    <row r="182" spans="1:3" x14ac:dyDescent="0.25">
      <c r="A182">
        <v>9050</v>
      </c>
      <c r="B182">
        <v>30.62</v>
      </c>
      <c r="C182">
        <v>-4.0819999999999999</v>
      </c>
    </row>
    <row r="183" spans="1:3" x14ac:dyDescent="0.25">
      <c r="A183">
        <v>9100</v>
      </c>
      <c r="B183">
        <v>30.620999999999999</v>
      </c>
      <c r="C183">
        <v>-4.0860000000000003</v>
      </c>
    </row>
    <row r="184" spans="1:3" x14ac:dyDescent="0.25">
      <c r="A184">
        <v>9150</v>
      </c>
      <c r="B184">
        <v>30.622</v>
      </c>
      <c r="C184">
        <v>-4.09</v>
      </c>
    </row>
    <row r="185" spans="1:3" x14ac:dyDescent="0.25">
      <c r="A185">
        <v>9200</v>
      </c>
      <c r="B185">
        <v>30.623000000000001</v>
      </c>
      <c r="C185">
        <v>-4.0940000000000003</v>
      </c>
    </row>
    <row r="186" spans="1:3" x14ac:dyDescent="0.25">
      <c r="A186">
        <v>9250</v>
      </c>
      <c r="B186">
        <v>30.623999999999999</v>
      </c>
      <c r="C186">
        <v>-4.0979999999999999</v>
      </c>
    </row>
    <row r="187" spans="1:3" x14ac:dyDescent="0.25">
      <c r="A187">
        <v>9300</v>
      </c>
      <c r="B187">
        <v>30.625</v>
      </c>
      <c r="C187">
        <v>-4.1029999999999998</v>
      </c>
    </row>
    <row r="188" spans="1:3" x14ac:dyDescent="0.25">
      <c r="A188">
        <v>9350</v>
      </c>
      <c r="B188">
        <v>30.626000000000001</v>
      </c>
      <c r="C188">
        <v>-4.1070000000000002</v>
      </c>
    </row>
    <row r="189" spans="1:3" x14ac:dyDescent="0.25">
      <c r="A189">
        <v>9400</v>
      </c>
      <c r="B189">
        <v>30.628</v>
      </c>
      <c r="C189">
        <v>-4.1109999999999998</v>
      </c>
    </row>
    <row r="190" spans="1:3" x14ac:dyDescent="0.25">
      <c r="A190">
        <v>9450</v>
      </c>
      <c r="B190">
        <v>30.629000000000001</v>
      </c>
      <c r="C190">
        <v>-4.1159999999999997</v>
      </c>
    </row>
    <row r="191" spans="1:3" x14ac:dyDescent="0.25">
      <c r="A191">
        <v>9500</v>
      </c>
      <c r="B191">
        <v>30.63</v>
      </c>
      <c r="C191">
        <v>-4.12</v>
      </c>
    </row>
    <row r="192" spans="1:3" x14ac:dyDescent="0.25">
      <c r="A192">
        <v>9550</v>
      </c>
      <c r="B192">
        <v>30.631</v>
      </c>
      <c r="C192">
        <v>-4.125</v>
      </c>
    </row>
    <row r="193" spans="1:3" x14ac:dyDescent="0.25">
      <c r="A193">
        <v>9600</v>
      </c>
      <c r="B193">
        <v>30.632999999999999</v>
      </c>
      <c r="C193">
        <v>-4.1289999999999996</v>
      </c>
    </row>
    <row r="194" spans="1:3" x14ac:dyDescent="0.25">
      <c r="A194">
        <v>9650</v>
      </c>
      <c r="B194">
        <v>30.634</v>
      </c>
      <c r="C194">
        <v>-4.1340000000000003</v>
      </c>
    </row>
    <row r="195" spans="1:3" x14ac:dyDescent="0.25">
      <c r="A195">
        <v>9700</v>
      </c>
      <c r="B195">
        <v>30.635000000000002</v>
      </c>
      <c r="C195">
        <v>-4.1379999999999999</v>
      </c>
    </row>
    <row r="196" spans="1:3" x14ac:dyDescent="0.25">
      <c r="A196">
        <v>9750</v>
      </c>
      <c r="B196">
        <v>30.635999999999999</v>
      </c>
      <c r="C196">
        <v>-4.1420000000000003</v>
      </c>
    </row>
    <row r="197" spans="1:3" x14ac:dyDescent="0.25">
      <c r="A197">
        <v>9800</v>
      </c>
      <c r="B197">
        <v>30.638000000000002</v>
      </c>
      <c r="C197">
        <v>-4.1470000000000002</v>
      </c>
    </row>
    <row r="198" spans="1:3" x14ac:dyDescent="0.25">
      <c r="A198">
        <v>9850</v>
      </c>
      <c r="B198">
        <v>30.638999999999999</v>
      </c>
      <c r="C198">
        <v>-4.1509999999999998</v>
      </c>
    </row>
    <row r="199" spans="1:3" x14ac:dyDescent="0.25">
      <c r="A199">
        <v>9900</v>
      </c>
      <c r="B199">
        <v>30.640999999999998</v>
      </c>
      <c r="C199">
        <v>-4.1559999999999997</v>
      </c>
    </row>
    <row r="200" spans="1:3" x14ac:dyDescent="0.25">
      <c r="A200">
        <v>9950</v>
      </c>
      <c r="B200">
        <v>30.641999999999999</v>
      </c>
      <c r="C200">
        <v>-4.16</v>
      </c>
    </row>
    <row r="201" spans="1:3" x14ac:dyDescent="0.25">
      <c r="A201">
        <v>10000</v>
      </c>
      <c r="B201">
        <v>30.643999999999998</v>
      </c>
      <c r="C201">
        <v>-4.165</v>
      </c>
    </row>
    <row r="202" spans="1:3" x14ac:dyDescent="0.25">
      <c r="A202">
        <v>10050</v>
      </c>
      <c r="B202">
        <v>30.645</v>
      </c>
      <c r="C202">
        <v>-4.1689999999999996</v>
      </c>
    </row>
    <row r="203" spans="1:3" x14ac:dyDescent="0.25">
      <c r="A203">
        <v>10100</v>
      </c>
      <c r="B203">
        <v>30.646000000000001</v>
      </c>
      <c r="C203">
        <v>-4.173</v>
      </c>
    </row>
    <row r="204" spans="1:3" x14ac:dyDescent="0.25">
      <c r="A204">
        <v>10150</v>
      </c>
      <c r="B204">
        <v>30.648</v>
      </c>
      <c r="C204">
        <v>-4.1779999999999999</v>
      </c>
    </row>
    <row r="205" spans="1:3" x14ac:dyDescent="0.25">
      <c r="A205">
        <v>10200</v>
      </c>
      <c r="B205">
        <v>30.649000000000001</v>
      </c>
      <c r="C205">
        <v>-4.1820000000000004</v>
      </c>
    </row>
    <row r="206" spans="1:3" x14ac:dyDescent="0.25">
      <c r="A206">
        <v>10250</v>
      </c>
      <c r="B206">
        <v>30.65</v>
      </c>
      <c r="C206">
        <v>-4.1859999999999999</v>
      </c>
    </row>
    <row r="207" spans="1:3" x14ac:dyDescent="0.25">
      <c r="A207">
        <v>10300</v>
      </c>
      <c r="B207">
        <v>30.651</v>
      </c>
      <c r="C207">
        <v>-4.1909999999999998</v>
      </c>
    </row>
    <row r="208" spans="1:3" x14ac:dyDescent="0.25">
      <c r="A208">
        <v>10350</v>
      </c>
      <c r="B208">
        <v>30.652999999999999</v>
      </c>
      <c r="C208">
        <v>-4.1950000000000003</v>
      </c>
    </row>
    <row r="209" spans="1:3" x14ac:dyDescent="0.25">
      <c r="A209">
        <v>10400</v>
      </c>
      <c r="B209">
        <v>30.654</v>
      </c>
      <c r="C209">
        <v>-4.1989999999999998</v>
      </c>
    </row>
    <row r="210" spans="1:3" x14ac:dyDescent="0.25">
      <c r="A210">
        <v>10450</v>
      </c>
      <c r="B210">
        <v>30.655999999999999</v>
      </c>
      <c r="C210">
        <v>-4.2039999999999997</v>
      </c>
    </row>
    <row r="211" spans="1:3" x14ac:dyDescent="0.25">
      <c r="A211">
        <v>10500</v>
      </c>
      <c r="B211">
        <v>30.657</v>
      </c>
      <c r="C211">
        <v>-4.2080000000000002</v>
      </c>
    </row>
    <row r="212" spans="1:3" x14ac:dyDescent="0.25">
      <c r="A212">
        <v>10550</v>
      </c>
      <c r="B212">
        <v>30.658000000000001</v>
      </c>
      <c r="C212">
        <v>-4.2130000000000001</v>
      </c>
    </row>
    <row r="213" spans="1:3" x14ac:dyDescent="0.25">
      <c r="A213">
        <v>10600</v>
      </c>
      <c r="B213">
        <v>30.66</v>
      </c>
      <c r="C213">
        <v>-4.2169999999999996</v>
      </c>
    </row>
    <row r="214" spans="1:3" x14ac:dyDescent="0.25">
      <c r="A214">
        <v>10650</v>
      </c>
      <c r="B214">
        <v>30.661000000000001</v>
      </c>
      <c r="C214">
        <v>-4.2220000000000004</v>
      </c>
    </row>
    <row r="215" spans="1:3" x14ac:dyDescent="0.25">
      <c r="A215">
        <v>10700</v>
      </c>
      <c r="B215">
        <v>30.663</v>
      </c>
      <c r="C215">
        <v>-4.226</v>
      </c>
    </row>
    <row r="216" spans="1:3" x14ac:dyDescent="0.25">
      <c r="A216">
        <v>10750</v>
      </c>
      <c r="B216">
        <v>30.664999999999999</v>
      </c>
      <c r="C216">
        <v>-4.2290000000000001</v>
      </c>
    </row>
    <row r="217" spans="1:3" x14ac:dyDescent="0.25">
      <c r="A217">
        <v>10800</v>
      </c>
      <c r="B217">
        <v>30.667000000000002</v>
      </c>
      <c r="C217">
        <v>-4.2329999999999997</v>
      </c>
    </row>
    <row r="218" spans="1:3" x14ac:dyDescent="0.25">
      <c r="A218">
        <v>10850</v>
      </c>
      <c r="B218">
        <v>30.669</v>
      </c>
      <c r="C218">
        <v>-4.2359999999999998</v>
      </c>
    </row>
    <row r="219" spans="1:3" x14ac:dyDescent="0.25">
      <c r="A219">
        <v>10900</v>
      </c>
      <c r="B219">
        <v>30.670999999999999</v>
      </c>
      <c r="C219">
        <v>-4.24</v>
      </c>
    </row>
    <row r="220" spans="1:3" x14ac:dyDescent="0.25">
      <c r="A220">
        <v>10950</v>
      </c>
      <c r="B220">
        <v>30.672000000000001</v>
      </c>
      <c r="C220">
        <v>-4.2430000000000003</v>
      </c>
    </row>
    <row r="221" spans="1:3" x14ac:dyDescent="0.25">
      <c r="A221">
        <v>11000</v>
      </c>
      <c r="B221">
        <v>30.673999999999999</v>
      </c>
      <c r="C221">
        <v>-4.2469999999999999</v>
      </c>
    </row>
    <row r="222" spans="1:3" x14ac:dyDescent="0.25">
      <c r="A222">
        <v>11050</v>
      </c>
      <c r="B222">
        <v>30.675999999999998</v>
      </c>
      <c r="C222">
        <v>-4.25</v>
      </c>
    </row>
    <row r="223" spans="1:3" x14ac:dyDescent="0.25">
      <c r="A223">
        <v>11100</v>
      </c>
      <c r="B223">
        <v>30.677</v>
      </c>
      <c r="C223">
        <v>-4.2530000000000001</v>
      </c>
    </row>
    <row r="224" spans="1:3" x14ac:dyDescent="0.25">
      <c r="A224">
        <v>11150</v>
      </c>
      <c r="B224">
        <v>30.678000000000001</v>
      </c>
      <c r="C224">
        <v>-4.2560000000000002</v>
      </c>
    </row>
    <row r="225" spans="1:3" x14ac:dyDescent="0.25">
      <c r="A225">
        <v>11200</v>
      </c>
      <c r="B225">
        <v>30.678999999999998</v>
      </c>
      <c r="C225">
        <v>-4.2590000000000003</v>
      </c>
    </row>
    <row r="226" spans="1:3" x14ac:dyDescent="0.25">
      <c r="A226">
        <v>11250</v>
      </c>
      <c r="B226">
        <v>30.681000000000001</v>
      </c>
      <c r="C226">
        <v>-4.2629999999999999</v>
      </c>
    </row>
    <row r="227" spans="1:3" x14ac:dyDescent="0.25">
      <c r="A227">
        <v>11300</v>
      </c>
      <c r="B227">
        <v>30.681999999999999</v>
      </c>
      <c r="C227">
        <v>-4.266</v>
      </c>
    </row>
    <row r="228" spans="1:3" x14ac:dyDescent="0.25">
      <c r="A228">
        <v>11350</v>
      </c>
      <c r="B228">
        <v>30.683</v>
      </c>
      <c r="C228">
        <v>-4.2699999999999996</v>
      </c>
    </row>
    <row r="229" spans="1:3" x14ac:dyDescent="0.25">
      <c r="A229">
        <v>11400</v>
      </c>
      <c r="B229">
        <v>30.684999999999999</v>
      </c>
      <c r="C229">
        <v>-4.274</v>
      </c>
    </row>
    <row r="230" spans="1:3" x14ac:dyDescent="0.25">
      <c r="A230">
        <v>11450</v>
      </c>
      <c r="B230">
        <v>30.687000000000001</v>
      </c>
      <c r="C230">
        <v>-4.2779999999999996</v>
      </c>
    </row>
    <row r="231" spans="1:3" x14ac:dyDescent="0.25">
      <c r="A231">
        <v>11500</v>
      </c>
      <c r="B231">
        <v>30.687999999999999</v>
      </c>
      <c r="C231">
        <v>-4.282</v>
      </c>
    </row>
    <row r="232" spans="1:3" x14ac:dyDescent="0.25">
      <c r="A232">
        <v>11550</v>
      </c>
      <c r="B232">
        <v>30.69</v>
      </c>
      <c r="C232">
        <v>-4.2859999999999996</v>
      </c>
    </row>
    <row r="233" spans="1:3" x14ac:dyDescent="0.25">
      <c r="A233">
        <v>11600</v>
      </c>
      <c r="B233">
        <v>30.690999999999999</v>
      </c>
      <c r="C233">
        <v>-4.29</v>
      </c>
    </row>
    <row r="234" spans="1:3" x14ac:dyDescent="0.25">
      <c r="A234">
        <v>11650</v>
      </c>
      <c r="B234">
        <v>30.693000000000001</v>
      </c>
      <c r="C234">
        <v>-4.2939999999999996</v>
      </c>
    </row>
    <row r="235" spans="1:3" x14ac:dyDescent="0.25">
      <c r="A235">
        <v>11700</v>
      </c>
      <c r="B235">
        <v>30.695</v>
      </c>
      <c r="C235">
        <v>-4.298</v>
      </c>
    </row>
    <row r="236" spans="1:3" x14ac:dyDescent="0.25">
      <c r="A236">
        <v>11750</v>
      </c>
      <c r="B236">
        <v>30.696999999999999</v>
      </c>
      <c r="C236">
        <v>-4.3019999999999996</v>
      </c>
    </row>
    <row r="237" spans="1:3" x14ac:dyDescent="0.25">
      <c r="A237">
        <v>11800</v>
      </c>
      <c r="B237">
        <v>30.7</v>
      </c>
      <c r="C237">
        <v>-4.306</v>
      </c>
    </row>
    <row r="238" spans="1:3" x14ac:dyDescent="0.25">
      <c r="A238">
        <v>11850</v>
      </c>
      <c r="B238">
        <v>30.702000000000002</v>
      </c>
      <c r="C238">
        <v>-4.3099999999999996</v>
      </c>
    </row>
    <row r="239" spans="1:3" x14ac:dyDescent="0.25">
      <c r="A239">
        <v>11900</v>
      </c>
      <c r="B239">
        <v>30.704000000000001</v>
      </c>
      <c r="C239">
        <v>-4.3140000000000001</v>
      </c>
    </row>
    <row r="240" spans="1:3" x14ac:dyDescent="0.25">
      <c r="A240">
        <v>11950</v>
      </c>
      <c r="B240">
        <v>30.704999999999998</v>
      </c>
      <c r="C240">
        <v>-4.3209999999999997</v>
      </c>
    </row>
    <row r="241" spans="1:3" x14ac:dyDescent="0.25">
      <c r="A241">
        <v>12000</v>
      </c>
      <c r="B241">
        <v>30.707000000000001</v>
      </c>
      <c r="C241">
        <v>-4.3319999999999999</v>
      </c>
    </row>
    <row r="242" spans="1:3" x14ac:dyDescent="0.25">
      <c r="A242">
        <v>12050</v>
      </c>
      <c r="B242">
        <v>30.707999999999998</v>
      </c>
      <c r="C242">
        <v>-4.3440000000000003</v>
      </c>
    </row>
    <row r="243" spans="1:3" x14ac:dyDescent="0.25">
      <c r="A243">
        <v>12100</v>
      </c>
      <c r="B243">
        <v>30.709</v>
      </c>
      <c r="C243">
        <v>-4.3550000000000004</v>
      </c>
    </row>
    <row r="244" spans="1:3" x14ac:dyDescent="0.25">
      <c r="A244">
        <v>12150</v>
      </c>
      <c r="B244">
        <v>30.71</v>
      </c>
      <c r="C244">
        <v>-4.3659999999999997</v>
      </c>
    </row>
    <row r="245" spans="1:3" x14ac:dyDescent="0.25">
      <c r="A245">
        <v>12200</v>
      </c>
      <c r="B245">
        <v>30.710999999999999</v>
      </c>
      <c r="C245">
        <v>-4.3780000000000001</v>
      </c>
    </row>
    <row r="246" spans="1:3" x14ac:dyDescent="0.25">
      <c r="A246">
        <v>12250</v>
      </c>
      <c r="B246">
        <v>30.712</v>
      </c>
      <c r="C246">
        <v>-4.3879999999999999</v>
      </c>
    </row>
    <row r="247" spans="1:3" x14ac:dyDescent="0.25">
      <c r="A247">
        <v>12300</v>
      </c>
      <c r="B247">
        <v>30.713000000000001</v>
      </c>
      <c r="C247">
        <v>-4.3920000000000003</v>
      </c>
    </row>
    <row r="248" spans="1:3" x14ac:dyDescent="0.25">
      <c r="A248">
        <v>12350</v>
      </c>
      <c r="B248">
        <v>30.713999999999999</v>
      </c>
      <c r="C248">
        <v>-4.3949999999999996</v>
      </c>
    </row>
    <row r="249" spans="1:3" x14ac:dyDescent="0.25">
      <c r="A249">
        <v>12400</v>
      </c>
      <c r="B249">
        <v>30.715</v>
      </c>
      <c r="C249">
        <v>-4.3979999999999997</v>
      </c>
    </row>
    <row r="250" spans="1:3" x14ac:dyDescent="0.25">
      <c r="A250">
        <v>12450</v>
      </c>
      <c r="B250">
        <v>30.716000000000001</v>
      </c>
      <c r="C250">
        <v>-4.4020000000000001</v>
      </c>
    </row>
    <row r="251" spans="1:3" x14ac:dyDescent="0.25">
      <c r="A251">
        <v>12500</v>
      </c>
      <c r="B251">
        <v>30.716999999999999</v>
      </c>
      <c r="C251">
        <v>-4.4050000000000002</v>
      </c>
    </row>
    <row r="252" spans="1:3" x14ac:dyDescent="0.25">
      <c r="A252">
        <v>12550</v>
      </c>
      <c r="B252">
        <v>30.718</v>
      </c>
      <c r="C252">
        <v>-4.4080000000000004</v>
      </c>
    </row>
    <row r="253" spans="1:3" x14ac:dyDescent="0.25">
      <c r="A253">
        <v>12600</v>
      </c>
      <c r="B253">
        <v>30.719000000000001</v>
      </c>
      <c r="C253">
        <v>-4.4119999999999999</v>
      </c>
    </row>
    <row r="254" spans="1:3" x14ac:dyDescent="0.25">
      <c r="A254">
        <v>12650</v>
      </c>
      <c r="B254">
        <v>30.72</v>
      </c>
      <c r="C254">
        <v>-4.4160000000000004</v>
      </c>
    </row>
    <row r="255" spans="1:3" x14ac:dyDescent="0.25">
      <c r="A255">
        <v>12700</v>
      </c>
      <c r="B255">
        <v>30.722000000000001</v>
      </c>
      <c r="C255">
        <v>-4.4210000000000003</v>
      </c>
    </row>
    <row r="256" spans="1:3" x14ac:dyDescent="0.25">
      <c r="A256">
        <v>12750</v>
      </c>
      <c r="B256">
        <v>30.722999999999999</v>
      </c>
      <c r="C256">
        <v>-4.4249999999999998</v>
      </c>
    </row>
    <row r="257" spans="1:3" x14ac:dyDescent="0.25">
      <c r="A257">
        <v>12800</v>
      </c>
      <c r="B257">
        <v>30.724</v>
      </c>
      <c r="C257">
        <v>-4.4290000000000003</v>
      </c>
    </row>
    <row r="258" spans="1:3" x14ac:dyDescent="0.25">
      <c r="A258">
        <v>12850</v>
      </c>
      <c r="B258">
        <v>30.725000000000001</v>
      </c>
      <c r="C258">
        <v>-4.4329999999999998</v>
      </c>
    </row>
    <row r="259" spans="1:3" x14ac:dyDescent="0.25">
      <c r="A259">
        <v>12900</v>
      </c>
      <c r="B259">
        <v>30.727</v>
      </c>
      <c r="C259">
        <v>-4.4370000000000003</v>
      </c>
    </row>
    <row r="260" spans="1:3" x14ac:dyDescent="0.25">
      <c r="A260">
        <v>12950</v>
      </c>
      <c r="B260">
        <v>30.728000000000002</v>
      </c>
      <c r="C260">
        <v>-4.4420000000000002</v>
      </c>
    </row>
    <row r="261" spans="1:3" x14ac:dyDescent="0.25">
      <c r="A261">
        <v>13000</v>
      </c>
      <c r="B261">
        <v>30.728999999999999</v>
      </c>
      <c r="C261">
        <v>-4.4459999999999997</v>
      </c>
    </row>
    <row r="262" spans="1:3" x14ac:dyDescent="0.25">
      <c r="A262">
        <v>13050</v>
      </c>
      <c r="B262">
        <v>30.73</v>
      </c>
      <c r="C262">
        <v>-4.45</v>
      </c>
    </row>
    <row r="263" spans="1:3" x14ac:dyDescent="0.25">
      <c r="A263">
        <v>13100</v>
      </c>
      <c r="B263">
        <v>30.731999999999999</v>
      </c>
      <c r="C263">
        <v>-4.4539999999999997</v>
      </c>
    </row>
    <row r="264" spans="1:3" x14ac:dyDescent="0.25">
      <c r="A264">
        <v>13150</v>
      </c>
      <c r="B264">
        <v>30.733000000000001</v>
      </c>
      <c r="C264">
        <v>-4.4589999999999996</v>
      </c>
    </row>
    <row r="265" spans="1:3" x14ac:dyDescent="0.25">
      <c r="A265">
        <v>13200</v>
      </c>
      <c r="B265">
        <v>30.734000000000002</v>
      </c>
      <c r="C265">
        <v>-4.4630000000000001</v>
      </c>
    </row>
    <row r="266" spans="1:3" x14ac:dyDescent="0.25">
      <c r="A266">
        <v>13250</v>
      </c>
      <c r="B266">
        <v>30.734999999999999</v>
      </c>
      <c r="C266">
        <v>-4.4669999999999996</v>
      </c>
    </row>
    <row r="267" spans="1:3" x14ac:dyDescent="0.25">
      <c r="A267">
        <v>13300</v>
      </c>
      <c r="B267">
        <v>30.736000000000001</v>
      </c>
      <c r="C267">
        <v>-4.47</v>
      </c>
    </row>
    <row r="268" spans="1:3" x14ac:dyDescent="0.25">
      <c r="A268">
        <v>13350</v>
      </c>
      <c r="B268">
        <v>30.738</v>
      </c>
      <c r="C268">
        <v>-4.4740000000000002</v>
      </c>
    </row>
    <row r="269" spans="1:3" x14ac:dyDescent="0.25">
      <c r="A269">
        <v>13400</v>
      </c>
      <c r="B269">
        <v>30.739000000000001</v>
      </c>
      <c r="C269">
        <v>-4.4779999999999998</v>
      </c>
    </row>
    <row r="270" spans="1:3" x14ac:dyDescent="0.25">
      <c r="A270">
        <v>13450</v>
      </c>
      <c r="B270">
        <v>30.74</v>
      </c>
      <c r="C270">
        <v>-4.4809999999999999</v>
      </c>
    </row>
    <row r="271" spans="1:3" x14ac:dyDescent="0.25">
      <c r="A271">
        <v>13500</v>
      </c>
      <c r="B271">
        <v>30.741</v>
      </c>
      <c r="C271">
        <v>-4.4850000000000003</v>
      </c>
    </row>
    <row r="272" spans="1:3" x14ac:dyDescent="0.25">
      <c r="A272">
        <v>13550</v>
      </c>
      <c r="B272">
        <v>30.742000000000001</v>
      </c>
      <c r="C272">
        <v>-4.4889999999999999</v>
      </c>
    </row>
    <row r="273" spans="1:3" x14ac:dyDescent="0.25">
      <c r="A273">
        <v>13600</v>
      </c>
      <c r="B273">
        <v>30.742999999999999</v>
      </c>
      <c r="C273">
        <v>-4.492</v>
      </c>
    </row>
    <row r="274" spans="1:3" x14ac:dyDescent="0.25">
      <c r="A274">
        <v>13650</v>
      </c>
      <c r="B274">
        <v>30.744</v>
      </c>
      <c r="C274">
        <v>-4.4960000000000004</v>
      </c>
    </row>
    <row r="275" spans="1:3" x14ac:dyDescent="0.25">
      <c r="A275">
        <v>13700</v>
      </c>
      <c r="B275">
        <v>30.745000000000001</v>
      </c>
      <c r="C275">
        <v>-4.5</v>
      </c>
    </row>
    <row r="276" spans="1:3" x14ac:dyDescent="0.25">
      <c r="A276">
        <v>13750</v>
      </c>
      <c r="B276">
        <v>30.747</v>
      </c>
      <c r="C276">
        <v>-4.5030000000000001</v>
      </c>
    </row>
    <row r="277" spans="1:3" x14ac:dyDescent="0.25">
      <c r="A277">
        <v>13800</v>
      </c>
      <c r="B277">
        <v>30.748000000000001</v>
      </c>
      <c r="C277">
        <v>-4.5069999999999997</v>
      </c>
    </row>
    <row r="278" spans="1:3" x14ac:dyDescent="0.25">
      <c r="A278">
        <v>13850</v>
      </c>
      <c r="B278">
        <v>30.748999999999999</v>
      </c>
      <c r="C278">
        <v>-4.51</v>
      </c>
    </row>
    <row r="279" spans="1:3" x14ac:dyDescent="0.25">
      <c r="A279">
        <v>13900</v>
      </c>
      <c r="B279">
        <v>30.75</v>
      </c>
      <c r="C279">
        <v>-4.5140000000000002</v>
      </c>
    </row>
    <row r="280" spans="1:3" x14ac:dyDescent="0.25">
      <c r="A280">
        <v>13950</v>
      </c>
      <c r="B280">
        <v>30.751000000000001</v>
      </c>
      <c r="C280">
        <v>-4.5179999999999998</v>
      </c>
    </row>
    <row r="281" spans="1:3" x14ac:dyDescent="0.25">
      <c r="A281">
        <v>14000</v>
      </c>
      <c r="B281">
        <v>30.751999999999999</v>
      </c>
      <c r="C281">
        <v>-4.5209999999999999</v>
      </c>
    </row>
    <row r="282" spans="1:3" x14ac:dyDescent="0.25">
      <c r="A282">
        <v>14050</v>
      </c>
      <c r="B282">
        <v>30.753</v>
      </c>
      <c r="C282">
        <v>-4.5250000000000004</v>
      </c>
    </row>
    <row r="283" spans="1:3" x14ac:dyDescent="0.25">
      <c r="A283">
        <v>14100</v>
      </c>
      <c r="B283">
        <v>30.754000000000001</v>
      </c>
      <c r="C283">
        <v>-4.5289999999999999</v>
      </c>
    </row>
    <row r="284" spans="1:3" x14ac:dyDescent="0.25">
      <c r="A284">
        <v>14150</v>
      </c>
      <c r="B284">
        <v>30.754999999999999</v>
      </c>
      <c r="C284">
        <v>-4.532</v>
      </c>
    </row>
    <row r="285" spans="1:3" x14ac:dyDescent="0.25">
      <c r="A285">
        <v>14200</v>
      </c>
      <c r="B285">
        <v>30.756</v>
      </c>
      <c r="C285">
        <v>-4.5359999999999996</v>
      </c>
    </row>
    <row r="286" spans="1:3" x14ac:dyDescent="0.25">
      <c r="A286">
        <v>14250</v>
      </c>
      <c r="B286">
        <v>30.757000000000001</v>
      </c>
      <c r="C286">
        <v>-4.5389999999999997</v>
      </c>
    </row>
    <row r="287" spans="1:3" x14ac:dyDescent="0.25">
      <c r="A287">
        <v>14300</v>
      </c>
      <c r="B287">
        <v>30.757999999999999</v>
      </c>
      <c r="C287">
        <v>-4.5430000000000001</v>
      </c>
    </row>
    <row r="288" spans="1:3" x14ac:dyDescent="0.25">
      <c r="A288">
        <v>14350</v>
      </c>
      <c r="B288">
        <v>30.759</v>
      </c>
      <c r="C288">
        <v>-4.5460000000000003</v>
      </c>
    </row>
    <row r="289" spans="1:3" x14ac:dyDescent="0.25">
      <c r="A289">
        <v>14400</v>
      </c>
      <c r="B289">
        <v>30.76</v>
      </c>
      <c r="C289">
        <v>-4.55</v>
      </c>
    </row>
    <row r="290" spans="1:3" x14ac:dyDescent="0.25">
      <c r="A290">
        <v>14450</v>
      </c>
      <c r="B290">
        <v>30.760999999999999</v>
      </c>
      <c r="C290">
        <v>-4.5529999999999999</v>
      </c>
    </row>
    <row r="291" spans="1:3" x14ac:dyDescent="0.25">
      <c r="A291">
        <v>14500</v>
      </c>
      <c r="B291">
        <v>30.762</v>
      </c>
      <c r="C291">
        <v>-4.5570000000000004</v>
      </c>
    </row>
    <row r="292" spans="1:3" x14ac:dyDescent="0.25">
      <c r="A292">
        <v>14550</v>
      </c>
      <c r="B292">
        <v>30.763999999999999</v>
      </c>
      <c r="C292">
        <v>-4.5609999999999999</v>
      </c>
    </row>
    <row r="293" spans="1:3" x14ac:dyDescent="0.25">
      <c r="A293">
        <v>14600</v>
      </c>
      <c r="B293">
        <v>30.765000000000001</v>
      </c>
      <c r="C293">
        <v>-4.5640000000000001</v>
      </c>
    </row>
    <row r="294" spans="1:3" x14ac:dyDescent="0.25">
      <c r="A294">
        <v>14650</v>
      </c>
      <c r="B294">
        <v>30.765999999999998</v>
      </c>
      <c r="C294">
        <v>-4.5679999999999996</v>
      </c>
    </row>
    <row r="295" spans="1:3" x14ac:dyDescent="0.25">
      <c r="A295">
        <v>14700</v>
      </c>
      <c r="B295">
        <v>30.768000000000001</v>
      </c>
      <c r="C295">
        <v>-4.5720000000000001</v>
      </c>
    </row>
    <row r="296" spans="1:3" x14ac:dyDescent="0.25">
      <c r="A296">
        <v>14750</v>
      </c>
      <c r="B296">
        <v>30.768999999999998</v>
      </c>
      <c r="C296">
        <v>-4.5750000000000002</v>
      </c>
    </row>
    <row r="297" spans="1:3" x14ac:dyDescent="0.25">
      <c r="A297">
        <v>14800</v>
      </c>
      <c r="B297">
        <v>30.77</v>
      </c>
      <c r="C297">
        <v>-4.5789999999999997</v>
      </c>
    </row>
    <row r="298" spans="1:3" x14ac:dyDescent="0.25">
      <c r="A298">
        <v>14850</v>
      </c>
      <c r="B298">
        <v>30.771000000000001</v>
      </c>
      <c r="C298">
        <v>-4.5819999999999999</v>
      </c>
    </row>
    <row r="299" spans="1:3" x14ac:dyDescent="0.25">
      <c r="A299">
        <v>14900</v>
      </c>
      <c r="B299">
        <v>30.771999999999998</v>
      </c>
      <c r="C299">
        <v>-4.5860000000000003</v>
      </c>
    </row>
    <row r="300" spans="1:3" x14ac:dyDescent="0.25">
      <c r="A300">
        <v>14950</v>
      </c>
      <c r="B300">
        <v>30.773</v>
      </c>
      <c r="C300">
        <v>-4.5890000000000004</v>
      </c>
    </row>
    <row r="301" spans="1:3" x14ac:dyDescent="0.25">
      <c r="A301">
        <v>15000</v>
      </c>
      <c r="B301">
        <v>30.774000000000001</v>
      </c>
      <c r="C301">
        <v>-4.593</v>
      </c>
    </row>
    <row r="302" spans="1:3" x14ac:dyDescent="0.25">
      <c r="A302">
        <v>15050</v>
      </c>
      <c r="B302">
        <v>30.776</v>
      </c>
      <c r="C302">
        <v>-4.5960000000000001</v>
      </c>
    </row>
    <row r="303" spans="1:3" x14ac:dyDescent="0.25">
      <c r="A303">
        <v>15100</v>
      </c>
      <c r="B303">
        <v>30.777000000000001</v>
      </c>
      <c r="C303">
        <v>-4.601</v>
      </c>
    </row>
    <row r="304" spans="1:3" x14ac:dyDescent="0.25">
      <c r="A304">
        <v>15150</v>
      </c>
      <c r="B304">
        <v>30.777999999999999</v>
      </c>
      <c r="C304">
        <v>-4.6059999999999999</v>
      </c>
    </row>
    <row r="305" spans="1:3" x14ac:dyDescent="0.25">
      <c r="A305">
        <v>15200</v>
      </c>
      <c r="B305">
        <v>30.779</v>
      </c>
      <c r="C305">
        <v>-4.6109999999999998</v>
      </c>
    </row>
    <row r="306" spans="1:3" x14ac:dyDescent="0.25">
      <c r="A306">
        <v>15250</v>
      </c>
      <c r="B306">
        <v>30.78</v>
      </c>
      <c r="C306">
        <v>-4.6159999999999997</v>
      </c>
    </row>
    <row r="307" spans="1:3" x14ac:dyDescent="0.25">
      <c r="A307">
        <v>15300</v>
      </c>
      <c r="B307">
        <v>30.780999999999999</v>
      </c>
      <c r="C307">
        <v>-4.6210000000000004</v>
      </c>
    </row>
    <row r="308" spans="1:3" x14ac:dyDescent="0.25">
      <c r="A308">
        <v>15350</v>
      </c>
      <c r="B308">
        <v>30.782</v>
      </c>
      <c r="C308">
        <v>-4.6260000000000003</v>
      </c>
    </row>
    <row r="309" spans="1:3" x14ac:dyDescent="0.25">
      <c r="A309">
        <v>15400</v>
      </c>
      <c r="B309">
        <v>30.783000000000001</v>
      </c>
      <c r="C309">
        <v>-4.6310000000000002</v>
      </c>
    </row>
    <row r="310" spans="1:3" x14ac:dyDescent="0.25">
      <c r="A310">
        <v>15450</v>
      </c>
      <c r="B310">
        <v>30.783999999999999</v>
      </c>
      <c r="C310">
        <v>-4.6349999999999998</v>
      </c>
    </row>
    <row r="311" spans="1:3" x14ac:dyDescent="0.25">
      <c r="A311">
        <v>15500</v>
      </c>
      <c r="B311">
        <v>30.786000000000001</v>
      </c>
      <c r="C311">
        <v>-4.6379999999999999</v>
      </c>
    </row>
    <row r="312" spans="1:3" x14ac:dyDescent="0.25">
      <c r="A312">
        <v>15550</v>
      </c>
      <c r="B312">
        <v>30.786999999999999</v>
      </c>
      <c r="C312">
        <v>-4.6420000000000003</v>
      </c>
    </row>
    <row r="313" spans="1:3" x14ac:dyDescent="0.25">
      <c r="A313">
        <v>15600</v>
      </c>
      <c r="B313">
        <v>30.788</v>
      </c>
      <c r="C313">
        <v>-4.6459999999999999</v>
      </c>
    </row>
    <row r="314" spans="1:3" x14ac:dyDescent="0.25">
      <c r="A314">
        <v>15650</v>
      </c>
      <c r="B314">
        <v>30.789000000000001</v>
      </c>
      <c r="C314">
        <v>-4.649</v>
      </c>
    </row>
    <row r="315" spans="1:3" x14ac:dyDescent="0.25">
      <c r="A315">
        <v>15700</v>
      </c>
      <c r="B315">
        <v>30.79</v>
      </c>
      <c r="C315">
        <v>-4.6529999999999996</v>
      </c>
    </row>
    <row r="316" spans="1:3" x14ac:dyDescent="0.25">
      <c r="A316">
        <v>15750</v>
      </c>
      <c r="B316">
        <v>30.791</v>
      </c>
      <c r="C316">
        <v>-4.657</v>
      </c>
    </row>
    <row r="317" spans="1:3" x14ac:dyDescent="0.25">
      <c r="A317">
        <v>15800</v>
      </c>
      <c r="B317">
        <v>30.792000000000002</v>
      </c>
      <c r="C317">
        <v>-4.6609999999999996</v>
      </c>
    </row>
    <row r="318" spans="1:3" x14ac:dyDescent="0.25">
      <c r="A318">
        <v>15850</v>
      </c>
      <c r="B318">
        <v>30.792999999999999</v>
      </c>
      <c r="C318">
        <v>-4.6639999999999997</v>
      </c>
    </row>
    <row r="319" spans="1:3" x14ac:dyDescent="0.25">
      <c r="A319">
        <v>15900</v>
      </c>
      <c r="B319">
        <v>30.794</v>
      </c>
      <c r="C319">
        <v>-4.6680000000000001</v>
      </c>
    </row>
    <row r="320" spans="1:3" x14ac:dyDescent="0.25">
      <c r="A320">
        <v>15950</v>
      </c>
      <c r="B320">
        <v>30.795999999999999</v>
      </c>
      <c r="C320">
        <v>-4.6719999999999997</v>
      </c>
    </row>
    <row r="321" spans="1:3" x14ac:dyDescent="0.25">
      <c r="A321">
        <v>16000</v>
      </c>
      <c r="B321">
        <v>30.797000000000001</v>
      </c>
      <c r="C321">
        <v>-4.6760000000000002</v>
      </c>
    </row>
    <row r="322" spans="1:3" x14ac:dyDescent="0.25">
      <c r="A322">
        <v>16050</v>
      </c>
      <c r="B322">
        <v>30.797999999999998</v>
      </c>
      <c r="C322">
        <v>-4.68</v>
      </c>
    </row>
    <row r="323" spans="1:3" x14ac:dyDescent="0.25">
      <c r="A323">
        <v>16100</v>
      </c>
      <c r="B323">
        <v>30.798999999999999</v>
      </c>
      <c r="C323">
        <v>-4.6829999999999998</v>
      </c>
    </row>
    <row r="324" spans="1:3" x14ac:dyDescent="0.25">
      <c r="A324">
        <v>16150</v>
      </c>
      <c r="B324">
        <v>30.8</v>
      </c>
      <c r="C324">
        <v>-4.6870000000000003</v>
      </c>
    </row>
    <row r="325" spans="1:3" x14ac:dyDescent="0.25">
      <c r="A325">
        <v>16200</v>
      </c>
      <c r="B325">
        <v>30.800999999999998</v>
      </c>
      <c r="C325">
        <v>-4.6909999999999998</v>
      </c>
    </row>
    <row r="326" spans="1:3" x14ac:dyDescent="0.25">
      <c r="A326">
        <v>16250</v>
      </c>
      <c r="B326">
        <v>30.802</v>
      </c>
      <c r="C326">
        <v>-4.694</v>
      </c>
    </row>
    <row r="327" spans="1:3" x14ac:dyDescent="0.25">
      <c r="A327">
        <v>16300</v>
      </c>
      <c r="B327">
        <v>30.803000000000001</v>
      </c>
      <c r="C327">
        <v>-4.6980000000000004</v>
      </c>
    </row>
    <row r="328" spans="1:3" x14ac:dyDescent="0.25">
      <c r="A328">
        <v>16350</v>
      </c>
      <c r="B328">
        <v>30.805</v>
      </c>
      <c r="C328">
        <v>-4.702</v>
      </c>
    </row>
    <row r="329" spans="1:3" x14ac:dyDescent="0.25">
      <c r="A329">
        <v>16400</v>
      </c>
      <c r="B329">
        <v>30.806000000000001</v>
      </c>
      <c r="C329">
        <v>-4.7060000000000004</v>
      </c>
    </row>
    <row r="330" spans="1:3" x14ac:dyDescent="0.25">
      <c r="A330">
        <v>16450</v>
      </c>
      <c r="B330">
        <v>30.806999999999999</v>
      </c>
      <c r="C330">
        <v>-4.7089999999999996</v>
      </c>
    </row>
    <row r="331" spans="1:3" x14ac:dyDescent="0.25">
      <c r="A331">
        <v>16500</v>
      </c>
      <c r="B331">
        <v>30.808</v>
      </c>
      <c r="C331">
        <v>-4.7130000000000001</v>
      </c>
    </row>
    <row r="332" spans="1:3" x14ac:dyDescent="0.25">
      <c r="A332">
        <v>16550</v>
      </c>
      <c r="B332">
        <v>30.81</v>
      </c>
      <c r="C332">
        <v>-4.7169999999999996</v>
      </c>
    </row>
    <row r="333" spans="1:3" x14ac:dyDescent="0.25">
      <c r="A333">
        <v>16600</v>
      </c>
      <c r="B333">
        <v>30.811</v>
      </c>
      <c r="C333">
        <v>-4.7210000000000001</v>
      </c>
    </row>
    <row r="334" spans="1:3" x14ac:dyDescent="0.25">
      <c r="A334">
        <v>16650</v>
      </c>
      <c r="B334">
        <v>30.812000000000001</v>
      </c>
      <c r="C334">
        <v>-4.7249999999999996</v>
      </c>
    </row>
    <row r="335" spans="1:3" x14ac:dyDescent="0.25">
      <c r="A335">
        <v>16700</v>
      </c>
      <c r="B335">
        <v>30.812999999999999</v>
      </c>
      <c r="C335">
        <v>-4.7279999999999998</v>
      </c>
    </row>
    <row r="336" spans="1:3" x14ac:dyDescent="0.25">
      <c r="A336">
        <v>16750</v>
      </c>
      <c r="B336">
        <v>30.814</v>
      </c>
      <c r="C336">
        <v>-4.7320000000000002</v>
      </c>
    </row>
    <row r="337" spans="1:3" x14ac:dyDescent="0.25">
      <c r="A337">
        <v>16800</v>
      </c>
      <c r="B337">
        <v>30.815999999999999</v>
      </c>
      <c r="C337">
        <v>-4.7359999999999998</v>
      </c>
    </row>
    <row r="338" spans="1:3" x14ac:dyDescent="0.25">
      <c r="A338">
        <v>16850</v>
      </c>
      <c r="B338">
        <v>30.817</v>
      </c>
      <c r="C338">
        <v>-4.74</v>
      </c>
    </row>
    <row r="339" spans="1:3" x14ac:dyDescent="0.25">
      <c r="A339">
        <v>16900</v>
      </c>
      <c r="B339">
        <v>30.818000000000001</v>
      </c>
      <c r="C339">
        <v>-4.7439999999999998</v>
      </c>
    </row>
    <row r="340" spans="1:3" x14ac:dyDescent="0.25">
      <c r="A340">
        <v>16950</v>
      </c>
      <c r="B340">
        <v>30.818999999999999</v>
      </c>
      <c r="C340">
        <v>-4.7480000000000002</v>
      </c>
    </row>
    <row r="341" spans="1:3" x14ac:dyDescent="0.25">
      <c r="A341">
        <v>17000</v>
      </c>
      <c r="B341">
        <v>30.82</v>
      </c>
      <c r="C341">
        <v>-4.7519999999999998</v>
      </c>
    </row>
    <row r="342" spans="1:3" x14ac:dyDescent="0.25">
      <c r="A342">
        <v>17050</v>
      </c>
      <c r="B342">
        <v>30.821000000000002</v>
      </c>
      <c r="C342">
        <v>-4.7560000000000002</v>
      </c>
    </row>
    <row r="343" spans="1:3" x14ac:dyDescent="0.25">
      <c r="A343">
        <v>17100</v>
      </c>
      <c r="B343">
        <v>30.821999999999999</v>
      </c>
      <c r="C343">
        <v>-4.76</v>
      </c>
    </row>
    <row r="344" spans="1:3" x14ac:dyDescent="0.25">
      <c r="A344">
        <v>17150</v>
      </c>
      <c r="B344">
        <v>30.823</v>
      </c>
      <c r="C344">
        <v>-4.7649999999999997</v>
      </c>
    </row>
    <row r="345" spans="1:3" x14ac:dyDescent="0.25">
      <c r="A345">
        <v>17200</v>
      </c>
      <c r="B345">
        <v>30.824000000000002</v>
      </c>
      <c r="C345">
        <v>-4.7690000000000001</v>
      </c>
    </row>
    <row r="346" spans="1:3" x14ac:dyDescent="0.25">
      <c r="A346">
        <v>17250</v>
      </c>
      <c r="B346">
        <v>30.826000000000001</v>
      </c>
      <c r="C346">
        <v>-4.7729999999999997</v>
      </c>
    </row>
    <row r="347" spans="1:3" x14ac:dyDescent="0.25">
      <c r="A347">
        <v>17300</v>
      </c>
      <c r="B347">
        <v>30.827000000000002</v>
      </c>
      <c r="C347">
        <v>-4.7779999999999996</v>
      </c>
    </row>
    <row r="348" spans="1:3" x14ac:dyDescent="0.25">
      <c r="A348">
        <v>17350</v>
      </c>
      <c r="B348">
        <v>30.827999999999999</v>
      </c>
      <c r="C348">
        <v>-4.782</v>
      </c>
    </row>
    <row r="349" spans="1:3" x14ac:dyDescent="0.25">
      <c r="A349">
        <v>17400</v>
      </c>
      <c r="B349">
        <v>30.829000000000001</v>
      </c>
      <c r="C349">
        <v>-4.7859999999999996</v>
      </c>
    </row>
    <row r="350" spans="1:3" x14ac:dyDescent="0.25">
      <c r="A350">
        <v>17450</v>
      </c>
      <c r="B350">
        <v>30.831</v>
      </c>
      <c r="C350">
        <v>-4.79</v>
      </c>
    </row>
    <row r="351" spans="1:3" x14ac:dyDescent="0.25">
      <c r="A351">
        <v>17500</v>
      </c>
      <c r="B351">
        <v>30.832000000000001</v>
      </c>
      <c r="C351">
        <v>-4.7949999999999999</v>
      </c>
    </row>
    <row r="352" spans="1:3" x14ac:dyDescent="0.25">
      <c r="A352">
        <v>17550</v>
      </c>
      <c r="B352">
        <v>30.832999999999998</v>
      </c>
      <c r="C352">
        <v>-4.7990000000000004</v>
      </c>
    </row>
    <row r="353" spans="1:3" x14ac:dyDescent="0.25">
      <c r="A353">
        <v>17600</v>
      </c>
      <c r="B353">
        <v>30.834</v>
      </c>
      <c r="C353">
        <v>-4.8029999999999999</v>
      </c>
    </row>
    <row r="354" spans="1:3" x14ac:dyDescent="0.25">
      <c r="A354">
        <v>17650</v>
      </c>
      <c r="B354">
        <v>30.835000000000001</v>
      </c>
      <c r="C354">
        <v>-4.8079999999999998</v>
      </c>
    </row>
    <row r="355" spans="1:3" x14ac:dyDescent="0.25">
      <c r="A355">
        <v>17700</v>
      </c>
      <c r="B355">
        <v>30.837</v>
      </c>
      <c r="C355">
        <v>-4.8120000000000003</v>
      </c>
    </row>
    <row r="356" spans="1:3" x14ac:dyDescent="0.25">
      <c r="A356">
        <v>17750</v>
      </c>
      <c r="B356">
        <v>30.838000000000001</v>
      </c>
      <c r="C356">
        <v>-4.8170000000000002</v>
      </c>
    </row>
    <row r="357" spans="1:3" x14ac:dyDescent="0.25">
      <c r="A357">
        <v>17800</v>
      </c>
      <c r="B357">
        <v>30.838999999999999</v>
      </c>
      <c r="C357">
        <v>-4.8209999999999997</v>
      </c>
    </row>
    <row r="358" spans="1:3" x14ac:dyDescent="0.25">
      <c r="A358">
        <v>17850</v>
      </c>
      <c r="B358">
        <v>30.84</v>
      </c>
      <c r="C358">
        <v>-4.8259999999999996</v>
      </c>
    </row>
    <row r="359" spans="1:3" x14ac:dyDescent="0.25">
      <c r="A359">
        <v>17900</v>
      </c>
      <c r="B359">
        <v>30.841000000000001</v>
      </c>
      <c r="C359">
        <v>-4.83</v>
      </c>
    </row>
    <row r="360" spans="1:3" x14ac:dyDescent="0.25">
      <c r="A360">
        <v>17950</v>
      </c>
      <c r="B360">
        <v>30.841999999999999</v>
      </c>
      <c r="C360">
        <v>-4.8339999999999996</v>
      </c>
    </row>
    <row r="361" spans="1:3" x14ac:dyDescent="0.25">
      <c r="A361">
        <v>18000</v>
      </c>
      <c r="B361">
        <v>30.843</v>
      </c>
      <c r="C361">
        <v>-4.8369999999999997</v>
      </c>
    </row>
    <row r="362" spans="1:3" x14ac:dyDescent="0.25">
      <c r="A362">
        <v>18050</v>
      </c>
      <c r="B362">
        <v>30.844000000000001</v>
      </c>
      <c r="C362">
        <v>-4.8410000000000002</v>
      </c>
    </row>
    <row r="363" spans="1:3" x14ac:dyDescent="0.25">
      <c r="A363">
        <v>18100</v>
      </c>
      <c r="B363">
        <v>30.846</v>
      </c>
      <c r="C363">
        <v>-4.8449999999999998</v>
      </c>
    </row>
    <row r="364" spans="1:3" x14ac:dyDescent="0.25">
      <c r="A364">
        <v>18150</v>
      </c>
      <c r="B364">
        <v>30.847000000000001</v>
      </c>
      <c r="C364">
        <v>-4.8479999999999999</v>
      </c>
    </row>
    <row r="365" spans="1:3" x14ac:dyDescent="0.25">
      <c r="A365">
        <v>18200</v>
      </c>
      <c r="B365">
        <v>30.847999999999999</v>
      </c>
      <c r="C365">
        <v>-4.8520000000000003</v>
      </c>
    </row>
    <row r="366" spans="1:3" x14ac:dyDescent="0.25">
      <c r="A366">
        <v>18250</v>
      </c>
      <c r="B366">
        <v>30.849</v>
      </c>
      <c r="C366">
        <v>-4.8559999999999999</v>
      </c>
    </row>
    <row r="367" spans="1:3" x14ac:dyDescent="0.25">
      <c r="A367">
        <v>18300</v>
      </c>
      <c r="B367">
        <v>30.85</v>
      </c>
      <c r="C367">
        <v>-4.8609999999999998</v>
      </c>
    </row>
    <row r="368" spans="1:3" x14ac:dyDescent="0.25">
      <c r="A368">
        <v>18350</v>
      </c>
      <c r="B368">
        <v>30.852</v>
      </c>
      <c r="C368">
        <v>-4.8650000000000002</v>
      </c>
    </row>
    <row r="369" spans="1:3" x14ac:dyDescent="0.25">
      <c r="A369">
        <v>18400</v>
      </c>
      <c r="B369">
        <v>30.853000000000002</v>
      </c>
      <c r="C369">
        <v>-4.8689999999999998</v>
      </c>
    </row>
    <row r="370" spans="1:3" x14ac:dyDescent="0.25">
      <c r="A370">
        <v>18450</v>
      </c>
      <c r="B370">
        <v>30.853999999999999</v>
      </c>
      <c r="C370">
        <v>-4.8730000000000002</v>
      </c>
    </row>
    <row r="371" spans="1:3" x14ac:dyDescent="0.25">
      <c r="A371">
        <v>18500</v>
      </c>
      <c r="B371">
        <v>30.855</v>
      </c>
      <c r="C371">
        <v>-4.8780000000000001</v>
      </c>
    </row>
    <row r="372" spans="1:3" x14ac:dyDescent="0.25">
      <c r="A372">
        <v>18550</v>
      </c>
      <c r="B372">
        <v>30.856999999999999</v>
      </c>
      <c r="C372">
        <v>-4.8819999999999997</v>
      </c>
    </row>
    <row r="373" spans="1:3" x14ac:dyDescent="0.25">
      <c r="A373">
        <v>18600</v>
      </c>
      <c r="B373">
        <v>30.858000000000001</v>
      </c>
      <c r="C373">
        <v>-4.8869999999999996</v>
      </c>
    </row>
    <row r="374" spans="1:3" x14ac:dyDescent="0.25">
      <c r="A374">
        <v>18650</v>
      </c>
      <c r="B374">
        <v>30.86</v>
      </c>
      <c r="C374">
        <v>-4.891</v>
      </c>
    </row>
    <row r="375" spans="1:3" x14ac:dyDescent="0.25">
      <c r="A375">
        <v>18700</v>
      </c>
      <c r="B375">
        <v>30.861000000000001</v>
      </c>
      <c r="C375">
        <v>-4.8959999999999999</v>
      </c>
    </row>
    <row r="376" spans="1:3" x14ac:dyDescent="0.25">
      <c r="A376">
        <v>18750</v>
      </c>
      <c r="B376">
        <v>30.861999999999998</v>
      </c>
      <c r="C376">
        <v>-4.9000000000000004</v>
      </c>
    </row>
    <row r="377" spans="1:3" x14ac:dyDescent="0.25">
      <c r="A377">
        <v>18800</v>
      </c>
      <c r="B377">
        <v>30.864000000000001</v>
      </c>
      <c r="C377">
        <v>-4.9039999999999999</v>
      </c>
    </row>
    <row r="378" spans="1:3" x14ac:dyDescent="0.25">
      <c r="A378">
        <v>18850</v>
      </c>
      <c r="B378">
        <v>30.864999999999998</v>
      </c>
      <c r="C378">
        <v>-4.9089999999999998</v>
      </c>
    </row>
    <row r="379" spans="1:3" x14ac:dyDescent="0.25">
      <c r="A379">
        <v>18900</v>
      </c>
      <c r="B379">
        <v>30.867000000000001</v>
      </c>
      <c r="C379">
        <v>-4.9139999999999997</v>
      </c>
    </row>
    <row r="380" spans="1:3" x14ac:dyDescent="0.25">
      <c r="A380">
        <v>18950</v>
      </c>
      <c r="B380">
        <v>30.869</v>
      </c>
      <c r="C380">
        <v>-4.92</v>
      </c>
    </row>
    <row r="381" spans="1:3" x14ac:dyDescent="0.25">
      <c r="A381">
        <v>19000</v>
      </c>
      <c r="B381">
        <v>30.87</v>
      </c>
      <c r="C381">
        <v>-4.9249999999999998</v>
      </c>
    </row>
    <row r="382" spans="1:3" x14ac:dyDescent="0.25">
      <c r="A382">
        <v>19050</v>
      </c>
      <c r="B382">
        <v>30.872</v>
      </c>
      <c r="C382">
        <v>-4.93</v>
      </c>
    </row>
    <row r="383" spans="1:3" x14ac:dyDescent="0.25">
      <c r="A383">
        <v>19100</v>
      </c>
      <c r="B383">
        <v>30.873000000000001</v>
      </c>
      <c r="C383">
        <v>-4.9349999999999996</v>
      </c>
    </row>
    <row r="384" spans="1:3" x14ac:dyDescent="0.25">
      <c r="A384">
        <v>19150</v>
      </c>
      <c r="B384">
        <v>30.875</v>
      </c>
      <c r="C384">
        <v>-4.9409999999999998</v>
      </c>
    </row>
    <row r="385" spans="1:3" x14ac:dyDescent="0.25">
      <c r="A385">
        <v>19200</v>
      </c>
      <c r="B385">
        <v>30.876000000000001</v>
      </c>
      <c r="C385">
        <v>-4.9450000000000003</v>
      </c>
    </row>
    <row r="386" spans="1:3" x14ac:dyDescent="0.25">
      <c r="A386">
        <v>19250</v>
      </c>
      <c r="B386">
        <v>30.878</v>
      </c>
      <c r="C386">
        <v>-4.95</v>
      </c>
    </row>
    <row r="387" spans="1:3" x14ac:dyDescent="0.25">
      <c r="A387">
        <v>19300</v>
      </c>
      <c r="B387">
        <v>30.879000000000001</v>
      </c>
      <c r="C387">
        <v>-4.9539999999999997</v>
      </c>
    </row>
    <row r="388" spans="1:3" x14ac:dyDescent="0.25">
      <c r="A388">
        <v>19350</v>
      </c>
      <c r="B388">
        <v>30.881</v>
      </c>
      <c r="C388">
        <v>-4.9589999999999996</v>
      </c>
    </row>
    <row r="389" spans="1:3" x14ac:dyDescent="0.25">
      <c r="A389">
        <v>19400</v>
      </c>
      <c r="B389">
        <v>30.882000000000001</v>
      </c>
      <c r="C389">
        <v>-4.9640000000000004</v>
      </c>
    </row>
    <row r="390" spans="1:3" x14ac:dyDescent="0.25">
      <c r="A390">
        <v>19450</v>
      </c>
      <c r="B390">
        <v>30.882999999999999</v>
      </c>
      <c r="C390">
        <v>-4.968</v>
      </c>
    </row>
    <row r="391" spans="1:3" x14ac:dyDescent="0.25">
      <c r="A391">
        <v>19500</v>
      </c>
      <c r="B391">
        <v>30.885000000000002</v>
      </c>
      <c r="C391">
        <v>-4.9729999999999999</v>
      </c>
    </row>
    <row r="392" spans="1:3" x14ac:dyDescent="0.25">
      <c r="A392">
        <v>19550</v>
      </c>
      <c r="B392">
        <v>30.885999999999999</v>
      </c>
      <c r="C392">
        <v>-4.9779999999999998</v>
      </c>
    </row>
    <row r="393" spans="1:3" x14ac:dyDescent="0.25">
      <c r="A393">
        <v>19600</v>
      </c>
      <c r="B393">
        <v>30.887</v>
      </c>
      <c r="C393">
        <v>-4.9820000000000002</v>
      </c>
    </row>
    <row r="394" spans="1:3" x14ac:dyDescent="0.25">
      <c r="A394">
        <v>19650</v>
      </c>
      <c r="B394">
        <v>30.888000000000002</v>
      </c>
      <c r="C394">
        <v>-4.9870000000000001</v>
      </c>
    </row>
    <row r="395" spans="1:3" x14ac:dyDescent="0.25">
      <c r="A395">
        <v>19700</v>
      </c>
      <c r="B395">
        <v>30.888999999999999</v>
      </c>
      <c r="C395">
        <v>-4.9909999999999997</v>
      </c>
    </row>
    <row r="396" spans="1:3" x14ac:dyDescent="0.25">
      <c r="A396">
        <v>19750</v>
      </c>
      <c r="B396">
        <v>30.89</v>
      </c>
      <c r="C396">
        <v>-4.9960000000000004</v>
      </c>
    </row>
    <row r="397" spans="1:3" x14ac:dyDescent="0.25">
      <c r="A397">
        <v>19800</v>
      </c>
      <c r="B397">
        <v>30.890999999999998</v>
      </c>
      <c r="C397">
        <v>-5</v>
      </c>
    </row>
    <row r="398" spans="1:3" x14ac:dyDescent="0.25">
      <c r="A398">
        <v>19850</v>
      </c>
      <c r="B398">
        <v>30.893000000000001</v>
      </c>
      <c r="C398">
        <v>-5.0049999999999999</v>
      </c>
    </row>
    <row r="399" spans="1:3" x14ac:dyDescent="0.25">
      <c r="A399">
        <v>19900</v>
      </c>
      <c r="B399">
        <v>30.893999999999998</v>
      </c>
      <c r="C399">
        <v>-5.0090000000000003</v>
      </c>
    </row>
    <row r="400" spans="1:3" x14ac:dyDescent="0.25">
      <c r="A400">
        <v>19950</v>
      </c>
      <c r="B400">
        <v>30.895</v>
      </c>
      <c r="C400">
        <v>-5.0129999999999999</v>
      </c>
    </row>
    <row r="401" spans="1:3" x14ac:dyDescent="0.25">
      <c r="A401">
        <v>20000</v>
      </c>
      <c r="B401">
        <v>30.896999999999998</v>
      </c>
      <c r="C401">
        <v>-5.0170000000000003</v>
      </c>
    </row>
    <row r="402" spans="1:3" x14ac:dyDescent="0.25">
      <c r="A402">
        <v>20050</v>
      </c>
      <c r="B402">
        <v>30.898</v>
      </c>
      <c r="C402">
        <v>-5.0209999999999999</v>
      </c>
    </row>
    <row r="403" spans="1:3" x14ac:dyDescent="0.25">
      <c r="A403">
        <v>20100</v>
      </c>
      <c r="B403">
        <v>30.899000000000001</v>
      </c>
      <c r="C403">
        <v>-5.0250000000000004</v>
      </c>
    </row>
    <row r="404" spans="1:3" x14ac:dyDescent="0.25">
      <c r="A404">
        <v>20150</v>
      </c>
      <c r="B404">
        <v>30.901</v>
      </c>
      <c r="C404">
        <v>-5.03</v>
      </c>
    </row>
    <row r="405" spans="1:3" x14ac:dyDescent="0.25">
      <c r="A405">
        <v>20200</v>
      </c>
      <c r="B405">
        <v>30.902999999999999</v>
      </c>
      <c r="C405">
        <v>-5.0339999999999998</v>
      </c>
    </row>
    <row r="406" spans="1:3" x14ac:dyDescent="0.25">
      <c r="A406">
        <v>20250</v>
      </c>
      <c r="B406">
        <v>30.904</v>
      </c>
      <c r="C406">
        <v>-5.0389999999999997</v>
      </c>
    </row>
    <row r="407" spans="1:3" x14ac:dyDescent="0.25">
      <c r="A407">
        <v>20300</v>
      </c>
      <c r="B407">
        <v>30.905999999999999</v>
      </c>
      <c r="C407">
        <v>-5.0430000000000001</v>
      </c>
    </row>
    <row r="408" spans="1:3" x14ac:dyDescent="0.25">
      <c r="A408">
        <v>20350</v>
      </c>
      <c r="B408">
        <v>30.908000000000001</v>
      </c>
      <c r="C408">
        <v>-5.048</v>
      </c>
    </row>
    <row r="409" spans="1:3" x14ac:dyDescent="0.25">
      <c r="A409">
        <v>20400</v>
      </c>
      <c r="B409">
        <v>30.91</v>
      </c>
      <c r="C409">
        <v>-5.0519999999999996</v>
      </c>
    </row>
    <row r="410" spans="1:3" x14ac:dyDescent="0.25">
      <c r="A410">
        <v>20450</v>
      </c>
      <c r="B410">
        <v>30.911000000000001</v>
      </c>
      <c r="C410">
        <v>-5.0570000000000004</v>
      </c>
    </row>
    <row r="411" spans="1:3" x14ac:dyDescent="0.25">
      <c r="A411">
        <v>20500</v>
      </c>
      <c r="B411">
        <v>30.913</v>
      </c>
      <c r="C411">
        <v>-5.0620000000000003</v>
      </c>
    </row>
    <row r="412" spans="1:3" x14ac:dyDescent="0.25">
      <c r="A412">
        <v>20550</v>
      </c>
      <c r="B412">
        <v>30.914999999999999</v>
      </c>
      <c r="C412">
        <v>-5.0659999999999998</v>
      </c>
    </row>
    <row r="413" spans="1:3" x14ac:dyDescent="0.25">
      <c r="A413">
        <v>20600</v>
      </c>
      <c r="B413">
        <v>30.917000000000002</v>
      </c>
      <c r="C413">
        <v>-5.0709999999999997</v>
      </c>
    </row>
    <row r="414" spans="1:3" x14ac:dyDescent="0.25">
      <c r="A414">
        <v>20650</v>
      </c>
      <c r="B414">
        <v>30.917999999999999</v>
      </c>
      <c r="C414">
        <v>-5.0759999999999996</v>
      </c>
    </row>
    <row r="415" spans="1:3" x14ac:dyDescent="0.25">
      <c r="A415">
        <v>20700</v>
      </c>
      <c r="B415">
        <v>30.92</v>
      </c>
      <c r="C415">
        <v>-5.0810000000000004</v>
      </c>
    </row>
    <row r="416" spans="1:3" x14ac:dyDescent="0.25">
      <c r="A416">
        <v>20750</v>
      </c>
      <c r="B416">
        <v>30.922000000000001</v>
      </c>
      <c r="C416">
        <v>-5.085</v>
      </c>
    </row>
    <row r="417" spans="1:3" x14ac:dyDescent="0.25">
      <c r="A417">
        <v>20800</v>
      </c>
      <c r="B417">
        <v>30.922999999999998</v>
      </c>
      <c r="C417">
        <v>-5.09</v>
      </c>
    </row>
    <row r="418" spans="1:3" x14ac:dyDescent="0.25">
      <c r="A418">
        <v>20850</v>
      </c>
      <c r="B418">
        <v>30.925000000000001</v>
      </c>
      <c r="C418">
        <v>-5.0949999999999998</v>
      </c>
    </row>
    <row r="419" spans="1:3" x14ac:dyDescent="0.25">
      <c r="A419">
        <v>20900</v>
      </c>
      <c r="B419">
        <v>30.927</v>
      </c>
      <c r="C419">
        <v>-5.0999999999999996</v>
      </c>
    </row>
    <row r="420" spans="1:3" x14ac:dyDescent="0.25">
      <c r="A420">
        <v>20950</v>
      </c>
      <c r="B420">
        <v>30.928000000000001</v>
      </c>
      <c r="C420">
        <v>-5.1050000000000004</v>
      </c>
    </row>
    <row r="421" spans="1:3" x14ac:dyDescent="0.25">
      <c r="A421">
        <v>21000</v>
      </c>
      <c r="B421">
        <v>30.93</v>
      </c>
      <c r="C421">
        <v>-5.109</v>
      </c>
    </row>
    <row r="422" spans="1:3" x14ac:dyDescent="0.25">
      <c r="A422">
        <v>21050</v>
      </c>
      <c r="B422">
        <v>30.931000000000001</v>
      </c>
      <c r="C422">
        <v>-5.1139999999999999</v>
      </c>
    </row>
    <row r="423" spans="1:3" x14ac:dyDescent="0.25">
      <c r="A423">
        <v>21100</v>
      </c>
      <c r="B423">
        <v>30.934000000000001</v>
      </c>
      <c r="C423">
        <v>-5.1189999999999998</v>
      </c>
    </row>
    <row r="424" spans="1:3" x14ac:dyDescent="0.25">
      <c r="A424">
        <v>21150</v>
      </c>
      <c r="B424">
        <v>30.936</v>
      </c>
      <c r="C424">
        <v>-5.1239999999999997</v>
      </c>
    </row>
    <row r="425" spans="1:3" x14ac:dyDescent="0.25">
      <c r="A425">
        <v>21200</v>
      </c>
      <c r="B425">
        <v>30.937999999999999</v>
      </c>
      <c r="C425">
        <v>-5.1289999999999996</v>
      </c>
    </row>
    <row r="426" spans="1:3" x14ac:dyDescent="0.25">
      <c r="A426">
        <v>21250</v>
      </c>
      <c r="B426">
        <v>30.94</v>
      </c>
      <c r="C426">
        <v>-5.1340000000000003</v>
      </c>
    </row>
    <row r="427" spans="1:3" x14ac:dyDescent="0.25">
      <c r="A427">
        <v>21300</v>
      </c>
      <c r="B427">
        <v>30.942</v>
      </c>
      <c r="C427">
        <v>-5.1390000000000002</v>
      </c>
    </row>
    <row r="428" spans="1:3" x14ac:dyDescent="0.25">
      <c r="A428">
        <v>21350</v>
      </c>
      <c r="B428">
        <v>30.943999999999999</v>
      </c>
      <c r="C428">
        <v>-5.1440000000000001</v>
      </c>
    </row>
    <row r="429" spans="1:3" x14ac:dyDescent="0.25">
      <c r="A429">
        <v>21400</v>
      </c>
      <c r="B429">
        <v>30.946000000000002</v>
      </c>
      <c r="C429">
        <v>-5.149</v>
      </c>
    </row>
    <row r="430" spans="1:3" x14ac:dyDescent="0.25">
      <c r="A430">
        <v>21450</v>
      </c>
      <c r="B430">
        <v>30.948</v>
      </c>
      <c r="C430">
        <v>-5.1529999999999996</v>
      </c>
    </row>
    <row r="431" spans="1:3" x14ac:dyDescent="0.25">
      <c r="A431">
        <v>21500</v>
      </c>
      <c r="B431">
        <v>30.95</v>
      </c>
      <c r="C431">
        <v>-5.1580000000000004</v>
      </c>
    </row>
    <row r="432" spans="1:3" x14ac:dyDescent="0.25">
      <c r="A432">
        <v>21550</v>
      </c>
      <c r="B432">
        <v>30.952000000000002</v>
      </c>
      <c r="C432">
        <v>-5.1630000000000003</v>
      </c>
    </row>
    <row r="433" spans="1:3" x14ac:dyDescent="0.25">
      <c r="A433">
        <v>21600</v>
      </c>
      <c r="B433">
        <v>30.954000000000001</v>
      </c>
      <c r="C433">
        <v>-5.1680000000000001</v>
      </c>
    </row>
    <row r="434" spans="1:3" x14ac:dyDescent="0.25">
      <c r="A434">
        <v>21650</v>
      </c>
      <c r="B434">
        <v>30.956</v>
      </c>
      <c r="C434">
        <v>-5.1719999999999997</v>
      </c>
    </row>
    <row r="435" spans="1:3" x14ac:dyDescent="0.25">
      <c r="A435">
        <v>21700</v>
      </c>
      <c r="B435">
        <v>30.957999999999998</v>
      </c>
      <c r="C435">
        <v>-5.1769999999999996</v>
      </c>
    </row>
    <row r="436" spans="1:3" x14ac:dyDescent="0.25">
      <c r="A436">
        <v>21750</v>
      </c>
      <c r="B436">
        <v>30.96</v>
      </c>
      <c r="C436">
        <v>-5.1820000000000004</v>
      </c>
    </row>
    <row r="437" spans="1:3" x14ac:dyDescent="0.25">
      <c r="A437">
        <v>21800</v>
      </c>
      <c r="B437">
        <v>30.962</v>
      </c>
      <c r="C437">
        <v>-5.1870000000000003</v>
      </c>
    </row>
    <row r="438" spans="1:3" x14ac:dyDescent="0.25">
      <c r="A438">
        <v>21850</v>
      </c>
      <c r="B438">
        <v>30.963999999999999</v>
      </c>
      <c r="C438">
        <v>-5.1920000000000002</v>
      </c>
    </row>
    <row r="439" spans="1:3" x14ac:dyDescent="0.25">
      <c r="A439">
        <v>21900</v>
      </c>
      <c r="B439">
        <v>30.966000000000001</v>
      </c>
      <c r="C439">
        <v>-5.1970000000000001</v>
      </c>
    </row>
    <row r="440" spans="1:3" x14ac:dyDescent="0.25">
      <c r="A440">
        <v>21950</v>
      </c>
      <c r="B440">
        <v>30.968</v>
      </c>
      <c r="C440">
        <v>-5.202</v>
      </c>
    </row>
    <row r="441" spans="1:3" x14ac:dyDescent="0.25">
      <c r="A441">
        <v>22000</v>
      </c>
      <c r="B441">
        <v>30.97</v>
      </c>
      <c r="C441">
        <v>-5.2069999999999999</v>
      </c>
    </row>
    <row r="442" spans="1:3" x14ac:dyDescent="0.25">
      <c r="A442">
        <v>22050</v>
      </c>
      <c r="B442">
        <v>30.972000000000001</v>
      </c>
      <c r="C442">
        <v>-5.2119999999999997</v>
      </c>
    </row>
    <row r="443" spans="1:3" x14ac:dyDescent="0.25">
      <c r="A443">
        <v>22100</v>
      </c>
      <c r="B443">
        <v>30.974</v>
      </c>
      <c r="C443">
        <v>-5.2160000000000002</v>
      </c>
    </row>
    <row r="444" spans="1:3" x14ac:dyDescent="0.25">
      <c r="A444">
        <v>22150</v>
      </c>
      <c r="B444">
        <v>30.977</v>
      </c>
      <c r="C444">
        <v>-5.2210000000000001</v>
      </c>
    </row>
    <row r="445" spans="1:3" x14ac:dyDescent="0.25">
      <c r="A445">
        <v>22200</v>
      </c>
      <c r="B445">
        <v>30.978999999999999</v>
      </c>
      <c r="C445">
        <v>-5.226</v>
      </c>
    </row>
    <row r="446" spans="1:3" x14ac:dyDescent="0.25">
      <c r="A446">
        <v>22250</v>
      </c>
      <c r="B446">
        <v>30.981000000000002</v>
      </c>
      <c r="C446">
        <v>-5.2309999999999999</v>
      </c>
    </row>
    <row r="447" spans="1:3" x14ac:dyDescent="0.25">
      <c r="A447">
        <v>22300</v>
      </c>
      <c r="B447">
        <v>30.983000000000001</v>
      </c>
      <c r="C447">
        <v>-5.2359999999999998</v>
      </c>
    </row>
    <row r="448" spans="1:3" x14ac:dyDescent="0.25">
      <c r="A448">
        <v>22350</v>
      </c>
      <c r="B448">
        <v>30.984999999999999</v>
      </c>
      <c r="C448">
        <v>-5.24</v>
      </c>
    </row>
    <row r="449" spans="1:3" x14ac:dyDescent="0.25">
      <c r="A449">
        <v>22400</v>
      </c>
      <c r="B449">
        <v>30.986999999999998</v>
      </c>
      <c r="C449">
        <v>-5.2439999999999998</v>
      </c>
    </row>
    <row r="450" spans="1:3" x14ac:dyDescent="0.25">
      <c r="A450">
        <v>22450</v>
      </c>
      <c r="B450">
        <v>30.989000000000001</v>
      </c>
      <c r="C450">
        <v>-5.2489999999999997</v>
      </c>
    </row>
    <row r="451" spans="1:3" x14ac:dyDescent="0.25">
      <c r="A451">
        <v>22500</v>
      </c>
      <c r="B451">
        <v>30.991</v>
      </c>
      <c r="C451">
        <v>-5.2530000000000001</v>
      </c>
    </row>
    <row r="452" spans="1:3" x14ac:dyDescent="0.25">
      <c r="A452">
        <v>22550</v>
      </c>
      <c r="B452">
        <v>30.992999999999999</v>
      </c>
      <c r="C452">
        <v>-5.258</v>
      </c>
    </row>
    <row r="453" spans="1:3" x14ac:dyDescent="0.25">
      <c r="A453">
        <v>22600</v>
      </c>
      <c r="B453">
        <v>30.995000000000001</v>
      </c>
      <c r="C453">
        <v>-5.2619999999999996</v>
      </c>
    </row>
    <row r="454" spans="1:3" x14ac:dyDescent="0.25">
      <c r="A454">
        <v>22650</v>
      </c>
      <c r="B454">
        <v>30.995999999999999</v>
      </c>
      <c r="C454">
        <v>-5.2640000000000002</v>
      </c>
    </row>
    <row r="455" spans="1:3" x14ac:dyDescent="0.25">
      <c r="A455">
        <v>22700</v>
      </c>
      <c r="B455">
        <v>30.995999999999999</v>
      </c>
      <c r="C455">
        <v>-5.266</v>
      </c>
    </row>
    <row r="456" spans="1:3" x14ac:dyDescent="0.25">
      <c r="A456">
        <v>22750</v>
      </c>
      <c r="B456">
        <v>30.997</v>
      </c>
      <c r="C456">
        <v>-5.2670000000000003</v>
      </c>
    </row>
    <row r="457" spans="1:3" x14ac:dyDescent="0.25">
      <c r="A457">
        <v>22800</v>
      </c>
      <c r="B457">
        <v>30.997</v>
      </c>
      <c r="C457">
        <v>-5.2690000000000001</v>
      </c>
    </row>
    <row r="458" spans="1:3" x14ac:dyDescent="0.25">
      <c r="A458">
        <v>22850</v>
      </c>
      <c r="B458">
        <v>30.998000000000001</v>
      </c>
      <c r="C458">
        <v>-5.27</v>
      </c>
    </row>
    <row r="459" spans="1:3" x14ac:dyDescent="0.25">
      <c r="A459">
        <v>22900</v>
      </c>
      <c r="B459">
        <v>30.998999999999999</v>
      </c>
      <c r="C459">
        <v>-5.2709999999999999</v>
      </c>
    </row>
    <row r="460" spans="1:3" x14ac:dyDescent="0.25">
      <c r="A460">
        <v>22950</v>
      </c>
      <c r="B460">
        <v>31</v>
      </c>
      <c r="C460">
        <v>-5.274</v>
      </c>
    </row>
    <row r="461" spans="1:3" x14ac:dyDescent="0.25">
      <c r="A461">
        <v>23000</v>
      </c>
      <c r="B461">
        <v>31.001999999999999</v>
      </c>
      <c r="C461">
        <v>-5.2789999999999999</v>
      </c>
    </row>
    <row r="462" spans="1:3" x14ac:dyDescent="0.25">
      <c r="A462">
        <v>23050</v>
      </c>
      <c r="B462">
        <v>31.004000000000001</v>
      </c>
      <c r="C462">
        <v>-5.2830000000000004</v>
      </c>
    </row>
    <row r="463" spans="1:3" x14ac:dyDescent="0.25">
      <c r="A463">
        <v>23100</v>
      </c>
      <c r="B463">
        <v>31.006</v>
      </c>
      <c r="C463">
        <v>-5.2880000000000003</v>
      </c>
    </row>
    <row r="464" spans="1:3" x14ac:dyDescent="0.25">
      <c r="A464">
        <v>23150</v>
      </c>
      <c r="B464">
        <v>31.007999999999999</v>
      </c>
      <c r="C464">
        <v>-5.2919999999999998</v>
      </c>
    </row>
    <row r="465" spans="1:3" x14ac:dyDescent="0.25">
      <c r="A465">
        <v>23200</v>
      </c>
      <c r="B465">
        <v>31.01</v>
      </c>
      <c r="C465">
        <v>-5.2969999999999997</v>
      </c>
    </row>
    <row r="466" spans="1:3" x14ac:dyDescent="0.25">
      <c r="A466">
        <v>23250</v>
      </c>
      <c r="B466">
        <v>31.012</v>
      </c>
      <c r="C466">
        <v>-5.3010000000000002</v>
      </c>
    </row>
    <row r="467" spans="1:3" x14ac:dyDescent="0.25">
      <c r="A467">
        <v>23300</v>
      </c>
      <c r="B467">
        <v>31.013999999999999</v>
      </c>
      <c r="C467">
        <v>-5.306</v>
      </c>
    </row>
    <row r="468" spans="1:3" x14ac:dyDescent="0.25">
      <c r="A468">
        <v>23350</v>
      </c>
      <c r="B468">
        <v>31.015999999999998</v>
      </c>
      <c r="C468">
        <v>-5.31</v>
      </c>
    </row>
    <row r="469" spans="1:3" x14ac:dyDescent="0.25">
      <c r="A469">
        <v>23400</v>
      </c>
      <c r="B469">
        <v>31.018000000000001</v>
      </c>
      <c r="C469">
        <v>-5.3150000000000004</v>
      </c>
    </row>
    <row r="470" spans="1:3" x14ac:dyDescent="0.25">
      <c r="A470">
        <v>23450</v>
      </c>
      <c r="B470">
        <v>31.021000000000001</v>
      </c>
      <c r="C470">
        <v>-5.319</v>
      </c>
    </row>
    <row r="471" spans="1:3" x14ac:dyDescent="0.25">
      <c r="A471">
        <v>23500</v>
      </c>
      <c r="B471">
        <v>31.023</v>
      </c>
      <c r="C471">
        <v>-5.3239999999999998</v>
      </c>
    </row>
    <row r="472" spans="1:3" x14ac:dyDescent="0.25">
      <c r="A472">
        <v>23550</v>
      </c>
      <c r="B472">
        <v>31.024999999999999</v>
      </c>
      <c r="C472">
        <v>-5.3280000000000003</v>
      </c>
    </row>
    <row r="473" spans="1:3" x14ac:dyDescent="0.25">
      <c r="A473">
        <v>23600</v>
      </c>
      <c r="B473">
        <v>31.027000000000001</v>
      </c>
      <c r="C473">
        <v>-5.3330000000000002</v>
      </c>
    </row>
    <row r="474" spans="1:3" x14ac:dyDescent="0.25">
      <c r="A474">
        <v>23650</v>
      </c>
      <c r="B474">
        <v>31.029</v>
      </c>
      <c r="C474">
        <v>-5.3390000000000004</v>
      </c>
    </row>
    <row r="475" spans="1:3" x14ac:dyDescent="0.25">
      <c r="A475">
        <v>23700</v>
      </c>
      <c r="B475">
        <v>31.032</v>
      </c>
      <c r="C475">
        <v>-5.3440000000000003</v>
      </c>
    </row>
    <row r="476" spans="1:3" x14ac:dyDescent="0.25">
      <c r="A476">
        <v>23750</v>
      </c>
      <c r="B476">
        <v>31.033999999999999</v>
      </c>
      <c r="C476">
        <v>-5.3490000000000002</v>
      </c>
    </row>
    <row r="477" spans="1:3" x14ac:dyDescent="0.25">
      <c r="A477">
        <v>23800</v>
      </c>
      <c r="B477">
        <v>31.036000000000001</v>
      </c>
      <c r="C477">
        <v>-5.3540000000000001</v>
      </c>
    </row>
    <row r="478" spans="1:3" x14ac:dyDescent="0.25">
      <c r="A478">
        <v>23850</v>
      </c>
      <c r="B478">
        <v>31.038</v>
      </c>
      <c r="C478">
        <v>-5.36</v>
      </c>
    </row>
    <row r="479" spans="1:3" x14ac:dyDescent="0.25">
      <c r="A479">
        <v>23900</v>
      </c>
      <c r="B479">
        <v>31.041</v>
      </c>
      <c r="C479">
        <v>-5.3639999999999999</v>
      </c>
    </row>
    <row r="480" spans="1:3" x14ac:dyDescent="0.25">
      <c r="A480">
        <v>23950</v>
      </c>
      <c r="B480">
        <v>31.042999999999999</v>
      </c>
      <c r="C480">
        <v>-5.3689999999999998</v>
      </c>
    </row>
    <row r="481" spans="1:3" x14ac:dyDescent="0.25">
      <c r="A481">
        <v>24000</v>
      </c>
      <c r="B481">
        <v>31.045000000000002</v>
      </c>
      <c r="C481">
        <v>-5.3730000000000002</v>
      </c>
    </row>
    <row r="482" spans="1:3" x14ac:dyDescent="0.25">
      <c r="A482">
        <v>24050</v>
      </c>
      <c r="B482">
        <v>31.047000000000001</v>
      </c>
      <c r="C482">
        <v>-5.3780000000000001</v>
      </c>
    </row>
    <row r="483" spans="1:3" x14ac:dyDescent="0.25">
      <c r="A483">
        <v>24100</v>
      </c>
      <c r="B483">
        <v>31.05</v>
      </c>
      <c r="C483">
        <v>-5.3819999999999997</v>
      </c>
    </row>
    <row r="484" spans="1:3" x14ac:dyDescent="0.25">
      <c r="A484">
        <v>24150</v>
      </c>
      <c r="B484">
        <v>31.052</v>
      </c>
      <c r="C484">
        <v>-5.3869999999999996</v>
      </c>
    </row>
    <row r="485" spans="1:3" x14ac:dyDescent="0.25">
      <c r="A485">
        <v>24200</v>
      </c>
      <c r="B485">
        <v>31.053999999999998</v>
      </c>
      <c r="C485">
        <v>-5.391</v>
      </c>
    </row>
    <row r="486" spans="1:3" x14ac:dyDescent="0.25">
      <c r="A486">
        <v>24250</v>
      </c>
      <c r="B486">
        <v>31.056000000000001</v>
      </c>
      <c r="C486">
        <v>-5.3949999999999996</v>
      </c>
    </row>
    <row r="487" spans="1:3" x14ac:dyDescent="0.25">
      <c r="A487">
        <v>24300</v>
      </c>
      <c r="B487">
        <v>31.058</v>
      </c>
      <c r="C487">
        <v>-5.399</v>
      </c>
    </row>
    <row r="488" spans="1:3" x14ac:dyDescent="0.25">
      <c r="A488">
        <v>24350</v>
      </c>
      <c r="B488">
        <v>31.061</v>
      </c>
      <c r="C488">
        <v>-5.4039999999999999</v>
      </c>
    </row>
    <row r="489" spans="1:3" x14ac:dyDescent="0.25">
      <c r="A489">
        <v>24400</v>
      </c>
      <c r="B489">
        <v>31.062999999999999</v>
      </c>
      <c r="C489">
        <v>-5.4080000000000004</v>
      </c>
    </row>
    <row r="490" spans="1:3" x14ac:dyDescent="0.25">
      <c r="A490">
        <v>24450</v>
      </c>
      <c r="B490">
        <v>31.065000000000001</v>
      </c>
      <c r="C490">
        <v>-5.4119999999999999</v>
      </c>
    </row>
    <row r="491" spans="1:3" x14ac:dyDescent="0.25">
      <c r="A491">
        <v>24500</v>
      </c>
      <c r="B491">
        <v>31.067</v>
      </c>
      <c r="C491">
        <v>-5.4169999999999998</v>
      </c>
    </row>
    <row r="492" spans="1:3" x14ac:dyDescent="0.25">
      <c r="A492">
        <v>24550</v>
      </c>
      <c r="B492">
        <v>31.068999999999999</v>
      </c>
      <c r="C492">
        <v>-5.4210000000000003</v>
      </c>
    </row>
    <row r="493" spans="1:3" x14ac:dyDescent="0.25">
      <c r="A493">
        <v>24600</v>
      </c>
      <c r="B493">
        <v>31.07</v>
      </c>
      <c r="C493">
        <v>-5.4260000000000002</v>
      </c>
    </row>
    <row r="494" spans="1:3" x14ac:dyDescent="0.25">
      <c r="A494">
        <v>24650</v>
      </c>
      <c r="B494">
        <v>31.071999999999999</v>
      </c>
      <c r="C494">
        <v>-5.43</v>
      </c>
    </row>
    <row r="495" spans="1:3" x14ac:dyDescent="0.25">
      <c r="A495">
        <v>24700</v>
      </c>
      <c r="B495">
        <v>31.074000000000002</v>
      </c>
      <c r="C495">
        <v>-5.4349999999999996</v>
      </c>
    </row>
    <row r="496" spans="1:3" x14ac:dyDescent="0.25">
      <c r="A496">
        <v>24750</v>
      </c>
      <c r="B496">
        <v>31.074999999999999</v>
      </c>
      <c r="C496">
        <v>-5.4390000000000001</v>
      </c>
    </row>
    <row r="497" spans="1:3" x14ac:dyDescent="0.25">
      <c r="A497">
        <v>24800</v>
      </c>
      <c r="B497">
        <v>31.077000000000002</v>
      </c>
      <c r="C497">
        <v>-5.4429999999999996</v>
      </c>
    </row>
    <row r="498" spans="1:3" x14ac:dyDescent="0.25">
      <c r="A498">
        <v>24850</v>
      </c>
      <c r="B498">
        <v>31.079000000000001</v>
      </c>
      <c r="C498">
        <v>-5.4480000000000004</v>
      </c>
    </row>
    <row r="499" spans="1:3" x14ac:dyDescent="0.25">
      <c r="A499">
        <v>24900</v>
      </c>
      <c r="B499">
        <v>31.081</v>
      </c>
      <c r="C499">
        <v>-5.452</v>
      </c>
    </row>
    <row r="500" spans="1:3" x14ac:dyDescent="0.25">
      <c r="A500">
        <v>24950</v>
      </c>
      <c r="B500">
        <v>31.082999999999998</v>
      </c>
      <c r="C500">
        <v>-5.4560000000000004</v>
      </c>
    </row>
    <row r="501" spans="1:3" x14ac:dyDescent="0.25">
      <c r="A501">
        <v>25000</v>
      </c>
      <c r="B501">
        <v>31.085999999999999</v>
      </c>
      <c r="C501">
        <v>-5.4610000000000003</v>
      </c>
    </row>
    <row r="502" spans="1:3" x14ac:dyDescent="0.25">
      <c r="A502">
        <v>25050</v>
      </c>
      <c r="B502">
        <v>31.088000000000001</v>
      </c>
      <c r="C502">
        <v>-5.4649999999999999</v>
      </c>
    </row>
    <row r="503" spans="1:3" x14ac:dyDescent="0.25">
      <c r="A503">
        <v>25100</v>
      </c>
      <c r="B503">
        <v>31.09</v>
      </c>
      <c r="C503">
        <v>-5.4690000000000003</v>
      </c>
    </row>
    <row r="504" spans="1:3" x14ac:dyDescent="0.25">
      <c r="A504">
        <v>25150</v>
      </c>
      <c r="B504">
        <v>31.093</v>
      </c>
      <c r="C504">
        <v>-5.4740000000000002</v>
      </c>
    </row>
    <row r="505" spans="1:3" x14ac:dyDescent="0.25">
      <c r="A505">
        <v>25200</v>
      </c>
      <c r="B505">
        <v>31.094999999999999</v>
      </c>
      <c r="C505">
        <v>-5.4779999999999998</v>
      </c>
    </row>
    <row r="506" spans="1:3" x14ac:dyDescent="0.25">
      <c r="A506">
        <v>25250</v>
      </c>
      <c r="B506">
        <v>31.097999999999999</v>
      </c>
      <c r="C506">
        <v>-5.4820000000000002</v>
      </c>
    </row>
    <row r="507" spans="1:3" x14ac:dyDescent="0.25">
      <c r="A507">
        <v>25300</v>
      </c>
      <c r="B507">
        <v>31.1</v>
      </c>
      <c r="C507">
        <v>-5.4859999999999998</v>
      </c>
    </row>
    <row r="508" spans="1:3" x14ac:dyDescent="0.25">
      <c r="A508">
        <v>25350</v>
      </c>
      <c r="B508">
        <v>31.103000000000002</v>
      </c>
      <c r="C508">
        <v>-5.4909999999999997</v>
      </c>
    </row>
    <row r="509" spans="1:3" x14ac:dyDescent="0.25">
      <c r="A509">
        <v>25400</v>
      </c>
      <c r="B509">
        <v>31.105</v>
      </c>
      <c r="C509">
        <v>-5.4950000000000001</v>
      </c>
    </row>
    <row r="510" spans="1:3" x14ac:dyDescent="0.25">
      <c r="A510">
        <v>25450</v>
      </c>
      <c r="B510">
        <v>31.108000000000001</v>
      </c>
      <c r="C510">
        <v>-5.4989999999999997</v>
      </c>
    </row>
    <row r="511" spans="1:3" x14ac:dyDescent="0.25">
      <c r="A511">
        <v>25500</v>
      </c>
      <c r="B511">
        <v>31.11</v>
      </c>
      <c r="C511">
        <v>-5.5039999999999996</v>
      </c>
    </row>
    <row r="512" spans="1:3" x14ac:dyDescent="0.25">
      <c r="A512">
        <v>25550</v>
      </c>
      <c r="B512">
        <v>31.111999999999998</v>
      </c>
      <c r="C512">
        <v>-5.508</v>
      </c>
    </row>
    <row r="513" spans="1:3" x14ac:dyDescent="0.25">
      <c r="A513">
        <v>25600</v>
      </c>
      <c r="B513">
        <v>31.114000000000001</v>
      </c>
      <c r="C513">
        <v>-5.5129999999999999</v>
      </c>
    </row>
    <row r="514" spans="1:3" x14ac:dyDescent="0.25">
      <c r="A514">
        <v>25650</v>
      </c>
      <c r="B514">
        <v>31.117000000000001</v>
      </c>
      <c r="C514">
        <v>-5.5170000000000003</v>
      </c>
    </row>
    <row r="515" spans="1:3" x14ac:dyDescent="0.25">
      <c r="A515">
        <v>25700</v>
      </c>
      <c r="B515">
        <v>31.119</v>
      </c>
      <c r="C515">
        <v>-5.5220000000000002</v>
      </c>
    </row>
    <row r="516" spans="1:3" x14ac:dyDescent="0.25">
      <c r="A516">
        <v>25750</v>
      </c>
      <c r="B516">
        <v>31.120999999999999</v>
      </c>
      <c r="C516">
        <v>-5.5259999999999998</v>
      </c>
    </row>
    <row r="517" spans="1:3" x14ac:dyDescent="0.25">
      <c r="A517">
        <v>25800</v>
      </c>
      <c r="B517">
        <v>31.125</v>
      </c>
      <c r="C517">
        <v>-5.5359999999999996</v>
      </c>
    </row>
    <row r="518" spans="1:3" x14ac:dyDescent="0.25">
      <c r="A518">
        <v>25850</v>
      </c>
      <c r="B518">
        <v>31.128</v>
      </c>
      <c r="C518">
        <v>-5.5449999999999999</v>
      </c>
    </row>
    <row r="519" spans="1:3" x14ac:dyDescent="0.25">
      <c r="A519">
        <v>25900</v>
      </c>
      <c r="B519">
        <v>31.132000000000001</v>
      </c>
      <c r="C519">
        <v>-5.5549999999999997</v>
      </c>
    </row>
    <row r="520" spans="1:3" x14ac:dyDescent="0.25">
      <c r="A520">
        <v>25950</v>
      </c>
      <c r="B520">
        <v>31.135999999999999</v>
      </c>
      <c r="C520">
        <v>-5.5650000000000004</v>
      </c>
    </row>
    <row r="521" spans="1:3" x14ac:dyDescent="0.25">
      <c r="A521">
        <v>26000</v>
      </c>
      <c r="B521">
        <v>31.138999999999999</v>
      </c>
      <c r="C521">
        <v>-5.5739999999999998</v>
      </c>
    </row>
    <row r="522" spans="1:3" x14ac:dyDescent="0.25">
      <c r="A522">
        <v>26050</v>
      </c>
      <c r="B522">
        <v>31.143000000000001</v>
      </c>
      <c r="C522">
        <v>-5.5839999999999996</v>
      </c>
    </row>
    <row r="523" spans="1:3" x14ac:dyDescent="0.25">
      <c r="A523">
        <v>26100</v>
      </c>
      <c r="B523">
        <v>31.146999999999998</v>
      </c>
      <c r="C523">
        <v>-5.5919999999999996</v>
      </c>
    </row>
    <row r="524" spans="1:3" x14ac:dyDescent="0.25">
      <c r="A524">
        <v>26150</v>
      </c>
      <c r="B524">
        <v>31.15</v>
      </c>
      <c r="C524">
        <v>-5.5990000000000002</v>
      </c>
    </row>
    <row r="525" spans="1:3" x14ac:dyDescent="0.25">
      <c r="A525">
        <v>26200</v>
      </c>
      <c r="B525">
        <v>31.154</v>
      </c>
      <c r="C525">
        <v>-5.6070000000000002</v>
      </c>
    </row>
    <row r="526" spans="1:3" x14ac:dyDescent="0.25">
      <c r="A526">
        <v>26250</v>
      </c>
      <c r="B526">
        <v>31.157</v>
      </c>
      <c r="C526">
        <v>-5.6139999999999999</v>
      </c>
    </row>
    <row r="527" spans="1:3" x14ac:dyDescent="0.25">
      <c r="A527">
        <v>26300</v>
      </c>
      <c r="B527">
        <v>31.161000000000001</v>
      </c>
      <c r="C527">
        <v>-5.6219999999999999</v>
      </c>
    </row>
    <row r="528" spans="1:3" x14ac:dyDescent="0.25">
      <c r="A528">
        <v>26350</v>
      </c>
      <c r="B528">
        <v>31.164000000000001</v>
      </c>
      <c r="C528">
        <v>-5.6289999999999996</v>
      </c>
    </row>
    <row r="529" spans="1:3" x14ac:dyDescent="0.25">
      <c r="A529">
        <v>26400</v>
      </c>
      <c r="B529">
        <v>31.167999999999999</v>
      </c>
      <c r="C529">
        <v>-5.6369999999999996</v>
      </c>
    </row>
    <row r="530" spans="1:3" x14ac:dyDescent="0.25">
      <c r="A530">
        <v>26450</v>
      </c>
      <c r="B530">
        <v>31.170999999999999</v>
      </c>
      <c r="C530">
        <v>-5.6440000000000001</v>
      </c>
    </row>
    <row r="531" spans="1:3" x14ac:dyDescent="0.25">
      <c r="A531">
        <v>26500</v>
      </c>
      <c r="B531">
        <v>31.175000000000001</v>
      </c>
      <c r="C531">
        <v>-5.6509999999999998</v>
      </c>
    </row>
    <row r="532" spans="1:3" x14ac:dyDescent="0.25">
      <c r="A532">
        <v>26550</v>
      </c>
      <c r="B532">
        <v>31.178000000000001</v>
      </c>
      <c r="C532">
        <v>-5.6580000000000004</v>
      </c>
    </row>
    <row r="533" spans="1:3" x14ac:dyDescent="0.25">
      <c r="A533">
        <v>26600</v>
      </c>
      <c r="B533">
        <v>31.181999999999999</v>
      </c>
      <c r="C533">
        <v>-5.6660000000000004</v>
      </c>
    </row>
    <row r="534" spans="1:3" x14ac:dyDescent="0.25">
      <c r="A534">
        <v>26650</v>
      </c>
      <c r="B534">
        <v>31.184999999999999</v>
      </c>
      <c r="C534">
        <v>-5.673</v>
      </c>
    </row>
    <row r="535" spans="1:3" x14ac:dyDescent="0.25">
      <c r="A535">
        <v>26700</v>
      </c>
      <c r="B535">
        <v>31.189</v>
      </c>
      <c r="C535">
        <v>-5.68</v>
      </c>
    </row>
    <row r="536" spans="1:3" x14ac:dyDescent="0.25">
      <c r="A536">
        <v>26750</v>
      </c>
      <c r="B536">
        <v>31.192</v>
      </c>
      <c r="C536">
        <v>-5.6879999999999997</v>
      </c>
    </row>
    <row r="537" spans="1:3" x14ac:dyDescent="0.25">
      <c r="A537">
        <v>26800</v>
      </c>
      <c r="B537">
        <v>31.196000000000002</v>
      </c>
      <c r="C537">
        <v>-5.6950000000000003</v>
      </c>
    </row>
    <row r="538" spans="1:3" x14ac:dyDescent="0.25">
      <c r="A538">
        <v>26850</v>
      </c>
      <c r="B538">
        <v>31.2</v>
      </c>
      <c r="C538">
        <v>-5.7030000000000003</v>
      </c>
    </row>
    <row r="539" spans="1:3" x14ac:dyDescent="0.25">
      <c r="A539">
        <v>26900</v>
      </c>
      <c r="B539">
        <v>31.202999999999999</v>
      </c>
      <c r="C539">
        <v>-5.71</v>
      </c>
    </row>
    <row r="540" spans="1:3" x14ac:dyDescent="0.25">
      <c r="A540">
        <v>26950</v>
      </c>
      <c r="B540">
        <v>31.207000000000001</v>
      </c>
      <c r="C540">
        <v>-5.718</v>
      </c>
    </row>
    <row r="541" spans="1:3" x14ac:dyDescent="0.25">
      <c r="A541">
        <v>27000</v>
      </c>
      <c r="B541">
        <v>31.210999999999999</v>
      </c>
      <c r="C541">
        <v>-5.7249999999999996</v>
      </c>
    </row>
    <row r="542" spans="1:3" x14ac:dyDescent="0.25">
      <c r="A542">
        <v>27050</v>
      </c>
      <c r="B542">
        <v>31.213999999999999</v>
      </c>
      <c r="C542">
        <v>-5.7329999999999997</v>
      </c>
    </row>
    <row r="543" spans="1:3" x14ac:dyDescent="0.25">
      <c r="A543">
        <v>27100</v>
      </c>
      <c r="B543">
        <v>31.218</v>
      </c>
      <c r="C543">
        <v>-5.74</v>
      </c>
    </row>
    <row r="544" spans="1:3" x14ac:dyDescent="0.25">
      <c r="A544">
        <v>27150</v>
      </c>
      <c r="B544">
        <v>31.221</v>
      </c>
      <c r="C544">
        <v>-5.7469999999999999</v>
      </c>
    </row>
    <row r="545" spans="1:3" x14ac:dyDescent="0.25">
      <c r="A545">
        <v>27200</v>
      </c>
      <c r="B545">
        <v>31.225000000000001</v>
      </c>
      <c r="C545">
        <v>-5.7549999999999999</v>
      </c>
    </row>
    <row r="546" spans="1:3" x14ac:dyDescent="0.25">
      <c r="A546">
        <v>27250</v>
      </c>
      <c r="B546">
        <v>31.228000000000002</v>
      </c>
      <c r="C546">
        <v>-5.7619999999999996</v>
      </c>
    </row>
    <row r="547" spans="1:3" x14ac:dyDescent="0.25">
      <c r="A547">
        <v>27300</v>
      </c>
      <c r="B547">
        <v>31.231999999999999</v>
      </c>
      <c r="C547">
        <v>-5.7690000000000001</v>
      </c>
    </row>
    <row r="548" spans="1:3" x14ac:dyDescent="0.25">
      <c r="A548">
        <v>27350</v>
      </c>
      <c r="B548">
        <v>31.234999999999999</v>
      </c>
      <c r="C548">
        <v>-5.7770000000000001</v>
      </c>
    </row>
    <row r="549" spans="1:3" x14ac:dyDescent="0.25">
      <c r="A549">
        <v>27400</v>
      </c>
      <c r="B549">
        <v>31.238</v>
      </c>
      <c r="C549">
        <v>-5.7839999999999998</v>
      </c>
    </row>
    <row r="550" spans="1:3" x14ac:dyDescent="0.25">
      <c r="A550">
        <v>27450</v>
      </c>
      <c r="B550">
        <v>31.242000000000001</v>
      </c>
      <c r="C550">
        <v>-5.7919999999999998</v>
      </c>
    </row>
    <row r="551" spans="1:3" x14ac:dyDescent="0.25">
      <c r="A551">
        <v>27500</v>
      </c>
      <c r="B551">
        <v>31.245000000000001</v>
      </c>
      <c r="C551">
        <v>-5.7990000000000004</v>
      </c>
    </row>
    <row r="552" spans="1:3" x14ac:dyDescent="0.25">
      <c r="A552">
        <v>27550</v>
      </c>
      <c r="B552">
        <v>31.248999999999999</v>
      </c>
      <c r="C552">
        <v>-5.8070000000000004</v>
      </c>
    </row>
    <row r="553" spans="1:3" x14ac:dyDescent="0.25">
      <c r="A553">
        <v>27600</v>
      </c>
      <c r="B553">
        <v>31.251999999999999</v>
      </c>
      <c r="C553">
        <v>-5.8140000000000001</v>
      </c>
    </row>
    <row r="554" spans="1:3" x14ac:dyDescent="0.25">
      <c r="A554">
        <v>27650</v>
      </c>
      <c r="B554">
        <v>31.254999999999999</v>
      </c>
      <c r="C554">
        <v>-5.8220000000000001</v>
      </c>
    </row>
    <row r="555" spans="1:3" x14ac:dyDescent="0.25">
      <c r="A555">
        <v>27700</v>
      </c>
      <c r="B555">
        <v>31.259</v>
      </c>
      <c r="C555">
        <v>-5.8289999999999997</v>
      </c>
    </row>
    <row r="556" spans="1:3" x14ac:dyDescent="0.25">
      <c r="A556">
        <v>27750</v>
      </c>
      <c r="B556">
        <v>31.262</v>
      </c>
      <c r="C556">
        <v>-5.8360000000000003</v>
      </c>
    </row>
    <row r="557" spans="1:3" x14ac:dyDescent="0.25">
      <c r="A557">
        <v>27800</v>
      </c>
      <c r="B557">
        <v>31.265000000000001</v>
      </c>
      <c r="C557">
        <v>-5.8440000000000003</v>
      </c>
    </row>
    <row r="558" spans="1:3" x14ac:dyDescent="0.25">
      <c r="A558">
        <v>27850</v>
      </c>
      <c r="B558">
        <v>31.268999999999998</v>
      </c>
      <c r="C558">
        <v>-5.851</v>
      </c>
    </row>
    <row r="559" spans="1:3" x14ac:dyDescent="0.25">
      <c r="A559">
        <v>27900</v>
      </c>
      <c r="B559">
        <v>31.271999999999998</v>
      </c>
      <c r="C559">
        <v>-5.8579999999999997</v>
      </c>
    </row>
    <row r="560" spans="1:3" x14ac:dyDescent="0.25">
      <c r="A560">
        <v>27950</v>
      </c>
      <c r="B560">
        <v>31.274999999999999</v>
      </c>
      <c r="C560">
        <v>-5.8659999999999997</v>
      </c>
    </row>
    <row r="561" spans="1:3" x14ac:dyDescent="0.25">
      <c r="A561">
        <v>28000</v>
      </c>
      <c r="B561">
        <v>31.277999999999999</v>
      </c>
      <c r="C561">
        <v>-5.8719999999999999</v>
      </c>
    </row>
    <row r="562" spans="1:3" x14ac:dyDescent="0.25">
      <c r="A562">
        <v>28050</v>
      </c>
      <c r="B562">
        <v>31.28</v>
      </c>
      <c r="C562">
        <v>-5.8789999999999996</v>
      </c>
    </row>
    <row r="563" spans="1:3" x14ac:dyDescent="0.25">
      <c r="A563">
        <v>28100</v>
      </c>
      <c r="B563">
        <v>31.283000000000001</v>
      </c>
      <c r="C563">
        <v>-5.8849999999999998</v>
      </c>
    </row>
    <row r="564" spans="1:3" x14ac:dyDescent="0.25">
      <c r="A564">
        <v>28150</v>
      </c>
      <c r="B564">
        <v>31.285</v>
      </c>
      <c r="C564">
        <v>-5.8920000000000003</v>
      </c>
    </row>
    <row r="565" spans="1:3" x14ac:dyDescent="0.25">
      <c r="A565">
        <v>28200</v>
      </c>
      <c r="B565">
        <v>31.288</v>
      </c>
      <c r="C565">
        <v>-5.8979999999999997</v>
      </c>
    </row>
    <row r="566" spans="1:3" x14ac:dyDescent="0.25">
      <c r="A566">
        <v>28250</v>
      </c>
      <c r="B566">
        <v>31.29</v>
      </c>
      <c r="C566">
        <v>-5.9050000000000002</v>
      </c>
    </row>
    <row r="567" spans="1:3" x14ac:dyDescent="0.25">
      <c r="A567">
        <v>28300</v>
      </c>
      <c r="B567">
        <v>31.294</v>
      </c>
      <c r="C567">
        <v>-5.9109999999999996</v>
      </c>
    </row>
    <row r="568" spans="1:3" x14ac:dyDescent="0.25">
      <c r="A568">
        <v>28350</v>
      </c>
      <c r="B568">
        <v>31.297000000000001</v>
      </c>
      <c r="C568">
        <v>-5.9180000000000001</v>
      </c>
    </row>
    <row r="569" spans="1:3" x14ac:dyDescent="0.25">
      <c r="A569">
        <v>28400</v>
      </c>
      <c r="B569">
        <v>31.3</v>
      </c>
      <c r="C569">
        <v>-5.9249999999999998</v>
      </c>
    </row>
    <row r="570" spans="1:3" x14ac:dyDescent="0.25">
      <c r="A570">
        <v>28450</v>
      </c>
      <c r="B570">
        <v>31.303999999999998</v>
      </c>
      <c r="C570">
        <v>-5.931</v>
      </c>
    </row>
    <row r="571" spans="1:3" x14ac:dyDescent="0.25">
      <c r="A571">
        <v>28500</v>
      </c>
      <c r="B571">
        <v>31.306999999999999</v>
      </c>
      <c r="C571">
        <v>-5.9379999999999997</v>
      </c>
    </row>
    <row r="572" spans="1:3" x14ac:dyDescent="0.25">
      <c r="A572">
        <v>28550</v>
      </c>
      <c r="B572">
        <v>31.31</v>
      </c>
      <c r="C572">
        <v>-5.9450000000000003</v>
      </c>
    </row>
    <row r="573" spans="1:3" x14ac:dyDescent="0.25">
      <c r="A573">
        <v>28600</v>
      </c>
      <c r="B573">
        <v>31.314</v>
      </c>
      <c r="C573">
        <v>-5.9509999999999996</v>
      </c>
    </row>
    <row r="574" spans="1:3" x14ac:dyDescent="0.25">
      <c r="A574">
        <v>28650</v>
      </c>
      <c r="B574">
        <v>31.317</v>
      </c>
      <c r="C574">
        <v>-5.9580000000000002</v>
      </c>
    </row>
    <row r="575" spans="1:3" x14ac:dyDescent="0.25">
      <c r="A575">
        <v>28700</v>
      </c>
      <c r="B575">
        <v>31.32</v>
      </c>
      <c r="C575">
        <v>-5.9640000000000004</v>
      </c>
    </row>
    <row r="576" spans="1:3" x14ac:dyDescent="0.25">
      <c r="A576">
        <v>28750</v>
      </c>
      <c r="B576">
        <v>31.324000000000002</v>
      </c>
      <c r="C576">
        <v>-5.9710000000000001</v>
      </c>
    </row>
    <row r="577" spans="1:3" x14ac:dyDescent="0.25">
      <c r="A577">
        <v>28800</v>
      </c>
      <c r="B577">
        <v>31.327000000000002</v>
      </c>
      <c r="C577">
        <v>-5.9779999999999998</v>
      </c>
    </row>
    <row r="578" spans="1:3" x14ac:dyDescent="0.25">
      <c r="A578">
        <v>28850</v>
      </c>
      <c r="B578">
        <v>31.33</v>
      </c>
      <c r="C578">
        <v>-5.984</v>
      </c>
    </row>
    <row r="579" spans="1:3" x14ac:dyDescent="0.25">
      <c r="A579">
        <v>28900</v>
      </c>
      <c r="B579">
        <v>31.332999999999998</v>
      </c>
      <c r="C579">
        <v>-5.9889999999999999</v>
      </c>
    </row>
    <row r="580" spans="1:3" x14ac:dyDescent="0.25">
      <c r="A580">
        <v>28950</v>
      </c>
      <c r="B580">
        <v>31.335000000000001</v>
      </c>
      <c r="C580">
        <v>-5.9909999999999997</v>
      </c>
    </row>
    <row r="581" spans="1:3" x14ac:dyDescent="0.25">
      <c r="A581">
        <v>29000</v>
      </c>
      <c r="B581">
        <v>31.337</v>
      </c>
      <c r="C581">
        <v>-5.9930000000000003</v>
      </c>
    </row>
    <row r="582" spans="1:3" x14ac:dyDescent="0.25">
      <c r="A582">
        <v>29050</v>
      </c>
      <c r="B582">
        <v>31.338999999999999</v>
      </c>
      <c r="C582">
        <v>-5.9950000000000001</v>
      </c>
    </row>
    <row r="583" spans="1:3" x14ac:dyDescent="0.25">
      <c r="A583">
        <v>29100</v>
      </c>
      <c r="B583">
        <v>31.341000000000001</v>
      </c>
      <c r="C583">
        <v>-5.9960000000000004</v>
      </c>
    </row>
    <row r="584" spans="1:3" x14ac:dyDescent="0.25">
      <c r="A584">
        <v>29150</v>
      </c>
      <c r="B584">
        <v>31.343</v>
      </c>
      <c r="C584">
        <v>-5.9980000000000002</v>
      </c>
    </row>
    <row r="585" spans="1:3" x14ac:dyDescent="0.25">
      <c r="A585">
        <v>29200</v>
      </c>
      <c r="B585">
        <v>31.344999999999999</v>
      </c>
      <c r="C585">
        <v>-6</v>
      </c>
    </row>
    <row r="586" spans="1:3" x14ac:dyDescent="0.25">
      <c r="A586">
        <v>29250</v>
      </c>
      <c r="B586">
        <v>31.347999999999999</v>
      </c>
      <c r="C586">
        <v>-6.008</v>
      </c>
    </row>
    <row r="587" spans="1:3" x14ac:dyDescent="0.25">
      <c r="A587">
        <v>29300</v>
      </c>
      <c r="B587">
        <v>31.352</v>
      </c>
      <c r="C587">
        <v>-6.016</v>
      </c>
    </row>
    <row r="588" spans="1:3" x14ac:dyDescent="0.25">
      <c r="A588">
        <v>29350</v>
      </c>
      <c r="B588">
        <v>31.355</v>
      </c>
      <c r="C588">
        <v>-6.024</v>
      </c>
    </row>
    <row r="589" spans="1:3" x14ac:dyDescent="0.25">
      <c r="A589">
        <v>29400</v>
      </c>
      <c r="B589">
        <v>31.359000000000002</v>
      </c>
      <c r="C589">
        <v>-6.032</v>
      </c>
    </row>
    <row r="590" spans="1:3" x14ac:dyDescent="0.25">
      <c r="A590">
        <v>29450</v>
      </c>
      <c r="B590">
        <v>31.361999999999998</v>
      </c>
      <c r="C590">
        <v>-6.0389999999999997</v>
      </c>
    </row>
    <row r="591" spans="1:3" x14ac:dyDescent="0.25">
      <c r="A591">
        <v>29500</v>
      </c>
      <c r="B591">
        <v>31.366</v>
      </c>
      <c r="C591">
        <v>-6.0469999999999997</v>
      </c>
    </row>
    <row r="592" spans="1:3" x14ac:dyDescent="0.25">
      <c r="A592">
        <v>29550</v>
      </c>
      <c r="B592">
        <v>31.369</v>
      </c>
      <c r="C592">
        <v>-6.0549999999999997</v>
      </c>
    </row>
    <row r="593" spans="1:3" x14ac:dyDescent="0.25">
      <c r="A593">
        <v>29600</v>
      </c>
      <c r="B593">
        <v>31.373000000000001</v>
      </c>
      <c r="C593">
        <v>-6.0629999999999997</v>
      </c>
    </row>
    <row r="594" spans="1:3" x14ac:dyDescent="0.25">
      <c r="A594">
        <v>29650</v>
      </c>
      <c r="B594">
        <v>31.376000000000001</v>
      </c>
      <c r="C594">
        <v>-6.0709999999999997</v>
      </c>
    </row>
    <row r="595" spans="1:3" x14ac:dyDescent="0.25">
      <c r="A595">
        <v>29700</v>
      </c>
      <c r="B595">
        <v>31.379000000000001</v>
      </c>
      <c r="C595">
        <v>-6.0789999999999997</v>
      </c>
    </row>
    <row r="596" spans="1:3" x14ac:dyDescent="0.25">
      <c r="A596">
        <v>29750</v>
      </c>
      <c r="B596">
        <v>31.382999999999999</v>
      </c>
      <c r="C596">
        <v>-6.0869999999999997</v>
      </c>
    </row>
    <row r="597" spans="1:3" x14ac:dyDescent="0.25">
      <c r="A597">
        <v>29800</v>
      </c>
      <c r="B597">
        <v>31.385999999999999</v>
      </c>
      <c r="C597">
        <v>-6.0949999999999998</v>
      </c>
    </row>
    <row r="598" spans="1:3" x14ac:dyDescent="0.25">
      <c r="A598">
        <v>29850</v>
      </c>
      <c r="B598">
        <v>31.388999999999999</v>
      </c>
      <c r="C598">
        <v>-6.101</v>
      </c>
    </row>
    <row r="599" spans="1:3" x14ac:dyDescent="0.25">
      <c r="A599">
        <v>29900</v>
      </c>
      <c r="B599">
        <v>31.39</v>
      </c>
      <c r="C599">
        <v>-6.1020000000000003</v>
      </c>
    </row>
    <row r="600" spans="1:3" x14ac:dyDescent="0.25">
      <c r="A600">
        <v>29950</v>
      </c>
      <c r="B600">
        <v>31.391999999999999</v>
      </c>
      <c r="C600">
        <v>-6.1040000000000001</v>
      </c>
    </row>
    <row r="601" spans="1:3" x14ac:dyDescent="0.25">
      <c r="A601">
        <v>30000</v>
      </c>
      <c r="B601">
        <v>31.393999999999998</v>
      </c>
      <c r="C601">
        <v>-6.1050000000000004</v>
      </c>
    </row>
    <row r="602" spans="1:3" x14ac:dyDescent="0.25">
      <c r="A602">
        <v>30050</v>
      </c>
      <c r="B602">
        <v>31.396000000000001</v>
      </c>
      <c r="C602">
        <v>-6.1070000000000002</v>
      </c>
    </row>
    <row r="603" spans="1:3" x14ac:dyDescent="0.25">
      <c r="A603">
        <v>30100</v>
      </c>
      <c r="B603">
        <v>31.396999999999998</v>
      </c>
      <c r="C603">
        <v>-6.109</v>
      </c>
    </row>
    <row r="604" spans="1:3" x14ac:dyDescent="0.25">
      <c r="A604">
        <v>30150</v>
      </c>
      <c r="B604">
        <v>31.401</v>
      </c>
      <c r="C604">
        <v>-6.1109999999999998</v>
      </c>
    </row>
    <row r="605" spans="1:3" x14ac:dyDescent="0.25">
      <c r="A605">
        <v>30200</v>
      </c>
      <c r="B605">
        <v>31.417000000000002</v>
      </c>
      <c r="C605">
        <v>-6.1210000000000004</v>
      </c>
    </row>
    <row r="606" spans="1:3" x14ac:dyDescent="0.25">
      <c r="A606">
        <v>30250</v>
      </c>
      <c r="B606">
        <v>31.433</v>
      </c>
      <c r="C606">
        <v>-6.13</v>
      </c>
    </row>
    <row r="607" spans="1:3" x14ac:dyDescent="0.25">
      <c r="A607">
        <v>30300</v>
      </c>
      <c r="B607">
        <v>31.449000000000002</v>
      </c>
      <c r="C607">
        <v>-6.14</v>
      </c>
    </row>
    <row r="608" spans="1:3" x14ac:dyDescent="0.25">
      <c r="A608">
        <v>30350</v>
      </c>
      <c r="B608">
        <v>31.465</v>
      </c>
      <c r="C608">
        <v>-6.149</v>
      </c>
    </row>
    <row r="609" spans="1:3" x14ac:dyDescent="0.25">
      <c r="A609">
        <v>30400</v>
      </c>
      <c r="B609">
        <v>31.481000000000002</v>
      </c>
      <c r="C609">
        <v>-6.1589999999999998</v>
      </c>
    </row>
    <row r="610" spans="1:3" x14ac:dyDescent="0.25">
      <c r="A610">
        <v>30450</v>
      </c>
      <c r="B610">
        <v>31.495999999999999</v>
      </c>
      <c r="C610">
        <v>-6.1680000000000001</v>
      </c>
    </row>
    <row r="611" spans="1:3" x14ac:dyDescent="0.25">
      <c r="A611">
        <v>30500</v>
      </c>
      <c r="B611">
        <v>31.494</v>
      </c>
      <c r="C611">
        <v>-6.1749999999999998</v>
      </c>
    </row>
    <row r="612" spans="1:3" x14ac:dyDescent="0.25">
      <c r="A612">
        <v>30550</v>
      </c>
      <c r="B612">
        <v>31.486999999999998</v>
      </c>
      <c r="C612">
        <v>-6.1820000000000004</v>
      </c>
    </row>
    <row r="613" spans="1:3" x14ac:dyDescent="0.25">
      <c r="A613">
        <v>30600</v>
      </c>
      <c r="B613">
        <v>31.481000000000002</v>
      </c>
      <c r="C613">
        <v>-6.1879999999999997</v>
      </c>
    </row>
    <row r="614" spans="1:3" x14ac:dyDescent="0.25">
      <c r="A614">
        <v>30650</v>
      </c>
      <c r="B614">
        <v>31.475000000000001</v>
      </c>
      <c r="C614">
        <v>-6.194</v>
      </c>
    </row>
    <row r="615" spans="1:3" x14ac:dyDescent="0.25">
      <c r="A615">
        <v>30700</v>
      </c>
      <c r="B615">
        <v>31.468</v>
      </c>
      <c r="C615">
        <v>-6.2009999999999996</v>
      </c>
    </row>
    <row r="616" spans="1:3" x14ac:dyDescent="0.25">
      <c r="A616">
        <v>30750</v>
      </c>
      <c r="B616">
        <v>31.462</v>
      </c>
      <c r="C616">
        <v>-6.2069999999999999</v>
      </c>
    </row>
    <row r="617" spans="1:3" x14ac:dyDescent="0.25">
      <c r="A617">
        <v>30800</v>
      </c>
      <c r="B617">
        <v>31.460999999999999</v>
      </c>
      <c r="C617">
        <v>-6.2140000000000004</v>
      </c>
    </row>
    <row r="618" spans="1:3" x14ac:dyDescent="0.25">
      <c r="A618">
        <v>30850</v>
      </c>
      <c r="B618">
        <v>31.463999999999999</v>
      </c>
      <c r="C618">
        <v>-6.22</v>
      </c>
    </row>
    <row r="619" spans="1:3" x14ac:dyDescent="0.25">
      <c r="A619">
        <v>30900</v>
      </c>
      <c r="B619">
        <v>31.468</v>
      </c>
      <c r="C619">
        <v>-6.226</v>
      </c>
    </row>
    <row r="620" spans="1:3" x14ac:dyDescent="0.25">
      <c r="A620">
        <v>30950</v>
      </c>
      <c r="B620">
        <v>31.471</v>
      </c>
      <c r="C620">
        <v>-6.2329999999999997</v>
      </c>
    </row>
    <row r="621" spans="1:3" x14ac:dyDescent="0.25">
      <c r="A621">
        <v>31000</v>
      </c>
      <c r="B621">
        <v>31.474</v>
      </c>
      <c r="C621">
        <v>-6.2389999999999999</v>
      </c>
    </row>
    <row r="622" spans="1:3" x14ac:dyDescent="0.25">
      <c r="A622">
        <v>31050</v>
      </c>
      <c r="B622">
        <v>31.478000000000002</v>
      </c>
      <c r="C622">
        <v>-6.2450000000000001</v>
      </c>
    </row>
    <row r="623" spans="1:3" x14ac:dyDescent="0.25">
      <c r="A623">
        <v>31100</v>
      </c>
      <c r="B623">
        <v>31.481999999999999</v>
      </c>
      <c r="C623">
        <v>-6.2519999999999998</v>
      </c>
    </row>
    <row r="624" spans="1:3" x14ac:dyDescent="0.25">
      <c r="A624">
        <v>31150</v>
      </c>
      <c r="B624">
        <v>31.488</v>
      </c>
      <c r="C624">
        <v>-6.258</v>
      </c>
    </row>
    <row r="625" spans="1:3" x14ac:dyDescent="0.25">
      <c r="A625">
        <v>31200</v>
      </c>
      <c r="B625">
        <v>31.494</v>
      </c>
      <c r="C625">
        <v>-6.2640000000000002</v>
      </c>
    </row>
    <row r="626" spans="1:3" x14ac:dyDescent="0.25">
      <c r="A626">
        <v>31250</v>
      </c>
      <c r="B626">
        <v>31.5</v>
      </c>
      <c r="C626">
        <v>-6.27</v>
      </c>
    </row>
    <row r="627" spans="1:3" x14ac:dyDescent="0.25">
      <c r="A627">
        <v>31300</v>
      </c>
      <c r="B627">
        <v>31.507000000000001</v>
      </c>
      <c r="C627">
        <v>-6.2770000000000001</v>
      </c>
    </row>
    <row r="628" spans="1:3" x14ac:dyDescent="0.25">
      <c r="A628">
        <v>31350</v>
      </c>
      <c r="B628">
        <v>31.513000000000002</v>
      </c>
      <c r="C628">
        <v>-6.2830000000000004</v>
      </c>
    </row>
    <row r="629" spans="1:3" x14ac:dyDescent="0.25">
      <c r="A629">
        <v>31400</v>
      </c>
      <c r="B629">
        <v>31.518999999999998</v>
      </c>
      <c r="C629">
        <v>-6.2889999999999997</v>
      </c>
    </row>
    <row r="630" spans="1:3" x14ac:dyDescent="0.25">
      <c r="A630">
        <v>31450</v>
      </c>
      <c r="B630">
        <v>31.521999999999998</v>
      </c>
      <c r="C630">
        <v>-6.2949999999999999</v>
      </c>
    </row>
    <row r="631" spans="1:3" x14ac:dyDescent="0.25">
      <c r="A631">
        <v>31500</v>
      </c>
      <c r="B631">
        <v>31.526</v>
      </c>
      <c r="C631">
        <v>-6.3010000000000002</v>
      </c>
    </row>
    <row r="632" spans="1:3" x14ac:dyDescent="0.25">
      <c r="A632">
        <v>31550</v>
      </c>
      <c r="B632">
        <v>31.529</v>
      </c>
      <c r="C632">
        <v>-6.3079999999999998</v>
      </c>
    </row>
    <row r="633" spans="1:3" x14ac:dyDescent="0.25">
      <c r="A633">
        <v>31600</v>
      </c>
      <c r="B633">
        <v>31.532</v>
      </c>
      <c r="C633">
        <v>-6.3140000000000001</v>
      </c>
    </row>
    <row r="634" spans="1:3" x14ac:dyDescent="0.25">
      <c r="A634">
        <v>31650</v>
      </c>
      <c r="B634">
        <v>31.536000000000001</v>
      </c>
      <c r="C634">
        <v>-6.32</v>
      </c>
    </row>
    <row r="635" spans="1:3" x14ac:dyDescent="0.25">
      <c r="A635">
        <v>31700</v>
      </c>
      <c r="B635">
        <v>31.539000000000001</v>
      </c>
      <c r="C635">
        <v>-6.3259999999999996</v>
      </c>
    </row>
    <row r="636" spans="1:3" x14ac:dyDescent="0.25">
      <c r="A636">
        <v>31750</v>
      </c>
      <c r="B636">
        <v>31.542000000000002</v>
      </c>
      <c r="C636">
        <v>-6.3319999999999999</v>
      </c>
    </row>
    <row r="637" spans="1:3" x14ac:dyDescent="0.25">
      <c r="A637">
        <v>31800</v>
      </c>
      <c r="B637">
        <v>31.545999999999999</v>
      </c>
      <c r="C637">
        <v>-6.3390000000000004</v>
      </c>
    </row>
    <row r="638" spans="1:3" x14ac:dyDescent="0.25">
      <c r="A638">
        <v>31850</v>
      </c>
      <c r="B638">
        <v>31.548999999999999</v>
      </c>
      <c r="C638">
        <v>-6.3449999999999998</v>
      </c>
    </row>
    <row r="639" spans="1:3" x14ac:dyDescent="0.25">
      <c r="A639">
        <v>31900</v>
      </c>
      <c r="B639">
        <v>31.552</v>
      </c>
      <c r="C639">
        <v>-6.351</v>
      </c>
    </row>
    <row r="640" spans="1:3" x14ac:dyDescent="0.25">
      <c r="A640">
        <v>31950</v>
      </c>
      <c r="B640">
        <v>31.556000000000001</v>
      </c>
      <c r="C640">
        <v>-6.3570000000000002</v>
      </c>
    </row>
    <row r="641" spans="1:3" x14ac:dyDescent="0.25">
      <c r="A641">
        <v>32000</v>
      </c>
      <c r="B641">
        <v>31.559000000000001</v>
      </c>
      <c r="C641">
        <v>-6.3639999999999999</v>
      </c>
    </row>
    <row r="642" spans="1:3" x14ac:dyDescent="0.25">
      <c r="A642">
        <v>32050</v>
      </c>
      <c r="B642">
        <v>31.562999999999999</v>
      </c>
      <c r="C642">
        <v>-6.37</v>
      </c>
    </row>
    <row r="643" spans="1:3" x14ac:dyDescent="0.25">
      <c r="A643">
        <v>32100</v>
      </c>
      <c r="B643">
        <v>31.565999999999999</v>
      </c>
      <c r="C643">
        <v>-6.3760000000000003</v>
      </c>
    </row>
    <row r="644" spans="1:3" x14ac:dyDescent="0.25">
      <c r="A644">
        <v>32150</v>
      </c>
      <c r="B644">
        <v>31.57</v>
      </c>
      <c r="C644">
        <v>-6.3819999999999997</v>
      </c>
    </row>
    <row r="645" spans="1:3" x14ac:dyDescent="0.25">
      <c r="A645">
        <v>32200</v>
      </c>
      <c r="B645">
        <v>31.573</v>
      </c>
      <c r="C645">
        <v>-6.3879999999999999</v>
      </c>
    </row>
    <row r="646" spans="1:3" x14ac:dyDescent="0.25">
      <c r="A646">
        <v>32250</v>
      </c>
      <c r="B646">
        <v>31.577000000000002</v>
      </c>
      <c r="C646">
        <v>-6.3940000000000001</v>
      </c>
    </row>
    <row r="647" spans="1:3" x14ac:dyDescent="0.25">
      <c r="A647">
        <v>32300</v>
      </c>
      <c r="B647">
        <v>31.58</v>
      </c>
      <c r="C647">
        <v>-6.4</v>
      </c>
    </row>
    <row r="648" spans="1:3" x14ac:dyDescent="0.25">
      <c r="A648">
        <v>32350</v>
      </c>
      <c r="B648">
        <v>31.584</v>
      </c>
      <c r="C648">
        <v>-6.4059999999999997</v>
      </c>
    </row>
    <row r="649" spans="1:3" x14ac:dyDescent="0.25">
      <c r="A649">
        <v>32400</v>
      </c>
      <c r="B649">
        <v>31.587</v>
      </c>
      <c r="C649">
        <v>-6.4119999999999999</v>
      </c>
    </row>
    <row r="650" spans="1:3" x14ac:dyDescent="0.25">
      <c r="A650">
        <v>32450</v>
      </c>
      <c r="B650">
        <v>31.59</v>
      </c>
      <c r="C650">
        <v>-6.4189999999999996</v>
      </c>
    </row>
    <row r="651" spans="1:3" x14ac:dyDescent="0.25">
      <c r="A651">
        <v>32500</v>
      </c>
      <c r="B651">
        <v>31.594000000000001</v>
      </c>
      <c r="C651">
        <v>-6.4249999999999998</v>
      </c>
    </row>
    <row r="652" spans="1:3" x14ac:dyDescent="0.25">
      <c r="A652">
        <v>32550</v>
      </c>
      <c r="B652">
        <v>31.597000000000001</v>
      </c>
      <c r="C652">
        <v>-6.431</v>
      </c>
    </row>
    <row r="653" spans="1:3" x14ac:dyDescent="0.25">
      <c r="A653">
        <v>32600</v>
      </c>
      <c r="B653">
        <v>31.6</v>
      </c>
      <c r="C653">
        <v>-6.4379999999999997</v>
      </c>
    </row>
    <row r="654" spans="1:3" x14ac:dyDescent="0.25">
      <c r="A654">
        <v>32650</v>
      </c>
      <c r="B654">
        <v>31.603999999999999</v>
      </c>
      <c r="C654">
        <v>-6.444</v>
      </c>
    </row>
    <row r="655" spans="1:3" x14ac:dyDescent="0.25">
      <c r="A655">
        <v>32700</v>
      </c>
      <c r="B655">
        <v>31.606999999999999</v>
      </c>
      <c r="C655">
        <v>-6.45</v>
      </c>
    </row>
    <row r="656" spans="1:3" x14ac:dyDescent="0.25">
      <c r="A656">
        <v>32750</v>
      </c>
      <c r="B656">
        <v>31.611000000000001</v>
      </c>
      <c r="C656">
        <v>-6.4569999999999999</v>
      </c>
    </row>
    <row r="657" spans="1:3" x14ac:dyDescent="0.25">
      <c r="A657">
        <v>32800</v>
      </c>
      <c r="B657">
        <v>31.614000000000001</v>
      </c>
      <c r="C657">
        <v>-6.4630000000000001</v>
      </c>
    </row>
    <row r="658" spans="1:3" x14ac:dyDescent="0.25">
      <c r="A658">
        <v>32850</v>
      </c>
      <c r="B658">
        <v>31.617999999999999</v>
      </c>
      <c r="C658">
        <v>-6.4690000000000003</v>
      </c>
    </row>
    <row r="659" spans="1:3" x14ac:dyDescent="0.25">
      <c r="A659">
        <v>32900</v>
      </c>
      <c r="B659">
        <v>31.620999999999999</v>
      </c>
      <c r="C659">
        <v>-6.4749999999999996</v>
      </c>
    </row>
    <row r="660" spans="1:3" x14ac:dyDescent="0.25">
      <c r="A660">
        <v>32950</v>
      </c>
      <c r="B660">
        <v>31.625</v>
      </c>
      <c r="C660">
        <v>-6.4820000000000002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095ecea-2d80-4438-b187-500ba7651319}" enabled="1" method="Standard" siteId="{a2addd3e-8397-4579-ba30-7a38803fc3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Logic Base</vt:lpstr>
      <vt:lpstr>Refueling Logic and Moments</vt:lpstr>
      <vt:lpstr>RH OUTER TANK</vt:lpstr>
      <vt:lpstr>LH OUTER TANK</vt:lpstr>
      <vt:lpstr>TRIM TANK</vt:lpstr>
      <vt:lpstr>LH INNER TANK</vt:lpstr>
      <vt:lpstr>RH INNER 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 Londono Gomez</dc:creator>
  <cp:lastModifiedBy>Julian  Londono Gomez</cp:lastModifiedBy>
  <dcterms:created xsi:type="dcterms:W3CDTF">2025-03-26T15:37:50Z</dcterms:created>
  <dcterms:modified xsi:type="dcterms:W3CDTF">2025-03-28T03:13:31Z</dcterms:modified>
</cp:coreProperties>
</file>