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5_sem\Лабы кванты\5.1\"/>
    </mc:Choice>
  </mc:AlternateContent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Sheet1!$A$16:$A$47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6" i="1"/>
  <c r="C11" i="1" l="1"/>
  <c r="D11" i="1" s="1"/>
  <c r="C9" i="1"/>
  <c r="D9" i="1" s="1"/>
  <c r="C7" i="1"/>
  <c r="D7" i="1" s="1"/>
  <c r="C5" i="1"/>
  <c r="C3" i="1"/>
  <c r="C4" i="1"/>
  <c r="D4" i="1" s="1"/>
  <c r="D6" i="1"/>
  <c r="D3" i="1"/>
  <c r="D5" i="1"/>
  <c r="D8" i="1"/>
  <c r="D10" i="1"/>
  <c r="D2" i="1"/>
  <c r="C2" i="1"/>
  <c r="U3" i="1" l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2" i="1"/>
  <c r="V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2" i="1"/>
  <c r="N2" i="1" s="1"/>
  <c r="E3" i="1"/>
  <c r="E4" i="1"/>
  <c r="E5" i="1"/>
  <c r="E6" i="1"/>
  <c r="E7" i="1"/>
  <c r="E8" i="1"/>
  <c r="E9" i="1"/>
  <c r="E10" i="1"/>
  <c r="E11" i="1"/>
  <c r="E2" i="1"/>
  <c r="M14" i="1"/>
  <c r="H14" i="1"/>
  <c r="G14" i="1"/>
  <c r="Y3" i="1"/>
  <c r="Y4" i="1" s="1"/>
  <c r="Y5" i="1" s="1"/>
  <c r="Y6" i="1" s="1"/>
  <c r="Y7" i="1" s="1"/>
  <c r="Y8" i="1" s="1"/>
  <c r="Y9" i="1" s="1"/>
  <c r="Y10" i="1" s="1"/>
  <c r="Y11" i="1" s="1"/>
  <c r="Q3" i="1"/>
  <c r="Q4" i="1" s="1"/>
  <c r="Q5" i="1" s="1"/>
  <c r="Q6" i="1" s="1"/>
  <c r="Q7" i="1" s="1"/>
  <c r="Q8" i="1" s="1"/>
  <c r="Q9" i="1" s="1"/>
  <c r="Q10" i="1" s="1"/>
  <c r="Q11" i="1" s="1"/>
  <c r="H3" i="1"/>
  <c r="H4" i="1" s="1"/>
  <c r="H5" i="1" s="1"/>
  <c r="H6" i="1" s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<sst xmlns="http://schemas.openxmlformats.org/spreadsheetml/2006/main" count="42" uniqueCount="23">
  <si>
    <t>Свинец</t>
  </si>
  <si>
    <t>N, частиц</t>
  </si>
  <si>
    <t>t, c</t>
  </si>
  <si>
    <t>l_i, см</t>
  </si>
  <si>
    <t>suml, см</t>
  </si>
  <si>
    <t>I, частиц/c</t>
  </si>
  <si>
    <t>Алюминий</t>
  </si>
  <si>
    <t>Железо</t>
  </si>
  <si>
    <t>Пробка</t>
  </si>
  <si>
    <t>N_0, частиц</t>
  </si>
  <si>
    <t>Фон</t>
  </si>
  <si>
    <t>I_0, частиц/c</t>
  </si>
  <si>
    <t>МэВ</t>
  </si>
  <si>
    <t>Al</t>
  </si>
  <si>
    <t>Fe</t>
  </si>
  <si>
    <t>Pb</t>
  </si>
  <si>
    <t>Коэффициент поглощения, 1/c</t>
  </si>
  <si>
    <t>N-Nф, частиц</t>
  </si>
  <si>
    <t>Nбез_проб, частиц</t>
  </si>
  <si>
    <t>fe</t>
  </si>
  <si>
    <t>pb</t>
  </si>
  <si>
    <t>al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</si>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</sst>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zoomScale="91" workbookViewId="0">
      <selection activeCell="C11" sqref="C11"/>
    </sheetView>
  </sheetViews>
  <sheetFormatPr defaultRowHeight="14.4" x14ac:dyDescent="0.3"/>
  <cols>
    <col min="3" max="3" width="17" customWidth="1"/>
    <col min="4" max="4" width="10.33203125" customWidth="1"/>
    <col min="5" max="5" width="10.77734375" customWidth="1"/>
    <col min="7" max="8" width="13.109375" customWidth="1"/>
    <col min="10" max="10" width="12.5546875" customWidth="1"/>
    <col min="12" max="12" width="14" customWidth="1"/>
    <col min="13" max="13" width="9.44140625" bestFit="1" customWidth="1"/>
    <col min="14" max="14" width="12" customWidth="1"/>
    <col min="20" max="20" width="12.21875" customWidth="1"/>
    <col min="21" max="21" width="9.44140625" bestFit="1" customWidth="1"/>
  </cols>
  <sheetData>
    <row r="1" spans="1:30" x14ac:dyDescent="0.3">
      <c r="A1" s="1" t="s">
        <v>0</v>
      </c>
      <c r="B1" s="1" t="s">
        <v>1</v>
      </c>
      <c r="C1" s="1" t="s">
        <v>18</v>
      </c>
      <c r="D1" s="1" t="s">
        <v>17</v>
      </c>
      <c r="E1" s="1" t="s">
        <v>5</v>
      </c>
      <c r="F1" s="1" t="s">
        <v>2</v>
      </c>
      <c r="G1" s="1" t="s">
        <v>3</v>
      </c>
      <c r="H1" s="1" t="s">
        <v>4</v>
      </c>
      <c r="I1" s="5"/>
      <c r="K1" s="1" t="s">
        <v>6</v>
      </c>
      <c r="L1" s="1" t="s">
        <v>1</v>
      </c>
      <c r="M1" s="1" t="s">
        <v>17</v>
      </c>
      <c r="N1" s="1" t="s">
        <v>5</v>
      </c>
      <c r="O1" s="1" t="s">
        <v>2</v>
      </c>
      <c r="P1" s="1" t="s">
        <v>3</v>
      </c>
      <c r="Q1" s="1" t="s">
        <v>4</v>
      </c>
      <c r="S1" s="1" t="s">
        <v>7</v>
      </c>
      <c r="T1" s="1" t="s">
        <v>1</v>
      </c>
      <c r="U1" s="1" t="s">
        <v>17</v>
      </c>
      <c r="V1" s="1" t="s">
        <v>5</v>
      </c>
      <c r="W1" s="1" t="s">
        <v>2</v>
      </c>
      <c r="X1" s="1" t="s">
        <v>3</v>
      </c>
      <c r="Y1" s="1" t="s">
        <v>4</v>
      </c>
      <c r="AA1" t="s">
        <v>22</v>
      </c>
      <c r="AB1" t="s">
        <v>21</v>
      </c>
      <c r="AC1" t="s">
        <v>19</v>
      </c>
      <c r="AD1" t="s">
        <v>20</v>
      </c>
    </row>
    <row r="2" spans="1:30" x14ac:dyDescent="0.3">
      <c r="A2" s="1">
        <v>1</v>
      </c>
      <c r="B2" s="1">
        <v>514602</v>
      </c>
      <c r="C2" s="1">
        <f>B2</f>
        <v>514602</v>
      </c>
      <c r="D2" s="7">
        <f>C2-$K$14</f>
        <v>511591</v>
      </c>
      <c r="E2" s="2">
        <f t="shared" ref="E2:E11" si="0">D2/F2</f>
        <v>17053.033333333333</v>
      </c>
      <c r="F2" s="1">
        <v>30</v>
      </c>
      <c r="G2" s="1">
        <v>0</v>
      </c>
      <c r="H2" s="2">
        <v>0</v>
      </c>
      <c r="I2" s="6"/>
      <c r="K2" s="1">
        <v>1</v>
      </c>
      <c r="L2" s="1">
        <v>550330</v>
      </c>
      <c r="M2" s="1">
        <f>L2-$K$14</f>
        <v>547319</v>
      </c>
      <c r="N2" s="2">
        <f>M2/O2</f>
        <v>18243.966666666667</v>
      </c>
      <c r="O2" s="1">
        <v>30</v>
      </c>
      <c r="P2" s="2">
        <v>0</v>
      </c>
      <c r="Q2" s="2">
        <v>0</v>
      </c>
      <c r="S2" s="1">
        <v>1</v>
      </c>
      <c r="T2" s="1">
        <v>746676</v>
      </c>
      <c r="U2" s="1">
        <f>T2-$K$14</f>
        <v>743665</v>
      </c>
      <c r="V2" s="2">
        <f>U2/W2</f>
        <v>18591.625</v>
      </c>
      <c r="W2" s="1">
        <v>40</v>
      </c>
      <c r="X2" s="2">
        <v>0</v>
      </c>
      <c r="Y2" s="2">
        <v>0</v>
      </c>
      <c r="AA2" s="3">
        <v>0.1</v>
      </c>
      <c r="AB2" s="4">
        <v>0.45900000000000002</v>
      </c>
      <c r="AC2" s="4">
        <v>2.93</v>
      </c>
      <c r="AD2" s="4">
        <v>63</v>
      </c>
    </row>
    <row r="3" spans="1:30" x14ac:dyDescent="0.3">
      <c r="A3" s="1">
        <v>2</v>
      </c>
      <c r="B3" s="1">
        <v>251853</v>
      </c>
      <c r="C3" s="7">
        <f>B3</f>
        <v>251853</v>
      </c>
      <c r="D3" s="7">
        <f t="shared" ref="D3:D11" si="1">C3-$K$14</f>
        <v>248842</v>
      </c>
      <c r="E3" s="2">
        <f t="shared" si="0"/>
        <v>8294.7333333333336</v>
      </c>
      <c r="F3" s="1">
        <v>30</v>
      </c>
      <c r="G3" s="1">
        <v>0.45</v>
      </c>
      <c r="H3" s="1">
        <f>G3+H2</f>
        <v>0.45</v>
      </c>
      <c r="I3" s="5"/>
      <c r="K3" s="1">
        <v>2</v>
      </c>
      <c r="L3" s="1">
        <v>420498</v>
      </c>
      <c r="M3" s="1">
        <f t="shared" ref="M3:M11" si="2">L3-$K$14</f>
        <v>417487</v>
      </c>
      <c r="N3" s="2">
        <f t="shared" ref="N3:N11" si="3">M3/O3</f>
        <v>10437.174999999999</v>
      </c>
      <c r="O3" s="1">
        <v>40</v>
      </c>
      <c r="P3" s="2">
        <v>1.97</v>
      </c>
      <c r="Q3" s="2">
        <f>P3+Q2</f>
        <v>1.97</v>
      </c>
      <c r="S3" s="1">
        <v>2</v>
      </c>
      <c r="T3" s="1">
        <v>265900</v>
      </c>
      <c r="U3" s="1">
        <f t="shared" ref="U3:U11" si="4">T3-$K$14</f>
        <v>262889</v>
      </c>
      <c r="V3" s="2">
        <f t="shared" ref="V3:V11" si="5">U3/W3</f>
        <v>8762.9666666666672</v>
      </c>
      <c r="W3" s="1">
        <v>30</v>
      </c>
      <c r="X3" s="2">
        <v>1.01</v>
      </c>
      <c r="Y3" s="2">
        <f>X3+Y2</f>
        <v>1.01</v>
      </c>
      <c r="AA3" s="3">
        <v>0.2</v>
      </c>
      <c r="AB3" s="4">
        <v>0.32900000000000001</v>
      </c>
      <c r="AC3" s="4">
        <v>1.1499999999999999</v>
      </c>
      <c r="AD3" s="4">
        <v>11.3</v>
      </c>
    </row>
    <row r="4" spans="1:30" x14ac:dyDescent="0.3">
      <c r="A4" s="1">
        <v>3</v>
      </c>
      <c r="B4" s="1">
        <v>126653</v>
      </c>
      <c r="C4" s="7">
        <f t="shared" ref="C4:C10" si="6">B4/EXP(-0.06*2.98)</f>
        <v>151449.3224174231</v>
      </c>
      <c r="D4" s="7">
        <f t="shared" si="1"/>
        <v>148438.3224174231</v>
      </c>
      <c r="E4" s="2">
        <f t="shared" si="0"/>
        <v>4947.9440805807699</v>
      </c>
      <c r="F4" s="1">
        <v>30</v>
      </c>
      <c r="G4" s="1">
        <v>0.49</v>
      </c>
      <c r="H4" s="1">
        <f t="shared" ref="H4:H11" si="7">G4+H3</f>
        <v>0.94</v>
      </c>
      <c r="I4" s="5"/>
      <c r="K4" s="1">
        <v>3</v>
      </c>
      <c r="L4" s="1">
        <v>250709</v>
      </c>
      <c r="M4" s="1">
        <f t="shared" si="2"/>
        <v>247698</v>
      </c>
      <c r="N4" s="2">
        <f t="shared" si="3"/>
        <v>6192.45</v>
      </c>
      <c r="O4" s="1">
        <v>40</v>
      </c>
      <c r="P4" s="2">
        <v>2</v>
      </c>
      <c r="Q4" s="2">
        <f t="shared" ref="Q4:Q11" si="8">P4+Q3</f>
        <v>3.9699999999999998</v>
      </c>
      <c r="S4" s="1">
        <v>3</v>
      </c>
      <c r="T4" s="1">
        <v>177197</v>
      </c>
      <c r="U4" s="1">
        <f t="shared" si="4"/>
        <v>174186</v>
      </c>
      <c r="V4" s="2">
        <f t="shared" si="5"/>
        <v>4354.6499999999996</v>
      </c>
      <c r="W4" s="1">
        <v>40</v>
      </c>
      <c r="X4" s="2">
        <v>1.01</v>
      </c>
      <c r="Y4" s="2">
        <f t="shared" ref="Y4:Y11" si="9">X4+Y3</f>
        <v>2.02</v>
      </c>
      <c r="AA4" s="3">
        <v>0.3</v>
      </c>
      <c r="AB4" s="4">
        <v>0.28100000000000003</v>
      </c>
      <c r="AC4" s="4">
        <v>0.86599999999999999</v>
      </c>
      <c r="AD4" s="4">
        <v>4.57</v>
      </c>
    </row>
    <row r="5" spans="1:30" x14ac:dyDescent="0.3">
      <c r="A5" s="1">
        <v>4</v>
      </c>
      <c r="B5" s="1">
        <v>111737</v>
      </c>
      <c r="C5" s="7">
        <f>B5</f>
        <v>111737</v>
      </c>
      <c r="D5" s="7">
        <f t="shared" si="1"/>
        <v>108726</v>
      </c>
      <c r="E5" s="2">
        <f t="shared" si="0"/>
        <v>2174.52</v>
      </c>
      <c r="F5" s="1">
        <v>50</v>
      </c>
      <c r="G5" s="1">
        <v>0.48</v>
      </c>
      <c r="H5" s="1">
        <f t="shared" si="7"/>
        <v>1.42</v>
      </c>
      <c r="I5" s="5"/>
      <c r="K5" s="1">
        <v>4</v>
      </c>
      <c r="L5" s="1">
        <v>235649</v>
      </c>
      <c r="M5" s="1">
        <f t="shared" si="2"/>
        <v>232638</v>
      </c>
      <c r="N5" s="2">
        <f t="shared" si="3"/>
        <v>3877.3</v>
      </c>
      <c r="O5" s="1">
        <v>60</v>
      </c>
      <c r="P5" s="2">
        <v>2</v>
      </c>
      <c r="Q5" s="2">
        <f t="shared" si="8"/>
        <v>5.97</v>
      </c>
      <c r="S5" s="1">
        <v>4</v>
      </c>
      <c r="T5" s="1">
        <v>117172</v>
      </c>
      <c r="U5" s="1">
        <f t="shared" si="4"/>
        <v>114161</v>
      </c>
      <c r="V5" s="2">
        <f t="shared" si="5"/>
        <v>2283.2199999999998</v>
      </c>
      <c r="W5" s="1">
        <v>50</v>
      </c>
      <c r="X5" s="2">
        <v>1</v>
      </c>
      <c r="Y5" s="2">
        <f t="shared" si="9"/>
        <v>3.02</v>
      </c>
      <c r="AA5" s="3">
        <v>0.4</v>
      </c>
      <c r="AB5" s="4">
        <v>0.25</v>
      </c>
      <c r="AC5" s="4">
        <v>0.74</v>
      </c>
      <c r="AD5" s="4">
        <v>2.63</v>
      </c>
    </row>
    <row r="6" spans="1:30" x14ac:dyDescent="0.3">
      <c r="A6" s="1">
        <v>5</v>
      </c>
      <c r="B6" s="1">
        <v>85794</v>
      </c>
      <c r="C6" s="7">
        <f>B6/EXP(-0.06*2.98*2)</f>
        <v>122676.28711319543</v>
      </c>
      <c r="D6" s="7">
        <f t="shared" si="1"/>
        <v>119665.28711319543</v>
      </c>
      <c r="E6" s="2">
        <f t="shared" si="0"/>
        <v>1709.5041016170776</v>
      </c>
      <c r="F6" s="1">
        <v>70</v>
      </c>
      <c r="G6" s="1">
        <v>0.47</v>
      </c>
      <c r="H6" s="1">
        <f t="shared" si="7"/>
        <v>1.89</v>
      </c>
      <c r="I6" s="5"/>
      <c r="K6" s="1">
        <v>5</v>
      </c>
      <c r="L6" s="1">
        <v>148731</v>
      </c>
      <c r="M6" s="1">
        <f t="shared" si="2"/>
        <v>145720</v>
      </c>
      <c r="N6" s="2">
        <f t="shared" si="3"/>
        <v>2428.6666666666665</v>
      </c>
      <c r="O6" s="1">
        <v>60</v>
      </c>
      <c r="P6" s="2">
        <v>1.99</v>
      </c>
      <c r="Q6" s="2">
        <f t="shared" si="8"/>
        <v>7.96</v>
      </c>
      <c r="S6" s="1">
        <v>5</v>
      </c>
      <c r="T6" s="1">
        <v>89284</v>
      </c>
      <c r="U6" s="1">
        <f t="shared" si="4"/>
        <v>86273</v>
      </c>
      <c r="V6" s="2">
        <f t="shared" si="5"/>
        <v>1232.4714285714285</v>
      </c>
      <c r="W6" s="1">
        <v>70</v>
      </c>
      <c r="X6" s="2">
        <v>1</v>
      </c>
      <c r="Y6" s="2">
        <f t="shared" si="9"/>
        <v>4.0199999999999996</v>
      </c>
      <c r="AA6" s="3">
        <v>0.5</v>
      </c>
      <c r="AB6" s="4">
        <v>0.28799999999999998</v>
      </c>
      <c r="AC6" s="4">
        <v>0.66200000000000003</v>
      </c>
      <c r="AD6" s="4">
        <v>1.83</v>
      </c>
    </row>
    <row r="7" spans="1:30" x14ac:dyDescent="0.3">
      <c r="A7" s="1">
        <v>6</v>
      </c>
      <c r="B7" s="1">
        <v>76647</v>
      </c>
      <c r="C7" s="7">
        <f>B7</f>
        <v>76647</v>
      </c>
      <c r="D7" s="7">
        <f t="shared" si="1"/>
        <v>73636</v>
      </c>
      <c r="E7" s="2">
        <f t="shared" si="0"/>
        <v>669.41818181818178</v>
      </c>
      <c r="F7" s="1">
        <v>110</v>
      </c>
      <c r="G7" s="1">
        <v>0.47</v>
      </c>
      <c r="H7" s="1">
        <f t="shared" si="7"/>
        <v>2.36</v>
      </c>
      <c r="I7" s="5"/>
      <c r="K7" s="1">
        <v>6</v>
      </c>
      <c r="L7" s="1">
        <v>113508</v>
      </c>
      <c r="M7" s="1">
        <f t="shared" si="2"/>
        <v>110497</v>
      </c>
      <c r="N7" s="2">
        <f t="shared" si="3"/>
        <v>1578.5285714285715</v>
      </c>
      <c r="O7" s="1">
        <v>70</v>
      </c>
      <c r="P7" s="2">
        <v>2</v>
      </c>
      <c r="Q7" s="2">
        <f t="shared" si="8"/>
        <v>9.9600000000000009</v>
      </c>
      <c r="S7" s="1">
        <v>6</v>
      </c>
      <c r="T7" s="1">
        <v>56897</v>
      </c>
      <c r="U7" s="1">
        <f t="shared" si="4"/>
        <v>53886</v>
      </c>
      <c r="V7" s="2">
        <f t="shared" si="5"/>
        <v>673.57500000000005</v>
      </c>
      <c r="W7" s="1">
        <v>80</v>
      </c>
      <c r="X7" s="2">
        <v>1.01</v>
      </c>
      <c r="Y7" s="2">
        <f t="shared" si="9"/>
        <v>5.0299999999999994</v>
      </c>
      <c r="AA7" s="3">
        <v>0.6</v>
      </c>
      <c r="AB7" s="4">
        <v>0.21</v>
      </c>
      <c r="AC7" s="4">
        <v>0.60599999999999998</v>
      </c>
      <c r="AD7" s="4">
        <v>1.42</v>
      </c>
    </row>
    <row r="8" spans="1:30" x14ac:dyDescent="0.3">
      <c r="A8" s="1">
        <v>7</v>
      </c>
      <c r="B8" s="1">
        <v>68546</v>
      </c>
      <c r="C8" s="7">
        <f>B8/EXP(-0.06*2.98*3)</f>
        <v>117202.71621117288</v>
      </c>
      <c r="D8" s="7">
        <f t="shared" si="1"/>
        <v>114191.71621117288</v>
      </c>
      <c r="E8" s="2">
        <f t="shared" si="0"/>
        <v>671.71597771278164</v>
      </c>
      <c r="F8" s="1">
        <v>170</v>
      </c>
      <c r="G8" s="1">
        <v>0.49</v>
      </c>
      <c r="H8" s="1">
        <f t="shared" si="7"/>
        <v>2.8499999999999996</v>
      </c>
      <c r="I8" s="5"/>
      <c r="K8" s="1">
        <v>7</v>
      </c>
      <c r="L8" s="1">
        <v>96376</v>
      </c>
      <c r="M8" s="1">
        <f t="shared" si="2"/>
        <v>93365</v>
      </c>
      <c r="N8" s="2">
        <f t="shared" si="3"/>
        <v>1037.3888888888889</v>
      </c>
      <c r="O8" s="1">
        <v>90</v>
      </c>
      <c r="P8" s="2">
        <v>1.97</v>
      </c>
      <c r="Q8" s="2">
        <f t="shared" si="8"/>
        <v>11.930000000000001</v>
      </c>
      <c r="S8" s="1">
        <v>7</v>
      </c>
      <c r="T8" s="1">
        <v>39823</v>
      </c>
      <c r="U8" s="1">
        <f t="shared" si="4"/>
        <v>36812</v>
      </c>
      <c r="V8" s="2">
        <f t="shared" si="5"/>
        <v>368.12</v>
      </c>
      <c r="W8" s="1">
        <v>100</v>
      </c>
      <c r="X8" s="2">
        <v>1.01</v>
      </c>
      <c r="Y8" s="2">
        <f t="shared" si="9"/>
        <v>6.0399999999999991</v>
      </c>
      <c r="AA8" s="3">
        <v>0.7</v>
      </c>
      <c r="AB8" s="4">
        <v>0.19600000000000001</v>
      </c>
      <c r="AC8" s="4">
        <v>0.56299999999999994</v>
      </c>
      <c r="AD8" s="4">
        <v>1.17</v>
      </c>
    </row>
    <row r="9" spans="1:30" x14ac:dyDescent="0.3">
      <c r="A9" s="1">
        <v>8</v>
      </c>
      <c r="B9" s="1">
        <v>46761</v>
      </c>
      <c r="C9" s="7">
        <f>B9</f>
        <v>46761</v>
      </c>
      <c r="D9" s="7">
        <f t="shared" si="1"/>
        <v>43750</v>
      </c>
      <c r="E9" s="2">
        <f t="shared" si="0"/>
        <v>218.75</v>
      </c>
      <c r="F9" s="1">
        <v>200</v>
      </c>
      <c r="G9" s="1">
        <v>0.5</v>
      </c>
      <c r="H9" s="1">
        <f t="shared" si="7"/>
        <v>3.3499999999999996</v>
      </c>
      <c r="I9" s="5"/>
      <c r="K9" s="1">
        <v>8</v>
      </c>
      <c r="L9" s="1">
        <v>70860</v>
      </c>
      <c r="M9" s="1">
        <f t="shared" si="2"/>
        <v>67849</v>
      </c>
      <c r="N9" s="2">
        <f t="shared" si="3"/>
        <v>678.49</v>
      </c>
      <c r="O9" s="1">
        <v>100</v>
      </c>
      <c r="P9" s="2">
        <v>2.0099999999999998</v>
      </c>
      <c r="Q9" s="2">
        <f t="shared" si="8"/>
        <v>13.940000000000001</v>
      </c>
      <c r="S9" s="1">
        <v>8</v>
      </c>
      <c r="T9" s="1">
        <v>28317</v>
      </c>
      <c r="U9" s="1">
        <f t="shared" si="4"/>
        <v>25306</v>
      </c>
      <c r="V9" s="2">
        <f t="shared" si="5"/>
        <v>210.88333333333333</v>
      </c>
      <c r="W9" s="1">
        <v>120</v>
      </c>
      <c r="X9" s="2">
        <v>1.02</v>
      </c>
      <c r="Y9" s="2">
        <f t="shared" si="9"/>
        <v>7.0599999999999987</v>
      </c>
      <c r="AA9" s="3">
        <v>0.8</v>
      </c>
      <c r="AB9" s="4">
        <v>0.184</v>
      </c>
      <c r="AC9" s="4">
        <v>0.52800000000000002</v>
      </c>
      <c r="AD9" s="4">
        <v>1.01</v>
      </c>
    </row>
    <row r="10" spans="1:30" x14ac:dyDescent="0.3">
      <c r="A10" s="1">
        <v>9</v>
      </c>
      <c r="B10" s="1">
        <v>40369</v>
      </c>
      <c r="C10" s="7">
        <f>B10/EXP(-0.06*2.98*4)</f>
        <v>82538.27818107637</v>
      </c>
      <c r="D10" s="7">
        <f t="shared" si="1"/>
        <v>79527.27818107637</v>
      </c>
      <c r="E10" s="2">
        <f t="shared" si="0"/>
        <v>265.09092727025455</v>
      </c>
      <c r="F10" s="1">
        <v>300</v>
      </c>
      <c r="G10" s="1">
        <v>0.5</v>
      </c>
      <c r="H10" s="1">
        <f t="shared" si="7"/>
        <v>3.8499999999999996</v>
      </c>
      <c r="I10" s="5"/>
      <c r="K10" s="1">
        <v>9</v>
      </c>
      <c r="L10" s="1">
        <v>47409</v>
      </c>
      <c r="M10" s="1">
        <f t="shared" si="2"/>
        <v>44398</v>
      </c>
      <c r="N10" s="2">
        <f t="shared" si="3"/>
        <v>443.98</v>
      </c>
      <c r="O10" s="1">
        <v>100</v>
      </c>
      <c r="P10" s="2">
        <v>2.0099999999999998</v>
      </c>
      <c r="Q10" s="2">
        <f t="shared" si="8"/>
        <v>15.950000000000001</v>
      </c>
      <c r="S10" s="1">
        <v>9</v>
      </c>
      <c r="T10" s="1">
        <v>20887</v>
      </c>
      <c r="U10" s="1">
        <f t="shared" si="4"/>
        <v>17876</v>
      </c>
      <c r="V10" s="2">
        <f t="shared" si="5"/>
        <v>119.17333333333333</v>
      </c>
      <c r="W10" s="1">
        <v>150</v>
      </c>
      <c r="X10" s="2">
        <v>1</v>
      </c>
      <c r="Y10" s="2">
        <f t="shared" si="9"/>
        <v>8.0599999999999987</v>
      </c>
      <c r="AA10" s="3">
        <v>0.9</v>
      </c>
      <c r="AB10" s="4">
        <v>0.17499999999999999</v>
      </c>
      <c r="AC10" s="4">
        <v>0.498</v>
      </c>
      <c r="AD10" s="4">
        <v>0.89100000000000001</v>
      </c>
    </row>
    <row r="11" spans="1:30" x14ac:dyDescent="0.3">
      <c r="A11" s="1">
        <v>10</v>
      </c>
      <c r="B11" s="1">
        <v>26228</v>
      </c>
      <c r="C11" s="7">
        <f>B11</f>
        <v>26228</v>
      </c>
      <c r="D11" s="7">
        <f t="shared" si="1"/>
        <v>23217</v>
      </c>
      <c r="E11" s="2">
        <f t="shared" si="0"/>
        <v>77.39</v>
      </c>
      <c r="F11" s="1">
        <v>300</v>
      </c>
      <c r="G11" s="1">
        <v>0.5</v>
      </c>
      <c r="H11" s="1">
        <f t="shared" si="7"/>
        <v>4.3499999999999996</v>
      </c>
      <c r="I11" s="5"/>
      <c r="K11" s="1">
        <v>10</v>
      </c>
      <c r="L11" s="1">
        <v>35228</v>
      </c>
      <c r="M11" s="1">
        <f t="shared" si="2"/>
        <v>32217</v>
      </c>
      <c r="N11" s="2">
        <f t="shared" si="3"/>
        <v>322.17</v>
      </c>
      <c r="O11" s="1">
        <v>100</v>
      </c>
      <c r="P11" s="2">
        <v>2</v>
      </c>
      <c r="Q11" s="2">
        <f t="shared" si="8"/>
        <v>17.950000000000003</v>
      </c>
      <c r="S11" s="1">
        <v>10</v>
      </c>
      <c r="T11" s="1">
        <v>20485</v>
      </c>
      <c r="U11" s="1">
        <f t="shared" si="4"/>
        <v>17474</v>
      </c>
      <c r="V11" s="2">
        <f t="shared" si="5"/>
        <v>72.808333333333337</v>
      </c>
      <c r="W11" s="1">
        <v>240</v>
      </c>
      <c r="X11" s="2">
        <v>1.03</v>
      </c>
      <c r="Y11" s="2">
        <f t="shared" si="9"/>
        <v>9.0899999999999981</v>
      </c>
      <c r="AA11" s="3">
        <v>1</v>
      </c>
      <c r="AB11" s="4">
        <v>0.16600000000000001</v>
      </c>
      <c r="AC11" s="4">
        <v>0.47199999999999998</v>
      </c>
      <c r="AD11" s="4">
        <v>0.80600000000000005</v>
      </c>
    </row>
    <row r="12" spans="1:30" x14ac:dyDescent="0.3">
      <c r="AA12" s="3">
        <v>1.1000000000000001</v>
      </c>
      <c r="AB12" s="4">
        <v>0.158</v>
      </c>
      <c r="AC12" s="4">
        <v>0.45</v>
      </c>
      <c r="AD12" s="4">
        <v>0.74</v>
      </c>
    </row>
    <row r="13" spans="1:30" x14ac:dyDescent="0.3">
      <c r="A13" s="1" t="s">
        <v>8</v>
      </c>
      <c r="B13" s="1" t="s">
        <v>3</v>
      </c>
      <c r="C13" s="1"/>
      <c r="D13" s="1" t="s">
        <v>1</v>
      </c>
      <c r="E13" s="1" t="s">
        <v>9</v>
      </c>
      <c r="F13" s="1" t="s">
        <v>2</v>
      </c>
      <c r="G13" s="1" t="s">
        <v>5</v>
      </c>
      <c r="H13" s="1" t="s">
        <v>11</v>
      </c>
      <c r="J13" s="1" t="s">
        <v>10</v>
      </c>
      <c r="K13" s="1" t="s">
        <v>1</v>
      </c>
      <c r="L13" s="1" t="s">
        <v>2</v>
      </c>
      <c r="M13" s="1" t="s">
        <v>5</v>
      </c>
      <c r="AA13" s="3">
        <v>1.2</v>
      </c>
      <c r="AB13" s="4">
        <v>0.151</v>
      </c>
      <c r="AC13" s="4">
        <v>0.43</v>
      </c>
      <c r="AD13" s="4">
        <v>0.68799999999999994</v>
      </c>
    </row>
    <row r="14" spans="1:30" x14ac:dyDescent="0.3">
      <c r="A14" s="1"/>
      <c r="B14" s="1">
        <v>2.98</v>
      </c>
      <c r="C14" s="1"/>
      <c r="D14" s="1">
        <v>459171</v>
      </c>
      <c r="E14" s="1">
        <v>552550</v>
      </c>
      <c r="F14" s="1">
        <v>30</v>
      </c>
      <c r="G14" s="2">
        <f>D14/F14</f>
        <v>15305.7</v>
      </c>
      <c r="H14" s="2">
        <f>E14/F14</f>
        <v>18418.333333333332</v>
      </c>
      <c r="J14" s="1"/>
      <c r="K14" s="1">
        <v>3011</v>
      </c>
      <c r="L14" s="1">
        <v>300</v>
      </c>
      <c r="M14" s="2">
        <f>K14/L14</f>
        <v>10.036666666666667</v>
      </c>
      <c r="AA14" s="3">
        <v>1.3</v>
      </c>
      <c r="AB14" s="4">
        <v>0.14499999999999999</v>
      </c>
      <c r="AC14" s="4">
        <v>0.41299999999999998</v>
      </c>
      <c r="AD14" s="4">
        <v>0.64800000000000002</v>
      </c>
    </row>
    <row r="15" spans="1:30" x14ac:dyDescent="0.3">
      <c r="AA15" s="3">
        <v>1.4</v>
      </c>
      <c r="AB15" s="4">
        <v>0.14000000000000001</v>
      </c>
      <c r="AC15" s="4">
        <v>0.39800000000000002</v>
      </c>
      <c r="AD15" s="4">
        <v>0.61699999999999999</v>
      </c>
    </row>
    <row r="16" spans="1:30" x14ac:dyDescent="0.3">
      <c r="A16" s="9" t="s">
        <v>12</v>
      </c>
      <c r="B16" s="10" t="s">
        <v>16</v>
      </c>
      <c r="C16" s="11"/>
      <c r="D16" s="12"/>
      <c r="E16" s="8"/>
      <c r="AA16" s="3">
        <v>1.5</v>
      </c>
      <c r="AB16" s="4">
        <v>0.13500000000000001</v>
      </c>
      <c r="AC16" s="4">
        <v>0.38400000000000001</v>
      </c>
      <c r="AD16" s="4">
        <v>0.59199999999999997</v>
      </c>
    </row>
    <row r="17" spans="1:30" x14ac:dyDescent="0.3">
      <c r="A17" s="9"/>
      <c r="B17" s="1" t="s">
        <v>13</v>
      </c>
      <c r="C17" s="1" t="s">
        <v>14</v>
      </c>
      <c r="D17" s="1" t="s">
        <v>15</v>
      </c>
      <c r="AA17" s="3">
        <v>1.6</v>
      </c>
      <c r="AB17" s="4">
        <v>0.13100000000000001</v>
      </c>
      <c r="AC17" s="4">
        <v>0.372</v>
      </c>
      <c r="AD17" s="4">
        <v>0.57299999999999995</v>
      </c>
    </row>
    <row r="18" spans="1:30" x14ac:dyDescent="0.3">
      <c r="A18" s="3">
        <v>0.1</v>
      </c>
      <c r="B18" s="4">
        <v>0.45900000000000002</v>
      </c>
      <c r="C18" s="4">
        <v>2.93</v>
      </c>
      <c r="D18" s="4">
        <v>63</v>
      </c>
      <c r="AA18" s="3">
        <v>1.7</v>
      </c>
      <c r="AB18" s="4">
        <v>0.127</v>
      </c>
      <c r="AC18" s="4">
        <v>0.36199999999999999</v>
      </c>
      <c r="AD18" s="4">
        <v>0.55600000000000005</v>
      </c>
    </row>
    <row r="19" spans="1:30" x14ac:dyDescent="0.3">
      <c r="A19" s="3">
        <v>0.2</v>
      </c>
      <c r="B19" s="4">
        <v>0.32900000000000001</v>
      </c>
      <c r="C19" s="4">
        <v>1.1499999999999999</v>
      </c>
      <c r="D19" s="4">
        <v>11.3</v>
      </c>
      <c r="AA19" s="3">
        <v>1.8</v>
      </c>
      <c r="AB19" s="4">
        <v>0.123</v>
      </c>
      <c r="AC19" s="4">
        <v>0.35199999999999998</v>
      </c>
      <c r="AD19" s="4">
        <v>0.54300000000000004</v>
      </c>
    </row>
    <row r="20" spans="1:30" x14ac:dyDescent="0.3">
      <c r="A20" s="3">
        <v>0.3</v>
      </c>
      <c r="B20" s="4">
        <v>0.28100000000000003</v>
      </c>
      <c r="C20" s="4">
        <v>0.86599999999999999</v>
      </c>
      <c r="D20" s="4">
        <v>4.57</v>
      </c>
      <c r="AA20" s="3">
        <v>1.9</v>
      </c>
      <c r="AB20" s="4">
        <v>0.12</v>
      </c>
      <c r="AC20" s="4">
        <v>0.34300000000000003</v>
      </c>
      <c r="AD20" s="4">
        <v>0.53200000000000003</v>
      </c>
    </row>
    <row r="21" spans="1:30" x14ac:dyDescent="0.3">
      <c r="A21" s="3">
        <v>0.4</v>
      </c>
      <c r="B21" s="4">
        <v>0.25</v>
      </c>
      <c r="C21" s="4">
        <v>0.74</v>
      </c>
      <c r="D21" s="4">
        <v>2.63</v>
      </c>
      <c r="AA21" s="3">
        <v>2</v>
      </c>
      <c r="AB21" s="4">
        <v>0.11700000000000001</v>
      </c>
      <c r="AC21" s="4">
        <v>0.33500000000000002</v>
      </c>
      <c r="AD21" s="4">
        <v>0.52300000000000002</v>
      </c>
    </row>
    <row r="22" spans="1:30" x14ac:dyDescent="0.3">
      <c r="A22" s="3">
        <v>0.5</v>
      </c>
      <c r="B22" s="4">
        <v>0.28799999999999998</v>
      </c>
      <c r="C22" s="4">
        <v>0.66200000000000003</v>
      </c>
      <c r="D22" s="4">
        <v>1.83</v>
      </c>
      <c r="AA22" s="3">
        <v>2.1</v>
      </c>
      <c r="AB22" s="4">
        <v>0.114</v>
      </c>
      <c r="AC22" s="4">
        <v>0.32800000000000001</v>
      </c>
      <c r="AD22" s="4">
        <v>0.51500000000000001</v>
      </c>
    </row>
    <row r="23" spans="1:30" x14ac:dyDescent="0.3">
      <c r="A23" s="3">
        <v>0.6</v>
      </c>
      <c r="B23" s="4">
        <v>0.21</v>
      </c>
      <c r="C23" s="4">
        <v>0.60599999999999998</v>
      </c>
      <c r="D23" s="4">
        <v>1.42</v>
      </c>
      <c r="AA23" s="3">
        <v>2.2000000000000002</v>
      </c>
      <c r="AB23" s="4">
        <v>0.111</v>
      </c>
      <c r="AC23" s="4">
        <v>0.32200000000000001</v>
      </c>
      <c r="AD23" s="4">
        <v>0.50800000000000001</v>
      </c>
    </row>
    <row r="24" spans="1:30" x14ac:dyDescent="0.3">
      <c r="A24" s="3">
        <v>0.7</v>
      </c>
      <c r="B24" s="4">
        <v>0.19600000000000001</v>
      </c>
      <c r="C24" s="4">
        <v>0.56299999999999994</v>
      </c>
      <c r="D24" s="4">
        <v>1.17</v>
      </c>
      <c r="AA24" s="3">
        <v>2.2999999999999998</v>
      </c>
      <c r="AB24" s="4">
        <v>0.109</v>
      </c>
      <c r="AC24" s="4">
        <v>0.316</v>
      </c>
      <c r="AD24" s="4">
        <v>0.503</v>
      </c>
    </row>
    <row r="25" spans="1:30" x14ac:dyDescent="0.3">
      <c r="A25" s="3">
        <v>0.8</v>
      </c>
      <c r="B25" s="4">
        <v>0.184</v>
      </c>
      <c r="C25" s="4">
        <v>0.52800000000000002</v>
      </c>
      <c r="D25" s="4">
        <v>1.01</v>
      </c>
      <c r="AA25" s="3">
        <v>2.4</v>
      </c>
      <c r="AB25" s="4">
        <v>0.107</v>
      </c>
      <c r="AC25" s="4">
        <v>0.31</v>
      </c>
      <c r="AD25" s="4">
        <v>0.498</v>
      </c>
    </row>
    <row r="26" spans="1:30" x14ac:dyDescent="0.3">
      <c r="A26" s="3">
        <v>0.9</v>
      </c>
      <c r="B26" s="4">
        <v>0.17499999999999999</v>
      </c>
      <c r="C26" s="4">
        <v>0.498</v>
      </c>
      <c r="D26" s="4">
        <v>0.89100000000000001</v>
      </c>
      <c r="AA26" s="3">
        <v>2.5</v>
      </c>
      <c r="AB26" s="4">
        <v>0.104</v>
      </c>
      <c r="AC26" s="4">
        <v>0.30599999999999999</v>
      </c>
      <c r="AD26" s="4">
        <v>0.49399999999999999</v>
      </c>
    </row>
    <row r="27" spans="1:30" x14ac:dyDescent="0.3">
      <c r="A27" s="3">
        <v>1</v>
      </c>
      <c r="B27" s="4">
        <v>0.16600000000000001</v>
      </c>
      <c r="C27" s="4">
        <v>0.47199999999999998</v>
      </c>
      <c r="D27" s="4">
        <v>0.80600000000000005</v>
      </c>
      <c r="AA27" s="3">
        <v>2.6</v>
      </c>
      <c r="AB27" s="4">
        <v>0.10299999999999999</v>
      </c>
      <c r="AC27" s="4">
        <v>0.30099999999999999</v>
      </c>
      <c r="AD27" s="4">
        <v>0.49</v>
      </c>
    </row>
    <row r="28" spans="1:30" x14ac:dyDescent="0.3">
      <c r="A28" s="3">
        <v>1.1000000000000001</v>
      </c>
      <c r="B28" s="4">
        <v>0.158</v>
      </c>
      <c r="C28" s="4">
        <v>0.45</v>
      </c>
      <c r="D28" s="4">
        <v>0.74</v>
      </c>
      <c r="AA28" s="3">
        <v>2.7</v>
      </c>
      <c r="AB28" s="4">
        <v>0.10100000000000001</v>
      </c>
      <c r="AC28" s="4">
        <v>0.29599999999999999</v>
      </c>
      <c r="AD28" s="4">
        <v>0.48699999999999999</v>
      </c>
    </row>
    <row r="29" spans="1:30" x14ac:dyDescent="0.3">
      <c r="A29" s="3">
        <v>1.2</v>
      </c>
      <c r="B29" s="4">
        <v>0.151</v>
      </c>
      <c r="C29" s="4">
        <v>0.43</v>
      </c>
      <c r="D29" s="4">
        <v>0.68799999999999994</v>
      </c>
      <c r="AA29" s="3">
        <v>2.8</v>
      </c>
      <c r="AB29" s="4">
        <v>9.8799999999999999E-2</v>
      </c>
      <c r="AC29" s="4">
        <v>0.29199999999999998</v>
      </c>
      <c r="AD29" s="4">
        <v>0.48499999999999999</v>
      </c>
    </row>
    <row r="30" spans="1:30" x14ac:dyDescent="0.3">
      <c r="A30" s="3">
        <v>1.3</v>
      </c>
      <c r="B30" s="4">
        <v>0.14499999999999999</v>
      </c>
      <c r="C30" s="4">
        <v>0.41299999999999998</v>
      </c>
      <c r="D30" s="4">
        <v>0.64800000000000002</v>
      </c>
      <c r="AA30" s="3">
        <v>2.9</v>
      </c>
      <c r="AB30" s="4">
        <v>9.7199999999999995E-2</v>
      </c>
      <c r="AC30" s="4">
        <v>0.28899999999999998</v>
      </c>
      <c r="AD30" s="4">
        <v>0.48199999999999998</v>
      </c>
    </row>
    <row r="31" spans="1:30" x14ac:dyDescent="0.3">
      <c r="A31" s="3">
        <v>1.4</v>
      </c>
      <c r="B31" s="4">
        <v>0.14000000000000001</v>
      </c>
      <c r="C31" s="4">
        <v>0.39800000000000002</v>
      </c>
      <c r="D31" s="4">
        <v>0.61699999999999999</v>
      </c>
      <c r="AA31" s="3">
        <v>3</v>
      </c>
      <c r="AB31" s="4">
        <v>9.5500000000000002E-2</v>
      </c>
      <c r="AC31" s="4">
        <v>0.28499999999999998</v>
      </c>
      <c r="AD31" s="4">
        <v>0.48</v>
      </c>
    </row>
    <row r="32" spans="1:30" x14ac:dyDescent="0.3">
      <c r="A32" s="3">
        <v>1.5</v>
      </c>
      <c r="B32" s="4">
        <v>0.13500000000000001</v>
      </c>
      <c r="C32" s="4">
        <v>0.38400000000000001</v>
      </c>
      <c r="D32" s="4">
        <v>0.59199999999999997</v>
      </c>
    </row>
    <row r="33" spans="1:4" x14ac:dyDescent="0.3">
      <c r="A33" s="3">
        <v>1.6</v>
      </c>
      <c r="B33" s="4">
        <v>0.13100000000000001</v>
      </c>
      <c r="C33" s="4">
        <v>0.372</v>
      </c>
      <c r="D33" s="4">
        <v>0.57299999999999995</v>
      </c>
    </row>
    <row r="34" spans="1:4" x14ac:dyDescent="0.3">
      <c r="A34" s="3">
        <v>1.7</v>
      </c>
      <c r="B34" s="4">
        <v>0.127</v>
      </c>
      <c r="C34" s="4">
        <v>0.36199999999999999</v>
      </c>
      <c r="D34" s="4">
        <v>0.55600000000000005</v>
      </c>
    </row>
    <row r="35" spans="1:4" x14ac:dyDescent="0.3">
      <c r="A35" s="3">
        <v>1.8</v>
      </c>
      <c r="B35" s="4">
        <v>0.123</v>
      </c>
      <c r="C35" s="4">
        <v>0.35199999999999998</v>
      </c>
      <c r="D35" s="4">
        <v>0.54300000000000004</v>
      </c>
    </row>
    <row r="36" spans="1:4" x14ac:dyDescent="0.3">
      <c r="A36" s="3">
        <v>1.9</v>
      </c>
      <c r="B36" s="4">
        <v>0.12</v>
      </c>
      <c r="C36" s="4">
        <v>0.34300000000000003</v>
      </c>
      <c r="D36" s="4">
        <v>0.53200000000000003</v>
      </c>
    </row>
    <row r="37" spans="1:4" x14ac:dyDescent="0.3">
      <c r="A37" s="3">
        <v>2</v>
      </c>
      <c r="B37" s="4">
        <v>0.11700000000000001</v>
      </c>
      <c r="C37" s="4">
        <v>0.33500000000000002</v>
      </c>
      <c r="D37" s="4">
        <v>0.52300000000000002</v>
      </c>
    </row>
    <row r="38" spans="1:4" x14ac:dyDescent="0.3">
      <c r="A38" s="3">
        <v>2.1</v>
      </c>
      <c r="B38" s="4">
        <v>0.114</v>
      </c>
      <c r="C38" s="4">
        <v>0.32800000000000001</v>
      </c>
      <c r="D38" s="4">
        <v>0.51500000000000001</v>
      </c>
    </row>
    <row r="39" spans="1:4" x14ac:dyDescent="0.3">
      <c r="A39" s="3">
        <v>2.2000000000000002</v>
      </c>
      <c r="B39" s="4">
        <v>0.111</v>
      </c>
      <c r="C39" s="4">
        <v>0.32200000000000001</v>
      </c>
      <c r="D39" s="4">
        <v>0.50800000000000001</v>
      </c>
    </row>
    <row r="40" spans="1:4" x14ac:dyDescent="0.3">
      <c r="A40" s="3">
        <v>2.2999999999999998</v>
      </c>
      <c r="B40" s="4">
        <v>0.109</v>
      </c>
      <c r="C40" s="4">
        <v>0.316</v>
      </c>
      <c r="D40" s="4">
        <v>0.503</v>
      </c>
    </row>
    <row r="41" spans="1:4" x14ac:dyDescent="0.3">
      <c r="A41" s="3">
        <v>2.4</v>
      </c>
      <c r="B41" s="4">
        <v>0.107</v>
      </c>
      <c r="C41" s="4">
        <v>0.31</v>
      </c>
      <c r="D41" s="4">
        <v>0.498</v>
      </c>
    </row>
    <row r="42" spans="1:4" x14ac:dyDescent="0.3">
      <c r="A42" s="3">
        <v>2.5</v>
      </c>
      <c r="B42" s="4">
        <v>0.104</v>
      </c>
      <c r="C42" s="4">
        <v>0.30599999999999999</v>
      </c>
      <c r="D42" s="4">
        <v>0.49399999999999999</v>
      </c>
    </row>
    <row r="43" spans="1:4" x14ac:dyDescent="0.3">
      <c r="A43" s="3">
        <v>2.6</v>
      </c>
      <c r="B43" s="4">
        <v>0.10299999999999999</v>
      </c>
      <c r="C43" s="4">
        <v>0.30099999999999999</v>
      </c>
      <c r="D43" s="4">
        <v>0.49</v>
      </c>
    </row>
    <row r="44" spans="1:4" x14ac:dyDescent="0.3">
      <c r="A44" s="3">
        <v>2.7</v>
      </c>
      <c r="B44" s="4">
        <v>0.10100000000000001</v>
      </c>
      <c r="C44" s="4">
        <v>0.29599999999999999</v>
      </c>
      <c r="D44" s="4">
        <v>0.48699999999999999</v>
      </c>
    </row>
    <row r="45" spans="1:4" x14ac:dyDescent="0.3">
      <c r="A45" s="3">
        <v>2.8</v>
      </c>
      <c r="B45" s="4">
        <v>9.8799999999999999E-2</v>
      </c>
      <c r="C45" s="4">
        <v>0.29199999999999998</v>
      </c>
      <c r="D45" s="4">
        <v>0.48499999999999999</v>
      </c>
    </row>
    <row r="46" spans="1:4" x14ac:dyDescent="0.3">
      <c r="A46" s="3">
        <v>2.9</v>
      </c>
      <c r="B46" s="4">
        <v>9.7199999999999995E-2</v>
      </c>
      <c r="C46" s="4">
        <v>0.28899999999999998</v>
      </c>
      <c r="D46" s="4">
        <v>0.48199999999999998</v>
      </c>
    </row>
    <row r="47" spans="1:4" x14ac:dyDescent="0.3">
      <c r="A47" s="3">
        <v>3</v>
      </c>
      <c r="B47" s="4">
        <v>9.5500000000000002E-2</v>
      </c>
      <c r="C47" s="4">
        <v>0.28499999999999998</v>
      </c>
      <c r="D47" s="4">
        <v>0.48</v>
      </c>
    </row>
  </sheetData>
  <autoFilter ref="A16:A47"/>
  <mergeCells count="2">
    <mergeCell ref="A16:A17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2021-10-21T00:51:43Z</dcterms:modified>
</cp:coreProperties>
</file>