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Документы\Физика\3 семестр\лабы\325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4" i="1"/>
  <c r="G42" i="1"/>
  <c r="G40" i="1"/>
  <c r="G35" i="1"/>
  <c r="G33" i="1"/>
  <c r="G37" i="1"/>
  <c r="G31" i="1"/>
  <c r="G7" i="1"/>
  <c r="G9" i="1"/>
  <c r="G5" i="1"/>
  <c r="G13" i="1"/>
  <c r="G15" i="1"/>
  <c r="G17" i="1"/>
  <c r="G11" i="1"/>
  <c r="G3" i="1"/>
  <c r="K37" i="1" l="1"/>
  <c r="K38" i="1"/>
  <c r="K39" i="1"/>
  <c r="K40" i="1"/>
  <c r="K41" i="1"/>
  <c r="K42" i="1"/>
  <c r="K43" i="1"/>
  <c r="K44" i="1"/>
  <c r="J37" i="1"/>
  <c r="J38" i="1"/>
  <c r="J39" i="1"/>
  <c r="J40" i="1"/>
  <c r="J41" i="1"/>
  <c r="J42" i="1"/>
  <c r="J43" i="1"/>
  <c r="J44" i="1"/>
  <c r="K36" i="1"/>
  <c r="J36" i="1"/>
  <c r="K27" i="1"/>
  <c r="K28" i="1"/>
  <c r="K29" i="1"/>
  <c r="K30" i="1"/>
  <c r="K31" i="1"/>
  <c r="K32" i="1"/>
  <c r="K33" i="1"/>
  <c r="K34" i="1"/>
  <c r="K35" i="1"/>
  <c r="K26" i="1"/>
  <c r="J27" i="1"/>
  <c r="J28" i="1"/>
  <c r="J29" i="1"/>
  <c r="J30" i="1"/>
  <c r="J31" i="1"/>
  <c r="J32" i="1"/>
  <c r="J33" i="1"/>
  <c r="J34" i="1"/>
  <c r="J35" i="1"/>
  <c r="J26" i="1"/>
  <c r="K13" i="1"/>
  <c r="K14" i="1"/>
  <c r="K15" i="1"/>
  <c r="K16" i="1"/>
  <c r="K17" i="1"/>
  <c r="K18" i="1"/>
  <c r="K19" i="1"/>
  <c r="K20" i="1"/>
  <c r="K12" i="1"/>
  <c r="J13" i="1"/>
  <c r="J14" i="1"/>
  <c r="J15" i="1"/>
  <c r="J16" i="1"/>
  <c r="J17" i="1"/>
  <c r="J18" i="1"/>
  <c r="J19" i="1"/>
  <c r="J20" i="1"/>
  <c r="J12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J3" i="1"/>
  <c r="K3" i="1"/>
</calcChain>
</file>

<file path=xl/sharedStrings.xml><?xml version="1.0" encoding="utf-8"?>
<sst xmlns="http://schemas.openxmlformats.org/spreadsheetml/2006/main" count="39" uniqueCount="16">
  <si>
    <t>№</t>
  </si>
  <si>
    <t>ν, кГц</t>
  </si>
  <si>
    <t>U, мВ</t>
  </si>
  <si>
    <t>R = 0 Ом</t>
  </si>
  <si>
    <t>R = 100 Ом</t>
  </si>
  <si>
    <t>L, мГн</t>
  </si>
  <si>
    <r>
      <t>ν,</t>
    </r>
    <r>
      <rPr>
        <sz val="11"/>
        <color theme="1"/>
        <rFont val="Calibri"/>
        <family val="2"/>
      </rPr>
      <t xml:space="preserve"> Гц</t>
    </r>
  </si>
  <si>
    <t>ν/νо</t>
  </si>
  <si>
    <t>U/Uо</t>
  </si>
  <si>
    <t>повышение</t>
  </si>
  <si>
    <t>понижение</t>
  </si>
  <si>
    <t xml:space="preserve"> R =100 Ом</t>
  </si>
  <si>
    <t>нарастание</t>
  </si>
  <si>
    <t>затухание</t>
  </si>
  <si>
    <t>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</si>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</sst>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0" xfId="0" applyNumberFormat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7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U/U</a:t>
            </a:r>
            <a:r>
              <a:rPr lang="ru-RU"/>
              <a:t>о=</a:t>
            </a:r>
            <a:r>
              <a:rPr lang="en-US"/>
              <a:t>f(</a:t>
            </a:r>
            <a:r>
              <a:rPr lang="el-GR"/>
              <a:t>ν/ν</a:t>
            </a:r>
            <a:r>
              <a:rPr lang="ru-RU"/>
              <a:t>о</a:t>
            </a:r>
            <a:r>
              <a:rPr lang="en-US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058220687043"/>
          <c:y val="0.11574086431020911"/>
          <c:w val="0.85550918635170603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R = 0 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Sheet1!$J$3:$J$20</c:f>
              <c:numCache>
                <c:formatCode>0.000</c:formatCode>
                <c:ptCount val="18"/>
                <c:pt idx="0">
                  <c:v>1</c:v>
                </c:pt>
                <c:pt idx="1">
                  <c:v>1.0038119440914866</c:v>
                </c:pt>
                <c:pt idx="2">
                  <c:v>1.0114358322744599</c:v>
                </c:pt>
                <c:pt idx="3">
                  <c:v>1.0133418043202032</c:v>
                </c:pt>
                <c:pt idx="4">
                  <c:v>1.0146124523506987</c:v>
                </c:pt>
                <c:pt idx="5">
                  <c:v>1.0247776365946633</c:v>
                </c:pt>
                <c:pt idx="6">
                  <c:v>1.0292249047013977</c:v>
                </c:pt>
                <c:pt idx="7">
                  <c:v>1.0343074968233799</c:v>
                </c:pt>
                <c:pt idx="8">
                  <c:v>1.0425667090216011</c:v>
                </c:pt>
                <c:pt idx="9">
                  <c:v>0.99745870393900893</c:v>
                </c:pt>
                <c:pt idx="10">
                  <c:v>0.99491740787801775</c:v>
                </c:pt>
                <c:pt idx="11">
                  <c:v>0.98856416772554001</c:v>
                </c:pt>
                <c:pt idx="12">
                  <c:v>0.98348157560355776</c:v>
                </c:pt>
                <c:pt idx="13">
                  <c:v>0.98602287166454894</c:v>
                </c:pt>
                <c:pt idx="14">
                  <c:v>0.97712833545108002</c:v>
                </c:pt>
                <c:pt idx="15">
                  <c:v>0.97331639135959336</c:v>
                </c:pt>
                <c:pt idx="16">
                  <c:v>0.96759847522236331</c:v>
                </c:pt>
                <c:pt idx="17">
                  <c:v>0.96124523506988557</c:v>
                </c:pt>
              </c:numCache>
            </c:numRef>
          </c:xVal>
          <c:yVal>
            <c:numRef>
              <c:f>Sheet1!$K$3:$K$20</c:f>
              <c:numCache>
                <c:formatCode>0.00</c:formatCode>
                <c:ptCount val="18"/>
                <c:pt idx="0">
                  <c:v>1</c:v>
                </c:pt>
                <c:pt idx="1">
                  <c:v>0.98000000000000009</c:v>
                </c:pt>
                <c:pt idx="2">
                  <c:v>0.8</c:v>
                </c:pt>
                <c:pt idx="3">
                  <c:v>0.74</c:v>
                </c:pt>
                <c:pt idx="4">
                  <c:v>0.7</c:v>
                </c:pt>
                <c:pt idx="5">
                  <c:v>0.5</c:v>
                </c:pt>
                <c:pt idx="6">
                  <c:v>0.44000000000000006</c:v>
                </c:pt>
                <c:pt idx="7">
                  <c:v>0.38</c:v>
                </c:pt>
                <c:pt idx="8">
                  <c:v>0.32</c:v>
                </c:pt>
                <c:pt idx="9">
                  <c:v>0.96</c:v>
                </c:pt>
                <c:pt idx="10">
                  <c:v>0.88000000000000012</c:v>
                </c:pt>
                <c:pt idx="11">
                  <c:v>0.78</c:v>
                </c:pt>
                <c:pt idx="12">
                  <c:v>0.64</c:v>
                </c:pt>
                <c:pt idx="13">
                  <c:v>0.7</c:v>
                </c:pt>
                <c:pt idx="14">
                  <c:v>0.5</c:v>
                </c:pt>
                <c:pt idx="15">
                  <c:v>0.44000000000000006</c:v>
                </c:pt>
                <c:pt idx="16">
                  <c:v>0.38</c:v>
                </c:pt>
                <c:pt idx="17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v>R = 100 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Sheet1!$J$26:$J$44</c:f>
              <c:numCache>
                <c:formatCode>0.000</c:formatCode>
                <c:ptCount val="19"/>
                <c:pt idx="0">
                  <c:v>1</c:v>
                </c:pt>
                <c:pt idx="1">
                  <c:v>1.012634238787113</c:v>
                </c:pt>
                <c:pt idx="2">
                  <c:v>1.0315855969677827</c:v>
                </c:pt>
                <c:pt idx="3">
                  <c:v>1.0360075805432722</c:v>
                </c:pt>
                <c:pt idx="4">
                  <c:v>1.0448515476942515</c:v>
                </c:pt>
                <c:pt idx="5">
                  <c:v>1.0979153506001265</c:v>
                </c:pt>
                <c:pt idx="6">
                  <c:v>1.133291219204043</c:v>
                </c:pt>
                <c:pt idx="7">
                  <c:v>1.1528742893240682</c:v>
                </c:pt>
                <c:pt idx="8">
                  <c:v>1.1895135818066962</c:v>
                </c:pt>
                <c:pt idx="9">
                  <c:v>1.2217308907138344</c:v>
                </c:pt>
                <c:pt idx="10">
                  <c:v>0.98420720151610874</c:v>
                </c:pt>
                <c:pt idx="11">
                  <c:v>0.97662665824384087</c:v>
                </c:pt>
                <c:pt idx="12">
                  <c:v>0.96778269109286175</c:v>
                </c:pt>
                <c:pt idx="13">
                  <c:v>0.96462413139608338</c:v>
                </c:pt>
                <c:pt idx="14">
                  <c:v>0.95262160454832601</c:v>
                </c:pt>
                <c:pt idx="15">
                  <c:v>0.93746051800379027</c:v>
                </c:pt>
                <c:pt idx="16">
                  <c:v>0.93114339861023376</c:v>
                </c:pt>
                <c:pt idx="17">
                  <c:v>0.92103600758054327</c:v>
                </c:pt>
                <c:pt idx="18">
                  <c:v>0.91408717624763114</c:v>
                </c:pt>
              </c:numCache>
            </c:numRef>
          </c:xVal>
          <c:yVal>
            <c:numRef>
              <c:f>Sheet1!$K$26:$K$44</c:f>
              <c:numCache>
                <c:formatCode>0.00</c:formatCode>
                <c:ptCount val="19"/>
                <c:pt idx="0">
                  <c:v>1</c:v>
                </c:pt>
                <c:pt idx="1">
                  <c:v>0.98000000000000009</c:v>
                </c:pt>
                <c:pt idx="2">
                  <c:v>0.9</c:v>
                </c:pt>
                <c:pt idx="3">
                  <c:v>0.88000000000000012</c:v>
                </c:pt>
                <c:pt idx="4">
                  <c:v>0.84000000000000008</c:v>
                </c:pt>
                <c:pt idx="5">
                  <c:v>0.6</c:v>
                </c:pt>
                <c:pt idx="6">
                  <c:v>0.5</c:v>
                </c:pt>
                <c:pt idx="7">
                  <c:v>0.45999999999999996</c:v>
                </c:pt>
                <c:pt idx="8">
                  <c:v>0.4</c:v>
                </c:pt>
                <c:pt idx="9">
                  <c:v>0.36</c:v>
                </c:pt>
                <c:pt idx="10">
                  <c:v>0.98000000000000009</c:v>
                </c:pt>
                <c:pt idx="11">
                  <c:v>0.94000000000000006</c:v>
                </c:pt>
                <c:pt idx="12">
                  <c:v>0.9</c:v>
                </c:pt>
                <c:pt idx="13">
                  <c:v>0.88000000000000012</c:v>
                </c:pt>
                <c:pt idx="14">
                  <c:v>0.8</c:v>
                </c:pt>
                <c:pt idx="15">
                  <c:v>0.7</c:v>
                </c:pt>
                <c:pt idx="16">
                  <c:v>0.65999999999999992</c:v>
                </c:pt>
                <c:pt idx="17">
                  <c:v>0.6</c:v>
                </c:pt>
                <c:pt idx="18">
                  <c:v>0.55999999999999994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2840"/>
        <c:axId val="509096952"/>
      </c:scatterChart>
      <c:valAx>
        <c:axId val="148422840"/>
        <c:scaling>
          <c:orientation val="minMax"/>
          <c:min val="0.87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ν/ν</a:t>
                </a:r>
                <a:r>
                  <a:rPr lang="ru-RU"/>
                  <a:t>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96952"/>
        <c:crosses val="autoZero"/>
        <c:crossBetween val="midCat"/>
      </c:valAx>
      <c:valAx>
        <c:axId val="5090969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U/U</a:t>
                </a:r>
                <a:r>
                  <a:rPr lang="ru-RU"/>
                  <a:t>о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2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7231206021148"/>
          <c:y val="0.12205700708769081"/>
          <c:w val="0.28965853240020101"/>
          <c:h val="7.4436707576974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</xdr:colOff>
      <xdr:row>38</xdr:row>
      <xdr:rowOff>30480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5151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0</xdr:colOff>
      <xdr:row>52</xdr:row>
      <xdr:rowOff>0</xdr:rowOff>
    </xdr:from>
    <xdr:ext cx="4237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19200" y="4754880"/>
              <a:ext cx="423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Ом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19200" y="4754880"/>
              <a:ext cx="423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𝐿, </a:t>
              </a:r>
              <a:r>
                <a:rPr lang="ru-RU" sz="1100" b="0" i="0">
                  <a:latin typeface="Cambria Math" panose="02040503050406030204" pitchFamily="18" charset="0"/>
                </a:rPr>
                <a:t>Ом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600644</xdr:colOff>
      <xdr:row>2</xdr:row>
      <xdr:rowOff>0</xdr:rowOff>
    </xdr:from>
    <xdr:to>
      <xdr:col>19</xdr:col>
      <xdr:colOff>595278</xdr:colOff>
      <xdr:row>18</xdr:row>
      <xdr:rowOff>10438</xdr:rowOff>
    </xdr:to>
    <xdr:graphicFrame macro="">
      <xdr:nvGraphicFramePr>
        <xdr:cNvPr id="5" name="Диаграмма 4" title="U/Uо=f(ν/νо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51" zoomScaleNormal="78" workbookViewId="0">
      <selection activeCell="Q44" sqref="Q44"/>
    </sheetView>
  </sheetViews>
  <sheetFormatPr defaultRowHeight="14.4" x14ac:dyDescent="0.3"/>
  <cols>
    <col min="10" max="10" width="11.44140625" bestFit="1" customWidth="1"/>
    <col min="11" max="11" width="9.44140625" bestFit="1" customWidth="1"/>
  </cols>
  <sheetData>
    <row r="1" spans="1:11" x14ac:dyDescent="0.3">
      <c r="A1" s="3" t="s">
        <v>0</v>
      </c>
      <c r="B1" s="4" t="s">
        <v>1</v>
      </c>
      <c r="C1" s="2" t="s">
        <v>2</v>
      </c>
      <c r="E1" s="1" t="s">
        <v>0</v>
      </c>
      <c r="F1" s="1" t="s">
        <v>14</v>
      </c>
      <c r="G1" s="1" t="s">
        <v>15</v>
      </c>
      <c r="I1" s="1" t="s">
        <v>0</v>
      </c>
      <c r="J1" s="1" t="s">
        <v>7</v>
      </c>
      <c r="K1" s="1" t="s">
        <v>8</v>
      </c>
    </row>
    <row r="2" spans="1:11" x14ac:dyDescent="0.3">
      <c r="A2" s="3"/>
      <c r="B2" s="4"/>
      <c r="C2" s="2"/>
      <c r="E2" s="19" t="s">
        <v>12</v>
      </c>
      <c r="F2" s="20"/>
      <c r="G2" s="21"/>
      <c r="I2" s="1"/>
      <c r="J2" s="1"/>
      <c r="K2" s="1"/>
    </row>
    <row r="3" spans="1:11" x14ac:dyDescent="0.3">
      <c r="A3" s="11">
        <v>1</v>
      </c>
      <c r="B3" s="12">
        <v>1.5740000000000001</v>
      </c>
      <c r="C3" s="13">
        <v>10</v>
      </c>
      <c r="E3" s="22">
        <v>1</v>
      </c>
      <c r="F3" s="23">
        <v>0.4</v>
      </c>
      <c r="G3" s="25">
        <f>3.1415*(E4-E3)/LN(F4/F3)</f>
        <v>15.864958679208693</v>
      </c>
      <c r="I3" s="1">
        <v>1</v>
      </c>
      <c r="J3" s="8">
        <f>B3/1.574</f>
        <v>1</v>
      </c>
      <c r="K3" s="17">
        <f>C3/10</f>
        <v>1</v>
      </c>
    </row>
    <row r="4" spans="1:11" x14ac:dyDescent="0.3">
      <c r="A4" s="1">
        <v>2</v>
      </c>
      <c r="B4" s="8">
        <v>1.58</v>
      </c>
      <c r="C4" s="9">
        <v>9.8000000000000007</v>
      </c>
      <c r="E4" s="1">
        <v>9</v>
      </c>
      <c r="F4" s="17">
        <v>1.95</v>
      </c>
      <c r="G4" s="26"/>
      <c r="I4" s="1">
        <v>2</v>
      </c>
      <c r="J4" s="8">
        <f t="shared" ref="J4:J11" si="0">B4/1.574</f>
        <v>1.0038119440914866</v>
      </c>
      <c r="K4" s="17">
        <f t="shared" ref="K4:K11" si="1">C4/10</f>
        <v>0.98000000000000009</v>
      </c>
    </row>
    <row r="5" spans="1:11" x14ac:dyDescent="0.3">
      <c r="A5" s="1">
        <v>3</v>
      </c>
      <c r="B5" s="8">
        <v>1.5920000000000001</v>
      </c>
      <c r="C5" s="9">
        <v>8</v>
      </c>
      <c r="E5" s="1">
        <v>12</v>
      </c>
      <c r="F5" s="17">
        <v>1.8</v>
      </c>
      <c r="G5" s="25">
        <f>3.1415*(E6-E3)/LN(F6/F3)</f>
        <v>31.327502428746367</v>
      </c>
      <c r="I5" s="1">
        <v>3</v>
      </c>
      <c r="J5" s="8">
        <f t="shared" si="0"/>
        <v>1.0114358322744599</v>
      </c>
      <c r="K5" s="17">
        <f t="shared" si="1"/>
        <v>0.8</v>
      </c>
    </row>
    <row r="6" spans="1:11" x14ac:dyDescent="0.3">
      <c r="A6" s="1">
        <v>4</v>
      </c>
      <c r="B6" s="8">
        <v>1.595</v>
      </c>
      <c r="C6" s="9">
        <v>7.4</v>
      </c>
      <c r="E6" s="1">
        <v>18</v>
      </c>
      <c r="F6" s="17">
        <v>2.2000000000000002</v>
      </c>
      <c r="G6" s="26"/>
      <c r="I6" s="1">
        <v>4</v>
      </c>
      <c r="J6" s="8">
        <f t="shared" si="0"/>
        <v>1.0133418043202032</v>
      </c>
      <c r="K6" s="17">
        <f t="shared" si="1"/>
        <v>0.74</v>
      </c>
    </row>
    <row r="7" spans="1:11" x14ac:dyDescent="0.3">
      <c r="A7" s="1">
        <v>5</v>
      </c>
      <c r="B7" s="8">
        <v>1.597</v>
      </c>
      <c r="C7" s="9">
        <v>7</v>
      </c>
      <c r="E7" s="1">
        <v>20</v>
      </c>
      <c r="F7" s="17">
        <v>2</v>
      </c>
      <c r="G7" s="25">
        <f>3.1415*(E8-E3)/LN(F8/F3)</f>
        <v>49.713206098712519</v>
      </c>
      <c r="I7" s="1">
        <v>5</v>
      </c>
      <c r="J7" s="8">
        <f t="shared" si="0"/>
        <v>1.0146124523506987</v>
      </c>
      <c r="K7" s="17">
        <f t="shared" si="1"/>
        <v>0.7</v>
      </c>
    </row>
    <row r="8" spans="1:11" x14ac:dyDescent="0.3">
      <c r="A8" s="1">
        <v>6</v>
      </c>
      <c r="B8" s="8">
        <v>1.613</v>
      </c>
      <c r="C8" s="9">
        <v>5</v>
      </c>
      <c r="D8" s="7"/>
      <c r="E8" s="22">
        <v>30</v>
      </c>
      <c r="F8" s="23">
        <v>2.5</v>
      </c>
      <c r="G8" s="26"/>
      <c r="I8" s="1">
        <v>6</v>
      </c>
      <c r="J8" s="8">
        <f t="shared" si="0"/>
        <v>1.0247776365946633</v>
      </c>
      <c r="K8" s="17">
        <f t="shared" si="1"/>
        <v>0.5</v>
      </c>
    </row>
    <row r="9" spans="1:11" x14ac:dyDescent="0.3">
      <c r="A9" s="1">
        <v>7</v>
      </c>
      <c r="B9" s="8">
        <v>1.62</v>
      </c>
      <c r="C9" s="9">
        <v>4.4000000000000004</v>
      </c>
      <c r="D9" s="6"/>
      <c r="E9" s="1">
        <v>36</v>
      </c>
      <c r="F9" s="17">
        <v>2.6</v>
      </c>
      <c r="G9" s="27">
        <f>3.1415*(E9-E3)/LN(F9/F3)</f>
        <v>58.741517323163514</v>
      </c>
      <c r="I9" s="1">
        <v>7</v>
      </c>
      <c r="J9" s="8">
        <f t="shared" si="0"/>
        <v>1.0292249047013977</v>
      </c>
      <c r="K9" s="17">
        <f t="shared" si="1"/>
        <v>0.44000000000000006</v>
      </c>
    </row>
    <row r="10" spans="1:11" x14ac:dyDescent="0.3">
      <c r="A10" s="1">
        <v>8</v>
      </c>
      <c r="B10" s="8">
        <v>1.6279999999999999</v>
      </c>
      <c r="C10" s="9">
        <v>3.8</v>
      </c>
      <c r="E10" s="19" t="s">
        <v>13</v>
      </c>
      <c r="F10" s="20"/>
      <c r="G10" s="21"/>
      <c r="I10" s="1">
        <v>8</v>
      </c>
      <c r="J10" s="8">
        <f t="shared" si="0"/>
        <v>1.0343074968233799</v>
      </c>
      <c r="K10" s="17">
        <f t="shared" si="1"/>
        <v>0.38</v>
      </c>
    </row>
    <row r="11" spans="1:11" x14ac:dyDescent="0.3">
      <c r="A11" s="1">
        <v>9</v>
      </c>
      <c r="B11" s="8">
        <v>1.641</v>
      </c>
      <c r="C11" s="9">
        <v>3.2</v>
      </c>
      <c r="E11" s="1">
        <v>1</v>
      </c>
      <c r="F11" s="17">
        <v>2.6</v>
      </c>
      <c r="G11" s="25">
        <f>3.1415*(E12-E11)/LN(F11/F12)</f>
        <v>37.610573920826404</v>
      </c>
      <c r="I11" s="5">
        <v>9</v>
      </c>
      <c r="J11" s="8">
        <f t="shared" si="0"/>
        <v>1.0425667090216011</v>
      </c>
      <c r="K11" s="17">
        <f t="shared" si="1"/>
        <v>0.32</v>
      </c>
    </row>
    <row r="12" spans="1:11" x14ac:dyDescent="0.3">
      <c r="A12" s="7" t="s">
        <v>9</v>
      </c>
      <c r="B12" s="10"/>
      <c r="C12" s="7" t="s">
        <v>3</v>
      </c>
      <c r="E12" s="1">
        <v>3</v>
      </c>
      <c r="F12" s="17">
        <v>2.2000000000000002</v>
      </c>
      <c r="G12" s="26"/>
      <c r="I12" s="1">
        <v>10</v>
      </c>
      <c r="J12" s="8">
        <f>B14/1.574</f>
        <v>0.99745870393900893</v>
      </c>
      <c r="K12" s="17">
        <f>C14/10</f>
        <v>0.96</v>
      </c>
    </row>
    <row r="13" spans="1:11" x14ac:dyDescent="0.3">
      <c r="A13" s="3" t="s">
        <v>0</v>
      </c>
      <c r="B13" s="4" t="s">
        <v>1</v>
      </c>
      <c r="C13" s="2" t="s">
        <v>2</v>
      </c>
      <c r="E13" s="1">
        <v>4</v>
      </c>
      <c r="F13" s="17">
        <v>2</v>
      </c>
      <c r="G13" s="25">
        <f t="shared" ref="G13" si="2">3.1415*(E14-E13)/LN(F13/F14)</f>
        <v>42.235143899495021</v>
      </c>
      <c r="I13" s="1">
        <v>11</v>
      </c>
      <c r="J13" s="8">
        <f t="shared" ref="J13:J20" si="3">B15/1.574</f>
        <v>0.99491740787801775</v>
      </c>
      <c r="K13" s="17">
        <f t="shared" ref="K13:K20" si="4">C15/10</f>
        <v>0.88000000000000012</v>
      </c>
    </row>
    <row r="14" spans="1:11" x14ac:dyDescent="0.3">
      <c r="A14" s="1">
        <v>1</v>
      </c>
      <c r="B14" s="8">
        <v>1.57</v>
      </c>
      <c r="C14" s="9">
        <v>9.6</v>
      </c>
      <c r="E14" s="1">
        <v>7</v>
      </c>
      <c r="F14" s="17">
        <v>1.6</v>
      </c>
      <c r="G14" s="26"/>
      <c r="I14" s="1">
        <v>12</v>
      </c>
      <c r="J14" s="8">
        <f t="shared" si="3"/>
        <v>0.98856416772554001</v>
      </c>
      <c r="K14" s="17">
        <f t="shared" si="4"/>
        <v>0.78</v>
      </c>
    </row>
    <row r="15" spans="1:11" x14ac:dyDescent="0.3">
      <c r="A15" s="1">
        <v>2</v>
      </c>
      <c r="B15" s="8">
        <v>1.5660000000000001</v>
      </c>
      <c r="C15" s="9">
        <v>8.8000000000000007</v>
      </c>
      <c r="E15" s="1">
        <v>10</v>
      </c>
      <c r="F15" s="17">
        <v>1.1000000000000001</v>
      </c>
      <c r="G15" s="25">
        <f t="shared" ref="G15" si="5">3.1415*(E16-E15)/LN(F15/F16)</f>
        <v>32.960802366018065</v>
      </c>
      <c r="I15" s="1">
        <v>13</v>
      </c>
      <c r="J15" s="8">
        <f t="shared" si="3"/>
        <v>0.98348157560355776</v>
      </c>
      <c r="K15" s="17">
        <f t="shared" si="4"/>
        <v>0.64</v>
      </c>
    </row>
    <row r="16" spans="1:11" x14ac:dyDescent="0.3">
      <c r="A16" s="1">
        <v>3</v>
      </c>
      <c r="B16" s="8">
        <v>1.556</v>
      </c>
      <c r="C16" s="9">
        <v>7.8</v>
      </c>
      <c r="E16" s="1">
        <v>11</v>
      </c>
      <c r="F16" s="17">
        <v>1</v>
      </c>
      <c r="G16" s="26"/>
      <c r="I16" s="1">
        <v>14</v>
      </c>
      <c r="J16" s="8">
        <f t="shared" si="3"/>
        <v>0.98602287166454894</v>
      </c>
      <c r="K16" s="17">
        <f t="shared" si="4"/>
        <v>0.7</v>
      </c>
    </row>
    <row r="17" spans="1:11" x14ac:dyDescent="0.3">
      <c r="A17" s="1">
        <v>4</v>
      </c>
      <c r="B17" s="8">
        <v>1.548</v>
      </c>
      <c r="C17" s="9">
        <v>6.4</v>
      </c>
      <c r="E17" s="1">
        <v>12</v>
      </c>
      <c r="F17" s="17">
        <v>0.8</v>
      </c>
      <c r="G17" s="25">
        <f t="shared" ref="G17" si="6">3.1415*(E18-E17)/LN(F17/F18)</f>
        <v>9.0644529419053583</v>
      </c>
      <c r="I17" s="1">
        <v>15</v>
      </c>
      <c r="J17" s="8">
        <f t="shared" si="3"/>
        <v>0.97712833545108002</v>
      </c>
      <c r="K17" s="17">
        <f t="shared" si="4"/>
        <v>0.5</v>
      </c>
    </row>
    <row r="18" spans="1:11" x14ac:dyDescent="0.3">
      <c r="A18" s="1">
        <v>5</v>
      </c>
      <c r="B18" s="8">
        <v>1.552</v>
      </c>
      <c r="C18" s="9">
        <v>7</v>
      </c>
      <c r="E18" s="1">
        <v>14</v>
      </c>
      <c r="F18" s="17">
        <v>0.4</v>
      </c>
      <c r="G18" s="26"/>
      <c r="I18" s="1">
        <v>16</v>
      </c>
      <c r="J18" s="8">
        <f t="shared" si="3"/>
        <v>0.97331639135959336</v>
      </c>
      <c r="K18" s="17">
        <f t="shared" si="4"/>
        <v>0.44000000000000006</v>
      </c>
    </row>
    <row r="19" spans="1:11" x14ac:dyDescent="0.3">
      <c r="A19" s="1">
        <v>6</v>
      </c>
      <c r="B19" s="8">
        <v>1.538</v>
      </c>
      <c r="C19" s="9">
        <v>5</v>
      </c>
      <c r="I19" s="1">
        <v>17</v>
      </c>
      <c r="J19" s="8">
        <f t="shared" si="3"/>
        <v>0.96759847522236331</v>
      </c>
      <c r="K19" s="17">
        <f t="shared" si="4"/>
        <v>0.38</v>
      </c>
    </row>
    <row r="20" spans="1:11" x14ac:dyDescent="0.3">
      <c r="A20" s="1">
        <v>7</v>
      </c>
      <c r="B20" s="8">
        <v>1.532</v>
      </c>
      <c r="C20" s="9">
        <v>4.4000000000000004</v>
      </c>
      <c r="I20" s="1">
        <v>18</v>
      </c>
      <c r="J20" s="8">
        <f t="shared" si="3"/>
        <v>0.96124523506988557</v>
      </c>
      <c r="K20" s="17">
        <f t="shared" si="4"/>
        <v>0.32</v>
      </c>
    </row>
    <row r="21" spans="1:11" x14ac:dyDescent="0.3">
      <c r="A21" s="1">
        <v>8</v>
      </c>
      <c r="B21" s="8">
        <v>1.5229999999999999</v>
      </c>
      <c r="C21" s="9">
        <v>3.8</v>
      </c>
    </row>
    <row r="22" spans="1:11" x14ac:dyDescent="0.3">
      <c r="A22" s="1">
        <v>9</v>
      </c>
      <c r="B22" s="8">
        <v>1.5129999999999999</v>
      </c>
      <c r="C22" s="9">
        <v>3.2</v>
      </c>
    </row>
    <row r="23" spans="1:11" x14ac:dyDescent="0.3">
      <c r="A23" t="s">
        <v>10</v>
      </c>
      <c r="B23" s="10"/>
      <c r="C23" s="7" t="s">
        <v>3</v>
      </c>
    </row>
    <row r="24" spans="1:11" x14ac:dyDescent="0.3">
      <c r="A24" s="7"/>
      <c r="B24" s="10"/>
      <c r="C24" s="7"/>
    </row>
    <row r="25" spans="1:11" x14ac:dyDescent="0.3">
      <c r="E25" s="7"/>
      <c r="F25" s="7"/>
      <c r="G25" s="7"/>
      <c r="I25" s="1" t="s">
        <v>0</v>
      </c>
      <c r="J25" s="1" t="s">
        <v>7</v>
      </c>
      <c r="K25" s="1" t="s">
        <v>8</v>
      </c>
    </row>
    <row r="26" spans="1:11" x14ac:dyDescent="0.3">
      <c r="E26" s="7"/>
      <c r="F26" s="7"/>
      <c r="G26" s="7"/>
      <c r="I26" s="1">
        <v>1</v>
      </c>
      <c r="J26" s="8">
        <f>B29/1.583</f>
        <v>1</v>
      </c>
      <c r="K26" s="17">
        <f>C29/10</f>
        <v>1</v>
      </c>
    </row>
    <row r="27" spans="1:11" x14ac:dyDescent="0.3">
      <c r="A27" t="s">
        <v>4</v>
      </c>
      <c r="E27" s="7"/>
      <c r="F27" s="7"/>
      <c r="G27" s="7"/>
      <c r="I27" s="1">
        <v>2</v>
      </c>
      <c r="J27" s="8">
        <f t="shared" ref="J27:J35" si="7">B30/1.583</f>
        <v>1.012634238787113</v>
      </c>
      <c r="K27" s="17">
        <f t="shared" ref="K27:K35" si="8">C30/10</f>
        <v>0.98000000000000009</v>
      </c>
    </row>
    <row r="28" spans="1:11" x14ac:dyDescent="0.3">
      <c r="A28" s="3" t="s">
        <v>0</v>
      </c>
      <c r="B28" s="4" t="s">
        <v>1</v>
      </c>
      <c r="C28" s="2" t="s">
        <v>2</v>
      </c>
      <c r="E28" s="7"/>
      <c r="F28" s="7"/>
      <c r="G28" s="7"/>
      <c r="I28" s="1">
        <v>3</v>
      </c>
      <c r="J28" s="8">
        <f t="shared" si="7"/>
        <v>1.0315855969677827</v>
      </c>
      <c r="K28" s="17">
        <f t="shared" si="8"/>
        <v>0.9</v>
      </c>
    </row>
    <row r="29" spans="1:11" x14ac:dyDescent="0.3">
      <c r="A29" s="11">
        <v>1</v>
      </c>
      <c r="B29" s="12">
        <v>1.583</v>
      </c>
      <c r="C29" s="13">
        <v>10</v>
      </c>
      <c r="E29" s="1" t="s">
        <v>0</v>
      </c>
      <c r="F29" s="1" t="s">
        <v>14</v>
      </c>
      <c r="G29" s="1" t="s">
        <v>15</v>
      </c>
      <c r="I29" s="1">
        <v>4</v>
      </c>
      <c r="J29" s="8">
        <f t="shared" si="7"/>
        <v>1.0360075805432722</v>
      </c>
      <c r="K29" s="17">
        <f t="shared" si="8"/>
        <v>0.88000000000000012</v>
      </c>
    </row>
    <row r="30" spans="1:11" x14ac:dyDescent="0.3">
      <c r="A30" s="1">
        <v>2</v>
      </c>
      <c r="B30" s="8">
        <v>1.603</v>
      </c>
      <c r="C30" s="9">
        <v>9.8000000000000007</v>
      </c>
      <c r="E30" s="19" t="s">
        <v>12</v>
      </c>
      <c r="F30" s="20"/>
      <c r="G30" s="21"/>
      <c r="I30" s="1">
        <v>5</v>
      </c>
      <c r="J30" s="8">
        <f t="shared" si="7"/>
        <v>1.0448515476942515</v>
      </c>
      <c r="K30" s="17">
        <f t="shared" si="8"/>
        <v>0.84000000000000008</v>
      </c>
    </row>
    <row r="31" spans="1:11" x14ac:dyDescent="0.3">
      <c r="A31" s="1">
        <v>3</v>
      </c>
      <c r="B31" s="8">
        <v>1.633</v>
      </c>
      <c r="C31" s="9">
        <v>9</v>
      </c>
      <c r="E31" s="22">
        <v>1</v>
      </c>
      <c r="F31" s="23">
        <v>0.4</v>
      </c>
      <c r="G31" s="25">
        <f>3.1415*(E32-E31)/LN(F32/F31)</f>
        <v>6.4705446501246744</v>
      </c>
      <c r="I31" s="1">
        <v>6</v>
      </c>
      <c r="J31" s="8">
        <f t="shared" si="7"/>
        <v>1.0979153506001265</v>
      </c>
      <c r="K31" s="17">
        <f t="shared" si="8"/>
        <v>0.6</v>
      </c>
    </row>
    <row r="32" spans="1:11" x14ac:dyDescent="0.3">
      <c r="A32" s="1">
        <v>4</v>
      </c>
      <c r="B32" s="8">
        <v>1.64</v>
      </c>
      <c r="C32" s="9">
        <v>8.8000000000000007</v>
      </c>
      <c r="E32" s="1">
        <v>2</v>
      </c>
      <c r="F32" s="17">
        <v>0.65</v>
      </c>
      <c r="G32" s="24"/>
      <c r="I32" s="1">
        <v>7</v>
      </c>
      <c r="J32" s="8">
        <f t="shared" si="7"/>
        <v>1.133291219204043</v>
      </c>
      <c r="K32" s="17">
        <f t="shared" si="8"/>
        <v>0.5</v>
      </c>
    </row>
    <row r="33" spans="1:11" x14ac:dyDescent="0.3">
      <c r="A33" s="1">
        <v>5</v>
      </c>
      <c r="B33" s="8">
        <v>1.6539999999999999</v>
      </c>
      <c r="C33" s="9">
        <v>8.4</v>
      </c>
      <c r="E33" s="1">
        <v>3</v>
      </c>
      <c r="F33" s="17">
        <v>0.95</v>
      </c>
      <c r="G33" s="25">
        <f>3.1415*(E34-E31)/LN(F34/F31)</f>
        <v>9.3164210225577744</v>
      </c>
      <c r="I33" s="1">
        <v>8</v>
      </c>
      <c r="J33" s="8">
        <f t="shared" si="7"/>
        <v>1.1528742893240682</v>
      </c>
      <c r="K33" s="17">
        <f t="shared" si="8"/>
        <v>0.45999999999999996</v>
      </c>
    </row>
    <row r="34" spans="1:11" x14ac:dyDescent="0.3">
      <c r="A34" s="1">
        <v>6</v>
      </c>
      <c r="B34" s="8">
        <v>1.738</v>
      </c>
      <c r="C34" s="9">
        <v>6</v>
      </c>
      <c r="E34" s="1">
        <v>4</v>
      </c>
      <c r="F34" s="17">
        <v>1.1000000000000001</v>
      </c>
      <c r="G34" s="24"/>
      <c r="I34" s="1">
        <v>9</v>
      </c>
      <c r="J34" s="8">
        <f t="shared" si="7"/>
        <v>1.1895135818066962</v>
      </c>
      <c r="K34" s="17">
        <f t="shared" si="8"/>
        <v>0.4</v>
      </c>
    </row>
    <row r="35" spans="1:11" x14ac:dyDescent="0.3">
      <c r="A35" s="1">
        <v>7</v>
      </c>
      <c r="B35" s="8">
        <v>1.794</v>
      </c>
      <c r="C35" s="9">
        <v>5</v>
      </c>
      <c r="E35" s="1">
        <v>5</v>
      </c>
      <c r="F35" s="17">
        <v>1.2</v>
      </c>
      <c r="G35" s="25">
        <f>3.1415*(E36-E31)/LN(F36/F31)</f>
        <v>13.785349652677887</v>
      </c>
      <c r="I35" s="1">
        <v>10</v>
      </c>
      <c r="J35" s="8">
        <f t="shared" si="7"/>
        <v>1.2217308907138344</v>
      </c>
      <c r="K35" s="17">
        <f t="shared" si="8"/>
        <v>0.36</v>
      </c>
    </row>
    <row r="36" spans="1:11" x14ac:dyDescent="0.3">
      <c r="A36" s="1">
        <v>8</v>
      </c>
      <c r="B36" s="8">
        <v>1.825</v>
      </c>
      <c r="C36" s="9">
        <v>4.5999999999999996</v>
      </c>
      <c r="E36" s="22">
        <v>6</v>
      </c>
      <c r="F36" s="23">
        <v>1.25</v>
      </c>
      <c r="G36" s="24"/>
      <c r="I36" s="1">
        <v>11</v>
      </c>
      <c r="J36" s="8">
        <f>B41/1.583</f>
        <v>0.98420720151610874</v>
      </c>
      <c r="K36" s="17">
        <f>C41/10</f>
        <v>0.98000000000000009</v>
      </c>
    </row>
    <row r="37" spans="1:11" x14ac:dyDescent="0.3">
      <c r="A37" s="1">
        <v>9</v>
      </c>
      <c r="B37" s="8">
        <v>1.883</v>
      </c>
      <c r="C37" s="9">
        <v>4</v>
      </c>
      <c r="E37" s="1">
        <v>7</v>
      </c>
      <c r="F37" s="17">
        <v>1.3</v>
      </c>
      <c r="G37" s="25">
        <f>3.1415*(E38-E31)/LN(F38/F31)</f>
        <v>18.078415429796308</v>
      </c>
      <c r="I37" s="1">
        <v>12</v>
      </c>
      <c r="J37" s="8">
        <f t="shared" ref="J37:J44" si="9">B42/1.583</f>
        <v>0.97662665824384087</v>
      </c>
      <c r="K37" s="17">
        <f t="shared" ref="K37:K44" si="10">C42/10</f>
        <v>0.94000000000000006</v>
      </c>
    </row>
    <row r="38" spans="1:11" x14ac:dyDescent="0.3">
      <c r="A38" s="1">
        <v>10</v>
      </c>
      <c r="B38" s="8">
        <v>1.9339999999999999</v>
      </c>
      <c r="C38" s="9">
        <v>3.6</v>
      </c>
      <c r="E38" s="1">
        <v>8</v>
      </c>
      <c r="F38" s="17">
        <v>1.35</v>
      </c>
      <c r="G38" s="24"/>
      <c r="I38" s="1">
        <v>13</v>
      </c>
      <c r="J38" s="8">
        <f t="shared" si="9"/>
        <v>0.96778269109286175</v>
      </c>
      <c r="K38" s="17">
        <f t="shared" si="10"/>
        <v>0.9</v>
      </c>
    </row>
    <row r="39" spans="1:11" x14ac:dyDescent="0.3">
      <c r="A39" t="s">
        <v>9</v>
      </c>
      <c r="C39" t="s">
        <v>11</v>
      </c>
      <c r="E39" s="19" t="s">
        <v>13</v>
      </c>
      <c r="F39" s="20"/>
      <c r="G39" s="21"/>
      <c r="I39" s="1">
        <v>14</v>
      </c>
      <c r="J39" s="8">
        <f t="shared" si="9"/>
        <v>0.96462413139608338</v>
      </c>
      <c r="K39" s="17">
        <f t="shared" si="10"/>
        <v>0.88000000000000012</v>
      </c>
    </row>
    <row r="40" spans="1:11" x14ac:dyDescent="0.3">
      <c r="A40" s="3" t="s">
        <v>0</v>
      </c>
      <c r="B40" s="4" t="s">
        <v>1</v>
      </c>
      <c r="C40" s="2" t="s">
        <v>2</v>
      </c>
      <c r="E40" s="1">
        <v>1</v>
      </c>
      <c r="F40" s="17">
        <v>1.1000000000000001</v>
      </c>
      <c r="G40" s="25">
        <f>3.1415*(E41-E40)/LN(F40/F41)</f>
        <v>9.8648553715034772</v>
      </c>
      <c r="I40" s="1">
        <v>15</v>
      </c>
      <c r="J40" s="8">
        <f t="shared" si="9"/>
        <v>0.95262160454832601</v>
      </c>
      <c r="K40" s="17">
        <f t="shared" si="10"/>
        <v>0.8</v>
      </c>
    </row>
    <row r="41" spans="1:11" x14ac:dyDescent="0.3">
      <c r="A41" s="15">
        <v>1</v>
      </c>
      <c r="B41" s="15">
        <v>1.5580000000000001</v>
      </c>
      <c r="C41" s="16">
        <v>9.8000000000000007</v>
      </c>
      <c r="E41" s="1">
        <v>2</v>
      </c>
      <c r="F41" s="17">
        <v>0.8</v>
      </c>
      <c r="G41" s="26"/>
      <c r="I41" s="1">
        <v>16</v>
      </c>
      <c r="J41" s="8">
        <f t="shared" si="9"/>
        <v>0.93746051800379027</v>
      </c>
      <c r="K41" s="17">
        <f t="shared" si="10"/>
        <v>0.7</v>
      </c>
    </row>
    <row r="42" spans="1:11" x14ac:dyDescent="0.3">
      <c r="A42" s="1">
        <v>2</v>
      </c>
      <c r="B42" s="1">
        <v>1.546</v>
      </c>
      <c r="C42" s="9">
        <v>9.4</v>
      </c>
      <c r="E42" s="1">
        <v>3</v>
      </c>
      <c r="F42" s="17">
        <v>0.6</v>
      </c>
      <c r="G42" s="25">
        <f t="shared" ref="G42" si="11">3.1415*(E43-E42)/LN(F42/F43)</f>
        <v>7.7478923270555633</v>
      </c>
      <c r="I42" s="1">
        <v>17</v>
      </c>
      <c r="J42" s="8">
        <f t="shared" si="9"/>
        <v>0.93114339861023376</v>
      </c>
      <c r="K42" s="17">
        <f t="shared" si="10"/>
        <v>0.65999999999999992</v>
      </c>
    </row>
    <row r="43" spans="1:11" x14ac:dyDescent="0.3">
      <c r="A43" s="1">
        <v>3</v>
      </c>
      <c r="B43" s="1">
        <v>1.532</v>
      </c>
      <c r="C43" s="9">
        <v>9</v>
      </c>
      <c r="E43" s="1">
        <v>4</v>
      </c>
      <c r="F43" s="17">
        <v>0.4</v>
      </c>
      <c r="G43" s="26"/>
      <c r="I43" s="1">
        <v>18</v>
      </c>
      <c r="J43" s="8">
        <f t="shared" si="9"/>
        <v>0.92103600758054327</v>
      </c>
      <c r="K43" s="17">
        <f t="shared" si="10"/>
        <v>0.6</v>
      </c>
    </row>
    <row r="44" spans="1:11" x14ac:dyDescent="0.3">
      <c r="A44" s="1">
        <v>4</v>
      </c>
      <c r="B44" s="1">
        <v>1.5269999999999999</v>
      </c>
      <c r="C44" s="9">
        <v>8.8000000000000007</v>
      </c>
      <c r="E44" s="1">
        <v>5</v>
      </c>
      <c r="F44" s="17">
        <v>0.25</v>
      </c>
      <c r="G44" s="25">
        <f>3.1415*(E45-E44)/LN(F44/F45)</f>
        <v>18.018003845210039</v>
      </c>
      <c r="I44" s="1">
        <v>19</v>
      </c>
      <c r="J44" s="8">
        <f t="shared" si="9"/>
        <v>0.91408717624763114</v>
      </c>
      <c r="K44" s="17">
        <f t="shared" si="10"/>
        <v>0.55999999999999994</v>
      </c>
    </row>
    <row r="45" spans="1:11" x14ac:dyDescent="0.3">
      <c r="A45" s="1">
        <v>5</v>
      </c>
      <c r="B45" s="1">
        <v>1.508</v>
      </c>
      <c r="C45" s="9">
        <v>8</v>
      </c>
      <c r="E45" s="1">
        <v>6</v>
      </c>
      <c r="F45" s="17">
        <v>0.21</v>
      </c>
      <c r="G45" s="26"/>
      <c r="K45" s="18"/>
    </row>
    <row r="46" spans="1:11" x14ac:dyDescent="0.3">
      <c r="A46" s="1">
        <v>6</v>
      </c>
      <c r="B46" s="1">
        <v>1.484</v>
      </c>
      <c r="C46" s="9">
        <v>7</v>
      </c>
      <c r="E46" s="1">
        <v>7</v>
      </c>
      <c r="F46" s="17">
        <v>0.2</v>
      </c>
      <c r="G46" s="27">
        <f>3.1415*(E46-E41)/LN(F41/F44)</f>
        <v>13.504267776440907</v>
      </c>
    </row>
    <row r="47" spans="1:11" x14ac:dyDescent="0.3">
      <c r="A47" s="1">
        <v>7</v>
      </c>
      <c r="B47" s="1">
        <v>1.474</v>
      </c>
      <c r="C47" s="9">
        <v>6.6</v>
      </c>
      <c r="E47" s="7"/>
      <c r="F47" s="14"/>
    </row>
    <row r="48" spans="1:11" x14ac:dyDescent="0.3">
      <c r="A48" s="1">
        <v>8</v>
      </c>
      <c r="B48" s="1">
        <v>1.458</v>
      </c>
      <c r="C48" s="9">
        <v>6</v>
      </c>
      <c r="E48" s="7"/>
      <c r="F48" s="7"/>
    </row>
    <row r="49" spans="1:3" x14ac:dyDescent="0.3">
      <c r="A49" s="1">
        <v>9</v>
      </c>
      <c r="B49" s="1">
        <v>1.4470000000000001</v>
      </c>
      <c r="C49" s="9">
        <v>5.6</v>
      </c>
    </row>
    <row r="50" spans="1:3" x14ac:dyDescent="0.3">
      <c r="A50" s="1">
        <v>10</v>
      </c>
      <c r="B50" s="1">
        <v>1.4279999999999999</v>
      </c>
      <c r="C50" s="9">
        <v>5</v>
      </c>
    </row>
    <row r="51" spans="1:3" x14ac:dyDescent="0.3">
      <c r="A51" s="7" t="s">
        <v>10</v>
      </c>
      <c r="B51" s="7"/>
      <c r="C51" s="14" t="s">
        <v>4</v>
      </c>
    </row>
    <row r="52" spans="1:3" x14ac:dyDescent="0.3">
      <c r="A52" s="7"/>
      <c r="B52" s="7"/>
      <c r="C52" s="14"/>
    </row>
    <row r="53" spans="1:3" x14ac:dyDescent="0.3">
      <c r="A53" s="4" t="s">
        <v>6</v>
      </c>
      <c r="B53" s="1" t="s">
        <v>5</v>
      </c>
      <c r="C53" s="1"/>
    </row>
    <row r="54" spans="1:3" x14ac:dyDescent="0.3">
      <c r="A54" s="1">
        <v>50</v>
      </c>
      <c r="B54" s="1">
        <v>100.1</v>
      </c>
      <c r="C54" s="1">
        <v>29.111000000000001</v>
      </c>
    </row>
    <row r="55" spans="1:3" x14ac:dyDescent="0.3">
      <c r="A55" s="1">
        <v>500</v>
      </c>
      <c r="B55" s="1">
        <v>100.07</v>
      </c>
      <c r="C55" s="1">
        <v>29.37</v>
      </c>
    </row>
    <row r="56" spans="1:3" x14ac:dyDescent="0.3">
      <c r="A56" s="1">
        <v>1500</v>
      </c>
      <c r="B56" s="1">
        <v>100.09</v>
      </c>
      <c r="C56" s="1">
        <v>30.655000000000001</v>
      </c>
    </row>
  </sheetData>
  <mergeCells count="18">
    <mergeCell ref="G42:G43"/>
    <mergeCell ref="G44:G45"/>
    <mergeCell ref="E39:G39"/>
    <mergeCell ref="G31:G32"/>
    <mergeCell ref="G33:G34"/>
    <mergeCell ref="G35:G36"/>
    <mergeCell ref="G37:G38"/>
    <mergeCell ref="G40:G41"/>
    <mergeCell ref="G3:G4"/>
    <mergeCell ref="G5:G6"/>
    <mergeCell ref="G7:G8"/>
    <mergeCell ref="G11:G12"/>
    <mergeCell ref="G13:G14"/>
    <mergeCell ref="G15:G16"/>
    <mergeCell ref="G17:G18"/>
    <mergeCell ref="E10:G10"/>
    <mergeCell ref="E2:G2"/>
    <mergeCell ref="E30:G30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Sheet1!J3:J3</xm:f>
              <xm:sqref>K3</xm:sqref>
            </x14:sparkline>
            <x14:sparkline>
              <xm:f>Sheet1!J4:J4</xm:f>
              <xm:sqref>K4</xm:sqref>
            </x14:sparkline>
            <x14:sparkline>
              <xm:f>Sheet1!J5:J5</xm:f>
              <xm:sqref>K5</xm:sqref>
            </x14:sparkline>
            <x14:sparkline>
              <xm:f>Sheet1!J6:J6</xm:f>
              <xm:sqref>K6</xm:sqref>
            </x14:sparkline>
            <x14:sparkline>
              <xm:f>Sheet1!J7:J7</xm:f>
              <xm:sqref>K7</xm:sqref>
            </x14:sparkline>
            <x14:sparkline>
              <xm:f>Sheet1!J8:J8</xm:f>
              <xm:sqref>K8</xm:sqref>
            </x14:sparkline>
            <x14:sparkline>
              <xm:f>Sheet1!J9:J9</xm:f>
              <xm:sqref>K9</xm:sqref>
            </x14:sparkline>
            <x14:sparkline>
              <xm:f>Sheet1!J10:J10</xm:f>
              <xm:sqref>K10</xm:sqref>
            </x14:sparkline>
            <x14:sparkline>
              <xm:f>Sheet1!J11:J11</xm:f>
              <xm:sqref>K11</xm:sqref>
            </x14:sparkline>
            <x14:sparkline>
              <xm:f>Sheet1!J12:J12</xm:f>
              <xm:sqref>K12</xm:sqref>
            </x14:sparkline>
            <x14:sparkline>
              <xm:f>Sheet1!J13:J13</xm:f>
              <xm:sqref>K13</xm:sqref>
            </x14:sparkline>
            <x14:sparkline>
              <xm:f>Sheet1!J14:J14</xm:f>
              <xm:sqref>K14</xm:sqref>
            </x14:sparkline>
            <x14:sparkline>
              <xm:f>Sheet1!J15:J15</xm:f>
              <xm:sqref>K15</xm:sqref>
            </x14:sparkline>
            <x14:sparkline>
              <xm:f>Sheet1!J16:J16</xm:f>
              <xm:sqref>K16</xm:sqref>
            </x14:sparkline>
            <x14:sparkline>
              <xm:f>Sheet1!J17:J17</xm:f>
              <xm:sqref>K17</xm:sqref>
            </x14:sparkline>
            <x14:sparkline>
              <xm:f>Sheet1!J18:J18</xm:f>
              <xm:sqref>K18</xm:sqref>
            </x14:sparkline>
            <x14:sparkline>
              <xm:f>Sheet1!J19:J19</xm:f>
              <xm:sqref>K19</xm:sqref>
            </x14:sparkline>
            <x14:sparkline>
              <xm:f>Sheet1!J20:J20</xm:f>
              <xm:sqref>K20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2020-09-16T00:11:03Z</dcterms:modified>
</cp:coreProperties>
</file>