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Документы\Физика\3 семестр\лабы\345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4" i="1"/>
  <c r="G53" i="1"/>
  <c r="G54" i="1"/>
  <c r="G55" i="1"/>
  <c r="G56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4" i="1"/>
</calcChain>
</file>

<file path=xl/sharedStrings.xml><?xml version="1.0" encoding="utf-8"?>
<sst xmlns="http://schemas.openxmlformats.org/spreadsheetml/2006/main" count="34" uniqueCount="15">
  <si>
    <t>феррит</t>
  </si>
  <si>
    <t>пермаллой</t>
  </si>
  <si>
    <t>кремнистое железо</t>
  </si>
  <si>
    <t>Кх</t>
  </si>
  <si>
    <t>Ку</t>
  </si>
  <si>
    <t>No, витков</t>
  </si>
  <si>
    <t>Nu, витков</t>
  </si>
  <si>
    <t>S, см^2</t>
  </si>
  <si>
    <t>2PiR, см</t>
  </si>
  <si>
    <t>H, А/м</t>
  </si>
  <si>
    <t>B, Тл</t>
  </si>
  <si>
    <t>Ro, Ом</t>
  </si>
  <si>
    <t>Си, мкФ</t>
  </si>
  <si>
    <t>Ru, кОм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</si>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</sst>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проницаемости феррита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529923658065896E-2"/>
                  <c:y val="0.17315804152406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Sheet1!$A$34:$A$42</c:f>
              <c:numCache>
                <c:formatCode>General</c:formatCode>
                <c:ptCount val="9"/>
                <c:pt idx="0">
                  <c:v>39.6</c:v>
                </c:pt>
                <c:pt idx="1">
                  <c:v>36</c:v>
                </c:pt>
                <c:pt idx="2">
                  <c:v>31.5</c:v>
                </c:pt>
                <c:pt idx="3">
                  <c:v>28.8</c:v>
                </c:pt>
                <c:pt idx="4">
                  <c:v>25.2</c:v>
                </c:pt>
                <c:pt idx="5">
                  <c:v>21.6</c:v>
                </c:pt>
                <c:pt idx="6">
                  <c:v>18</c:v>
                </c:pt>
                <c:pt idx="7">
                  <c:v>16.2</c:v>
                </c:pt>
                <c:pt idx="8">
                  <c:v>10.8</c:v>
                </c:pt>
              </c:numCache>
            </c:numRef>
          </c:xVal>
          <c:yVal>
            <c:numRef>
              <c:f>Sheet1!$B$34:$B$42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0.13333333333333336</c:v>
                </c:pt>
                <c:pt idx="2">
                  <c:v>0.12666666666666668</c:v>
                </c:pt>
                <c:pt idx="3">
                  <c:v>0.12000000000000002</c:v>
                </c:pt>
                <c:pt idx="4">
                  <c:v>0.11333333333333334</c:v>
                </c:pt>
                <c:pt idx="5">
                  <c:v>0.11000000000000001</c:v>
                </c:pt>
                <c:pt idx="6">
                  <c:v>0.10000000000000002</c:v>
                </c:pt>
                <c:pt idx="7">
                  <c:v>9.3333333333333338E-2</c:v>
                </c:pt>
                <c:pt idx="8">
                  <c:v>7.6666666666666675E-2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8248"/>
        <c:axId val="209882368"/>
      </c:scatterChart>
      <c:valAx>
        <c:axId val="209888248"/>
        <c:scaling>
          <c:orientation val="minMax"/>
          <c:max val="4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82368"/>
        <c:crosses val="autoZero"/>
        <c:crossBetween val="midCat"/>
      </c:valAx>
      <c:valAx>
        <c:axId val="209882368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В,</a:t>
                </a:r>
                <a:r>
                  <a:rPr lang="ru-RU" baseline="0"/>
                  <a:t> 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8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проницаемости пермаллоя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636254054699962E-2"/>
                  <c:y val="0.17184889392912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Sheet1!$D$36:$D$42</c:f>
              <c:numCache>
                <c:formatCode>0.00</c:formatCode>
                <c:ptCount val="7"/>
                <c:pt idx="0">
                  <c:v>21.276595744680854</c:v>
                </c:pt>
                <c:pt idx="1">
                  <c:v>20.212765957446809</c:v>
                </c:pt>
                <c:pt idx="2">
                  <c:v>19.148936170212767</c:v>
                </c:pt>
                <c:pt idx="3">
                  <c:v>19.148936170212767</c:v>
                </c:pt>
                <c:pt idx="4">
                  <c:v>17.553191489361701</c:v>
                </c:pt>
                <c:pt idx="5">
                  <c:v>15.957446808510639</c:v>
                </c:pt>
                <c:pt idx="6">
                  <c:v>14.893617021276597</c:v>
                </c:pt>
              </c:numCache>
            </c:numRef>
          </c:xVal>
          <c:yVal>
            <c:numRef>
              <c:f>Sheet1!$E$36:$E$42</c:f>
              <c:numCache>
                <c:formatCode>0.00</c:formatCode>
                <c:ptCount val="7"/>
                <c:pt idx="0">
                  <c:v>1.4141414141414139</c:v>
                </c:pt>
                <c:pt idx="1">
                  <c:v>1.2121212121212119</c:v>
                </c:pt>
                <c:pt idx="2">
                  <c:v>1.0909090909090908</c:v>
                </c:pt>
                <c:pt idx="3">
                  <c:v>0.92929292929292917</c:v>
                </c:pt>
                <c:pt idx="4">
                  <c:v>0.56565656565656552</c:v>
                </c:pt>
                <c:pt idx="5">
                  <c:v>0.3232323232323232</c:v>
                </c:pt>
                <c:pt idx="6">
                  <c:v>0.22222222222222218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27208"/>
        <c:axId val="472726424"/>
      </c:scatterChart>
      <c:valAx>
        <c:axId val="472727208"/>
        <c:scaling>
          <c:orientation val="minMax"/>
          <c:max val="21.5"/>
          <c:min val="1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26424"/>
        <c:crosses val="autoZero"/>
        <c:crossBetween val="midCat"/>
      </c:valAx>
      <c:valAx>
        <c:axId val="4727264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В,</a:t>
                </a:r>
                <a:r>
                  <a:rPr lang="ru-RU" baseline="0"/>
                  <a:t> 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проницаемости железа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52301962362161E-2"/>
                  <c:y val="0.14970124912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Sheet1!$G$40:$G$51</c:f>
              <c:numCache>
                <c:formatCode>General</c:formatCode>
                <c:ptCount val="12"/>
                <c:pt idx="0">
                  <c:v>118.18181818181817</c:v>
                </c:pt>
                <c:pt idx="1">
                  <c:v>100</c:v>
                </c:pt>
                <c:pt idx="2">
                  <c:v>95.454545454545453</c:v>
                </c:pt>
                <c:pt idx="3">
                  <c:v>81.818181818181813</c:v>
                </c:pt>
                <c:pt idx="4">
                  <c:v>78.181818181818187</c:v>
                </c:pt>
                <c:pt idx="5">
                  <c:v>69.090909090909093</c:v>
                </c:pt>
                <c:pt idx="6">
                  <c:v>63.63636363636364</c:v>
                </c:pt>
                <c:pt idx="7">
                  <c:v>54.545454545454547</c:v>
                </c:pt>
                <c:pt idx="8">
                  <c:v>47.272727272727273</c:v>
                </c:pt>
                <c:pt idx="9">
                  <c:v>45.454545454545453</c:v>
                </c:pt>
                <c:pt idx="10">
                  <c:v>40.909090909090907</c:v>
                </c:pt>
                <c:pt idx="11">
                  <c:v>32.727272727272727</c:v>
                </c:pt>
              </c:numCache>
            </c:numRef>
          </c:xVal>
          <c:yVal>
            <c:numRef>
              <c:f>Sheet1!$H$40:$H$51</c:f>
              <c:numCache>
                <c:formatCode>0.00</c:formatCode>
                <c:ptCount val="12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0.25</c:v>
                </c:pt>
                <c:pt idx="6">
                  <c:v>0.22</c:v>
                </c:pt>
                <c:pt idx="7">
                  <c:v>0.17499999999999999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8760"/>
        <c:axId val="154006408"/>
      </c:scatterChart>
      <c:valAx>
        <c:axId val="154008760"/>
        <c:scaling>
          <c:orientation val="minMax"/>
          <c:max val="12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6408"/>
        <c:crosses val="autoZero"/>
        <c:crossBetween val="midCat"/>
      </c:valAx>
      <c:valAx>
        <c:axId val="154006408"/>
        <c:scaling>
          <c:orientation val="minMax"/>
          <c:max val="0.4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В,</a:t>
                </a:r>
                <a:r>
                  <a:rPr lang="ru-RU" baseline="0"/>
                  <a:t> 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проницаемости феррита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173884514435698E-2"/>
                  <c:y val="0.174344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Sheet1!$A$46:$A$50</c:f>
              <c:numCache>
                <c:formatCode>General</c:formatCode>
                <c:ptCount val="5"/>
                <c:pt idx="0">
                  <c:v>6.3</c:v>
                </c:pt>
                <c:pt idx="1">
                  <c:v>4.5</c:v>
                </c:pt>
                <c:pt idx="2">
                  <c:v>2.7</c:v>
                </c:pt>
                <c:pt idx="3">
                  <c:v>0.9</c:v>
                </c:pt>
                <c:pt idx="4">
                  <c:v>0</c:v>
                </c:pt>
              </c:numCache>
            </c:numRef>
          </c:xVal>
          <c:yVal>
            <c:numRef>
              <c:f>Sheet1!$B$46:$B$50</c:f>
              <c:numCache>
                <c:formatCode>General</c:formatCode>
                <c:ptCount val="5"/>
                <c:pt idx="0">
                  <c:v>3.0000000000000006E-2</c:v>
                </c:pt>
                <c:pt idx="1">
                  <c:v>1.666666666666667E-2</c:v>
                </c:pt>
                <c:pt idx="2">
                  <c:v>0.01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5904"/>
        <c:axId val="473176880"/>
      </c:scatterChart>
      <c:valAx>
        <c:axId val="4731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</a:t>
                </a:r>
                <a:r>
                  <a:rPr lang="en-US" baseline="0"/>
                  <a:t> A/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76880"/>
        <c:crosses val="autoZero"/>
        <c:crossBetween val="midCat"/>
      </c:valAx>
      <c:valAx>
        <c:axId val="473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</a:t>
                </a:r>
                <a:r>
                  <a:rPr lang="en-US" baseline="0"/>
                  <a:t> </a:t>
                </a:r>
                <a:r>
                  <a:rPr lang="ru-RU" baseline="0"/>
                  <a:t>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проницаемости пермаллоя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597987751531058E-2"/>
                  <c:y val="0.20025007290755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Sheet1!$D$43:$D$47</c:f>
              <c:numCache>
                <c:formatCode>0.00</c:formatCode>
                <c:ptCount val="5"/>
                <c:pt idx="0">
                  <c:v>13.829787234042552</c:v>
                </c:pt>
                <c:pt idx="1">
                  <c:v>10.638297872340427</c:v>
                </c:pt>
                <c:pt idx="2">
                  <c:v>6.6489361702127665</c:v>
                </c:pt>
                <c:pt idx="3">
                  <c:v>2.6595744680851068</c:v>
                </c:pt>
                <c:pt idx="4">
                  <c:v>0</c:v>
                </c:pt>
              </c:numCache>
            </c:numRef>
          </c:xVal>
          <c:yVal>
            <c:numRef>
              <c:f>Sheet1!$E$43:$E$47</c:f>
              <c:numCache>
                <c:formatCode>0.00</c:formatCode>
                <c:ptCount val="5"/>
                <c:pt idx="0">
                  <c:v>0.15151515151515149</c:v>
                </c:pt>
                <c:pt idx="1">
                  <c:v>0.10101010101010101</c:v>
                </c:pt>
                <c:pt idx="2">
                  <c:v>4.0404040404040401E-2</c:v>
                </c:pt>
                <c:pt idx="3">
                  <c:v>2.02020202020202E-2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8704"/>
        <c:axId val="209217136"/>
      </c:scatterChart>
      <c:valAx>
        <c:axId val="20921870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17136"/>
        <c:crosses val="autoZero"/>
        <c:crossBetween val="midCat"/>
      </c:valAx>
      <c:valAx>
        <c:axId val="20921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В,</a:t>
                </a:r>
                <a:r>
                  <a:rPr lang="ru-RU" baseline="0"/>
                  <a:t> 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проницаемости железа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72069116360456"/>
                  <c:y val="0.13079031787693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Sheet1!$G$52:$G$56</c:f>
              <c:numCache>
                <c:formatCode>0.0</c:formatCode>
                <c:ptCount val="5"/>
                <c:pt idx="0">
                  <c:v>29.090909090909093</c:v>
                </c:pt>
                <c:pt idx="1">
                  <c:v>25.454545454545453</c:v>
                </c:pt>
                <c:pt idx="2">
                  <c:v>18.18181818181818</c:v>
                </c:pt>
                <c:pt idx="3">
                  <c:v>9.0909090909090899</c:v>
                </c:pt>
                <c:pt idx="4">
                  <c:v>0</c:v>
                </c:pt>
              </c:numCache>
            </c:numRef>
          </c:xVal>
          <c:yVal>
            <c:numRef>
              <c:f>Sheet1!$H$52:$H$56</c:f>
              <c:numCache>
                <c:formatCode>0.00</c:formatCode>
                <c:ptCount val="5"/>
                <c:pt idx="0">
                  <c:v>0.06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5.0000000000000001E-3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6352"/>
        <c:axId val="209214392"/>
      </c:scatterChart>
      <c:valAx>
        <c:axId val="2092163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Н,</a:t>
                </a:r>
                <a:r>
                  <a:rPr lang="ru-RU" baseline="0"/>
                  <a:t> А</a:t>
                </a:r>
                <a:r>
                  <a:rPr lang="en-US" baseline="0"/>
                  <a:t>/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14392"/>
        <c:crosses val="autoZero"/>
        <c:crossBetween val="midCat"/>
      </c:valAx>
      <c:valAx>
        <c:axId val="209214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В,</a:t>
                </a:r>
                <a:r>
                  <a:rPr lang="ru-RU" baseline="0"/>
                  <a:t> Тл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10428</xdr:colOff>
      <xdr:row>3</xdr:row>
      <xdr:rowOff>169045</xdr:rowOff>
    </xdr:from>
    <xdr:to>
      <xdr:col>16</xdr:col>
      <xdr:colOff>317234</xdr:colOff>
      <xdr:row>18</xdr:row>
      <xdr:rowOff>169045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601580</xdr:colOff>
      <xdr:row>20</xdr:row>
      <xdr:rowOff>13836</xdr:rowOff>
    </xdr:from>
    <xdr:to>
      <xdr:col>16</xdr:col>
      <xdr:colOff>294774</xdr:colOff>
      <xdr:row>35</xdr:row>
      <xdr:rowOff>13836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6616</xdr:colOff>
      <xdr:row>36</xdr:row>
      <xdr:rowOff>10026</xdr:rowOff>
    </xdr:from>
    <xdr:to>
      <xdr:col>16</xdr:col>
      <xdr:colOff>313422</xdr:colOff>
      <xdr:row>51</xdr:row>
      <xdr:rowOff>10026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596565</xdr:colOff>
      <xdr:row>4</xdr:row>
      <xdr:rowOff>2005</xdr:rowOff>
    </xdr:from>
    <xdr:to>
      <xdr:col>24</xdr:col>
      <xdr:colOff>275722</xdr:colOff>
      <xdr:row>19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596567</xdr:colOff>
      <xdr:row>19</xdr:row>
      <xdr:rowOff>172452</xdr:rowOff>
    </xdr:from>
    <xdr:to>
      <xdr:col>24</xdr:col>
      <xdr:colOff>275724</xdr:colOff>
      <xdr:row>35</xdr:row>
      <xdr:rowOff>28073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596567</xdr:colOff>
      <xdr:row>36</xdr:row>
      <xdr:rowOff>2004</xdr:rowOff>
    </xdr:from>
    <xdr:to>
      <xdr:col>24</xdr:col>
      <xdr:colOff>275724</xdr:colOff>
      <xdr:row>51</xdr:row>
      <xdr:rowOff>38099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T1" zoomScaleNormal="100" workbookViewId="0">
      <selection activeCell="T56" sqref="T56"/>
    </sheetView>
  </sheetViews>
  <sheetFormatPr defaultRowHeight="14.4" x14ac:dyDescent="0.3"/>
  <cols>
    <col min="7" max="7" width="9.44140625" bestFit="1" customWidth="1"/>
  </cols>
  <sheetData>
    <row r="1" spans="1:11" x14ac:dyDescent="0.3">
      <c r="A1" s="1" t="s">
        <v>0</v>
      </c>
      <c r="B1" s="1"/>
      <c r="D1" s="1" t="s">
        <v>1</v>
      </c>
      <c r="E1" s="1"/>
      <c r="G1" s="1" t="s">
        <v>2</v>
      </c>
      <c r="H1" s="1"/>
      <c r="J1" s="2" t="s">
        <v>11</v>
      </c>
      <c r="K1" s="3">
        <v>0.2</v>
      </c>
    </row>
    <row r="2" spans="1:11" x14ac:dyDescent="0.3">
      <c r="A2" s="2" t="s">
        <v>3</v>
      </c>
      <c r="B2" s="2" t="s">
        <v>4</v>
      </c>
      <c r="D2" s="2" t="s">
        <v>3</v>
      </c>
      <c r="E2" s="2" t="s">
        <v>4</v>
      </c>
      <c r="G2" s="2" t="s">
        <v>3</v>
      </c>
      <c r="H2" s="2" t="s">
        <v>4</v>
      </c>
      <c r="J2" s="2" t="s">
        <v>12</v>
      </c>
      <c r="K2" s="3">
        <v>20</v>
      </c>
    </row>
    <row r="3" spans="1:11" x14ac:dyDescent="0.3">
      <c r="A3" s="3">
        <v>44</v>
      </c>
      <c r="B3" s="3">
        <v>42</v>
      </c>
      <c r="D3" s="3">
        <v>72</v>
      </c>
      <c r="E3" s="3">
        <v>90</v>
      </c>
      <c r="G3" s="3">
        <v>220</v>
      </c>
      <c r="H3" s="3">
        <v>56</v>
      </c>
      <c r="J3" s="2" t="s">
        <v>13</v>
      </c>
      <c r="K3" s="3">
        <v>20</v>
      </c>
    </row>
    <row r="4" spans="1:11" x14ac:dyDescent="0.3">
      <c r="A4" s="3">
        <v>40</v>
      </c>
      <c r="B4" s="3">
        <v>40</v>
      </c>
      <c r="D4" s="3">
        <v>56</v>
      </c>
      <c r="E4" s="3">
        <v>90</v>
      </c>
      <c r="G4" s="3">
        <v>200</v>
      </c>
      <c r="H4" s="3">
        <v>50</v>
      </c>
    </row>
    <row r="5" spans="1:11" x14ac:dyDescent="0.3">
      <c r="A5" s="3">
        <v>35</v>
      </c>
      <c r="B5" s="3">
        <v>38</v>
      </c>
      <c r="D5" s="3">
        <v>40</v>
      </c>
      <c r="E5" s="3">
        <v>70</v>
      </c>
      <c r="G5" s="3">
        <v>190</v>
      </c>
      <c r="H5" s="3">
        <v>49</v>
      </c>
    </row>
    <row r="6" spans="1:11" x14ac:dyDescent="0.3">
      <c r="A6" s="3">
        <v>32</v>
      </c>
      <c r="B6" s="3">
        <v>36</v>
      </c>
      <c r="D6" s="3">
        <v>38</v>
      </c>
      <c r="E6" s="3">
        <v>60</v>
      </c>
      <c r="G6" s="3">
        <v>180</v>
      </c>
      <c r="H6" s="3">
        <v>48</v>
      </c>
    </row>
    <row r="7" spans="1:11" x14ac:dyDescent="0.3">
      <c r="A7" s="3">
        <v>28</v>
      </c>
      <c r="B7" s="3">
        <v>34</v>
      </c>
      <c r="D7" s="3">
        <v>36</v>
      </c>
      <c r="E7" s="3">
        <v>54</v>
      </c>
      <c r="G7" s="3">
        <v>160</v>
      </c>
      <c r="H7" s="3">
        <v>44</v>
      </c>
    </row>
    <row r="8" spans="1:11" x14ac:dyDescent="0.3">
      <c r="A8" s="3">
        <v>24</v>
      </c>
      <c r="B8" s="3">
        <v>33</v>
      </c>
      <c r="D8" s="3">
        <v>36</v>
      </c>
      <c r="E8" s="3">
        <v>46</v>
      </c>
      <c r="G8" s="3">
        <v>150</v>
      </c>
      <c r="H8" s="3">
        <v>42</v>
      </c>
    </row>
    <row r="9" spans="1:11" x14ac:dyDescent="0.3">
      <c r="A9" s="3">
        <v>20</v>
      </c>
      <c r="B9" s="3">
        <v>30</v>
      </c>
      <c r="D9" s="3">
        <v>33</v>
      </c>
      <c r="E9" s="3">
        <v>28</v>
      </c>
      <c r="G9" s="3">
        <v>130</v>
      </c>
      <c r="H9" s="3">
        <v>40</v>
      </c>
    </row>
    <row r="10" spans="1:11" x14ac:dyDescent="0.3">
      <c r="A10" s="3">
        <v>18</v>
      </c>
      <c r="B10" s="3">
        <v>28</v>
      </c>
      <c r="D10" s="3">
        <v>30</v>
      </c>
      <c r="E10" s="3">
        <v>16</v>
      </c>
      <c r="G10" s="3">
        <v>110</v>
      </c>
      <c r="H10" s="3">
        <v>36</v>
      </c>
    </row>
    <row r="11" spans="1:11" x14ac:dyDescent="0.3">
      <c r="A11" s="3">
        <v>12</v>
      </c>
      <c r="B11" s="3">
        <v>23</v>
      </c>
      <c r="D11" s="3">
        <v>28</v>
      </c>
      <c r="E11" s="3">
        <v>11</v>
      </c>
      <c r="G11" s="3">
        <v>105</v>
      </c>
      <c r="H11" s="3">
        <v>34</v>
      </c>
    </row>
    <row r="12" spans="1:11" x14ac:dyDescent="0.3">
      <c r="A12" s="3">
        <v>10</v>
      </c>
      <c r="B12" s="3">
        <v>20</v>
      </c>
      <c r="D12" s="3">
        <v>26</v>
      </c>
      <c r="E12" s="3">
        <v>7.5</v>
      </c>
      <c r="G12" s="3">
        <v>90</v>
      </c>
      <c r="H12" s="3">
        <v>30</v>
      </c>
    </row>
    <row r="13" spans="1:11" x14ac:dyDescent="0.3">
      <c r="A13" s="3">
        <v>7</v>
      </c>
      <c r="B13" s="3">
        <v>14</v>
      </c>
      <c r="D13" s="3">
        <v>20</v>
      </c>
      <c r="E13" s="3">
        <v>5</v>
      </c>
      <c r="G13" s="3">
        <v>86</v>
      </c>
      <c r="H13" s="3">
        <v>29</v>
      </c>
    </row>
    <row r="14" spans="1:11" x14ac:dyDescent="0.3">
      <c r="A14" s="3">
        <v>7</v>
      </c>
      <c r="B14" s="3">
        <v>10</v>
      </c>
      <c r="D14" s="3">
        <v>12.5</v>
      </c>
      <c r="E14" s="3">
        <v>2</v>
      </c>
      <c r="G14" s="3">
        <v>76</v>
      </c>
      <c r="H14" s="3">
        <v>25</v>
      </c>
    </row>
    <row r="15" spans="1:11" x14ac:dyDescent="0.3">
      <c r="A15" s="3">
        <v>7</v>
      </c>
      <c r="B15" s="3">
        <v>9</v>
      </c>
      <c r="D15" s="3">
        <v>5</v>
      </c>
      <c r="E15" s="3">
        <v>1</v>
      </c>
      <c r="G15" s="3">
        <v>70</v>
      </c>
      <c r="H15" s="3">
        <v>22</v>
      </c>
    </row>
    <row r="16" spans="1:11" x14ac:dyDescent="0.3">
      <c r="A16" s="3">
        <v>5</v>
      </c>
      <c r="B16" s="3">
        <v>5</v>
      </c>
      <c r="D16" s="3">
        <v>0</v>
      </c>
      <c r="E16" s="3">
        <v>0</v>
      </c>
      <c r="G16" s="3">
        <v>60</v>
      </c>
      <c r="H16" s="3">
        <v>17.5</v>
      </c>
    </row>
    <row r="17" spans="1:8" x14ac:dyDescent="0.3">
      <c r="A17" s="3">
        <v>3</v>
      </c>
      <c r="B17" s="3">
        <v>3</v>
      </c>
      <c r="G17" s="3">
        <v>52</v>
      </c>
      <c r="H17" s="3">
        <v>16</v>
      </c>
    </row>
    <row r="18" spans="1:8" x14ac:dyDescent="0.3">
      <c r="A18" s="3">
        <v>1</v>
      </c>
      <c r="B18" s="3">
        <v>1</v>
      </c>
      <c r="G18" s="3">
        <v>50</v>
      </c>
      <c r="H18" s="3">
        <v>14</v>
      </c>
    </row>
    <row r="19" spans="1:8" x14ac:dyDescent="0.3">
      <c r="A19" s="3">
        <v>0</v>
      </c>
      <c r="B19" s="3">
        <v>0</v>
      </c>
      <c r="G19" s="3">
        <v>45</v>
      </c>
      <c r="H19" s="3">
        <v>11</v>
      </c>
    </row>
    <row r="20" spans="1:8" x14ac:dyDescent="0.3">
      <c r="G20" s="3">
        <v>36</v>
      </c>
      <c r="H20" s="3">
        <v>9</v>
      </c>
    </row>
    <row r="21" spans="1:8" x14ac:dyDescent="0.3">
      <c r="G21" s="3">
        <v>32</v>
      </c>
      <c r="H21" s="3">
        <v>6</v>
      </c>
    </row>
    <row r="22" spans="1:8" x14ac:dyDescent="0.3">
      <c r="G22" s="3">
        <v>28</v>
      </c>
      <c r="H22" s="3">
        <v>5</v>
      </c>
    </row>
    <row r="23" spans="1:8" x14ac:dyDescent="0.3">
      <c r="G23" s="3">
        <v>20</v>
      </c>
      <c r="H23" s="3">
        <v>2.5</v>
      </c>
    </row>
    <row r="24" spans="1:8" x14ac:dyDescent="0.3">
      <c r="G24" s="3">
        <v>10</v>
      </c>
      <c r="H24" s="3">
        <v>0.5</v>
      </c>
    </row>
    <row r="25" spans="1:8" x14ac:dyDescent="0.3">
      <c r="G25" s="3">
        <v>0</v>
      </c>
      <c r="H25" s="3">
        <v>0</v>
      </c>
    </row>
    <row r="27" spans="1:8" x14ac:dyDescent="0.3">
      <c r="A27" s="1" t="s">
        <v>0</v>
      </c>
      <c r="B27" s="1"/>
      <c r="D27" s="1" t="s">
        <v>1</v>
      </c>
      <c r="E27" s="1"/>
      <c r="G27" s="1" t="s">
        <v>2</v>
      </c>
      <c r="H27" s="1"/>
    </row>
    <row r="28" spans="1:8" x14ac:dyDescent="0.3">
      <c r="A28" s="2" t="s">
        <v>5</v>
      </c>
      <c r="B28" s="3">
        <v>45</v>
      </c>
      <c r="D28" s="2" t="s">
        <v>5</v>
      </c>
      <c r="E28" s="3">
        <v>15</v>
      </c>
      <c r="G28" s="2" t="s">
        <v>5</v>
      </c>
      <c r="H28" s="3">
        <v>20</v>
      </c>
    </row>
    <row r="29" spans="1:8" x14ac:dyDescent="0.3">
      <c r="A29" s="2" t="s">
        <v>6</v>
      </c>
      <c r="B29" s="3">
        <v>400</v>
      </c>
      <c r="D29" s="2" t="s">
        <v>6</v>
      </c>
      <c r="E29" s="3">
        <v>300</v>
      </c>
      <c r="G29" s="2" t="s">
        <v>6</v>
      </c>
      <c r="H29" s="3">
        <v>200</v>
      </c>
    </row>
    <row r="30" spans="1:8" x14ac:dyDescent="0.3">
      <c r="A30" s="2" t="s">
        <v>7</v>
      </c>
      <c r="B30" s="3">
        <v>3</v>
      </c>
      <c r="D30" s="2" t="s">
        <v>7</v>
      </c>
      <c r="E30" s="3">
        <v>0.66</v>
      </c>
      <c r="G30" s="2" t="s">
        <v>7</v>
      </c>
      <c r="H30" s="3">
        <v>2</v>
      </c>
    </row>
    <row r="31" spans="1:8" x14ac:dyDescent="0.3">
      <c r="A31" s="2" t="s">
        <v>8</v>
      </c>
      <c r="B31" s="3">
        <v>25</v>
      </c>
      <c r="D31" s="2" t="s">
        <v>8</v>
      </c>
      <c r="E31" s="3">
        <v>14.1</v>
      </c>
      <c r="G31" s="2" t="s">
        <v>8</v>
      </c>
      <c r="H31" s="3">
        <v>11</v>
      </c>
    </row>
    <row r="33" spans="1:18" x14ac:dyDescent="0.3">
      <c r="A33" s="2" t="s">
        <v>9</v>
      </c>
      <c r="B33" s="2" t="s">
        <v>10</v>
      </c>
      <c r="D33" s="2" t="s">
        <v>9</v>
      </c>
      <c r="E33" s="2" t="s">
        <v>10</v>
      </c>
      <c r="G33" s="2" t="s">
        <v>9</v>
      </c>
      <c r="H33" s="2" t="s">
        <v>10</v>
      </c>
    </row>
    <row r="34" spans="1:18" x14ac:dyDescent="0.3">
      <c r="A34" s="4">
        <f>A3/$K$1*$B$28/$B$31/10</f>
        <v>39.6</v>
      </c>
      <c r="B34" s="5">
        <f>$K$3*$K$2/$B$30/$B$29*B3/100</f>
        <v>0.14000000000000001</v>
      </c>
      <c r="D34" s="6">
        <f>D3/$K$1*$E$28/$E$31/10</f>
        <v>38.297872340425535</v>
      </c>
      <c r="E34" s="6">
        <f>$K$3*$K$2/$E$30/$E$29*E3/100</f>
        <v>1.8181818181818179</v>
      </c>
      <c r="G34" s="4">
        <f>G3/$K$1*$H$28/$H$31/10</f>
        <v>200</v>
      </c>
      <c r="H34" s="6">
        <f>$K$3*$K$2/$H$30/$H$29*H3/100</f>
        <v>0.56000000000000005</v>
      </c>
    </row>
    <row r="35" spans="1:18" x14ac:dyDescent="0.3">
      <c r="A35" s="4">
        <f t="shared" ref="A35:A51" si="0">A4/$K$1*$B$28/$B$31/10</f>
        <v>36</v>
      </c>
      <c r="B35" s="5">
        <f t="shared" ref="B35:B50" si="1">$K$3*$K$2/$B$30/$B$29*B4/100</f>
        <v>0.13333333333333336</v>
      </c>
      <c r="D35" s="6">
        <f t="shared" ref="D35:D47" si="2">D4/$K$1*$E$28/$E$31/10</f>
        <v>29.787234042553195</v>
      </c>
      <c r="E35" s="6">
        <f t="shared" ref="E35:E47" si="3">$K$3*$K$2/$E$30/$E$29*E4/100</f>
        <v>1.8181818181818179</v>
      </c>
      <c r="G35" s="4">
        <f t="shared" ref="G35:G58" si="4">G4/$K$1*$H$28/$H$31/10</f>
        <v>181.81818181818181</v>
      </c>
      <c r="H35" s="6">
        <f t="shared" ref="H35:H56" si="5">$K$3*$K$2/$H$30/$H$29*H4/100</f>
        <v>0.5</v>
      </c>
    </row>
    <row r="36" spans="1:18" x14ac:dyDescent="0.3">
      <c r="A36" s="4">
        <f t="shared" si="0"/>
        <v>31.5</v>
      </c>
      <c r="B36" s="5">
        <f t="shared" si="1"/>
        <v>0.12666666666666668</v>
      </c>
      <c r="D36" s="6">
        <f t="shared" si="2"/>
        <v>21.276595744680854</v>
      </c>
      <c r="E36" s="6">
        <f t="shared" si="3"/>
        <v>1.4141414141414139</v>
      </c>
      <c r="G36" s="4">
        <f t="shared" si="4"/>
        <v>172.72727272727272</v>
      </c>
      <c r="H36" s="6">
        <f t="shared" si="5"/>
        <v>0.49</v>
      </c>
    </row>
    <row r="37" spans="1:18" x14ac:dyDescent="0.3">
      <c r="A37" s="4">
        <f t="shared" si="0"/>
        <v>28.8</v>
      </c>
      <c r="B37" s="5">
        <f t="shared" si="1"/>
        <v>0.12000000000000002</v>
      </c>
      <c r="D37" s="6">
        <f t="shared" si="2"/>
        <v>20.212765957446809</v>
      </c>
      <c r="E37" s="6">
        <f t="shared" si="3"/>
        <v>1.2121212121212119</v>
      </c>
      <c r="G37" s="4">
        <f t="shared" si="4"/>
        <v>163.63636363636363</v>
      </c>
      <c r="H37" s="6">
        <f t="shared" si="5"/>
        <v>0.48</v>
      </c>
    </row>
    <row r="38" spans="1:18" x14ac:dyDescent="0.3">
      <c r="A38" s="4">
        <f t="shared" si="0"/>
        <v>25.2</v>
      </c>
      <c r="B38" s="5">
        <f t="shared" si="1"/>
        <v>0.11333333333333334</v>
      </c>
      <c r="D38" s="6">
        <f t="shared" si="2"/>
        <v>19.148936170212767</v>
      </c>
      <c r="E38" s="6">
        <f t="shared" si="3"/>
        <v>1.0909090909090908</v>
      </c>
      <c r="G38" s="4">
        <f t="shared" si="4"/>
        <v>145.45454545454544</v>
      </c>
      <c r="H38" s="6">
        <f t="shared" si="5"/>
        <v>0.44</v>
      </c>
    </row>
    <row r="39" spans="1:18" x14ac:dyDescent="0.3">
      <c r="A39" s="4">
        <f t="shared" si="0"/>
        <v>21.6</v>
      </c>
      <c r="B39" s="5">
        <f t="shared" si="1"/>
        <v>0.11000000000000001</v>
      </c>
      <c r="D39" s="6">
        <f t="shared" si="2"/>
        <v>19.148936170212767</v>
      </c>
      <c r="E39" s="6">
        <f t="shared" si="3"/>
        <v>0.92929292929292917</v>
      </c>
      <c r="G39" s="4">
        <f t="shared" si="4"/>
        <v>136.36363636363637</v>
      </c>
      <c r="H39" s="6">
        <f t="shared" si="5"/>
        <v>0.42</v>
      </c>
    </row>
    <row r="40" spans="1:18" x14ac:dyDescent="0.3">
      <c r="A40" s="4">
        <f t="shared" si="0"/>
        <v>18</v>
      </c>
      <c r="B40" s="5">
        <f t="shared" si="1"/>
        <v>0.10000000000000002</v>
      </c>
      <c r="D40" s="6">
        <f t="shared" si="2"/>
        <v>17.553191489361701</v>
      </c>
      <c r="E40" s="6">
        <f t="shared" si="3"/>
        <v>0.56565656565656552</v>
      </c>
      <c r="G40" s="4">
        <f t="shared" si="4"/>
        <v>118.18181818181817</v>
      </c>
      <c r="H40" s="6">
        <f t="shared" si="5"/>
        <v>0.4</v>
      </c>
    </row>
    <row r="41" spans="1:18" x14ac:dyDescent="0.3">
      <c r="A41" s="4">
        <f t="shared" si="0"/>
        <v>16.2</v>
      </c>
      <c r="B41" s="5">
        <f t="shared" si="1"/>
        <v>9.3333333333333338E-2</v>
      </c>
      <c r="D41" s="6">
        <f t="shared" si="2"/>
        <v>15.957446808510639</v>
      </c>
      <c r="E41" s="6">
        <f t="shared" si="3"/>
        <v>0.3232323232323232</v>
      </c>
      <c r="G41" s="4">
        <f t="shared" si="4"/>
        <v>100</v>
      </c>
      <c r="H41" s="6">
        <f t="shared" si="5"/>
        <v>0.36</v>
      </c>
    </row>
    <row r="42" spans="1:18" x14ac:dyDescent="0.3">
      <c r="A42" s="4">
        <f t="shared" si="0"/>
        <v>10.8</v>
      </c>
      <c r="B42" s="5">
        <f t="shared" si="1"/>
        <v>7.6666666666666675E-2</v>
      </c>
      <c r="D42" s="6">
        <f t="shared" si="2"/>
        <v>14.893617021276597</v>
      </c>
      <c r="E42" s="6">
        <f t="shared" si="3"/>
        <v>0.22222222222222218</v>
      </c>
      <c r="G42" s="4">
        <f t="shared" si="4"/>
        <v>95.454545454545453</v>
      </c>
      <c r="H42" s="6">
        <f t="shared" si="5"/>
        <v>0.34</v>
      </c>
    </row>
    <row r="43" spans="1:18" x14ac:dyDescent="0.3">
      <c r="A43" s="4">
        <f t="shared" si="0"/>
        <v>9</v>
      </c>
      <c r="B43" s="5">
        <f t="shared" si="1"/>
        <v>6.666666666666668E-2</v>
      </c>
      <c r="D43" s="6">
        <f t="shared" si="2"/>
        <v>13.829787234042552</v>
      </c>
      <c r="E43" s="6">
        <f t="shared" si="3"/>
        <v>0.15151515151515149</v>
      </c>
      <c r="G43" s="4">
        <f t="shared" si="4"/>
        <v>81.818181818181813</v>
      </c>
      <c r="H43" s="6">
        <f t="shared" si="5"/>
        <v>0.3</v>
      </c>
    </row>
    <row r="44" spans="1:18" x14ac:dyDescent="0.3">
      <c r="A44" s="4">
        <f t="shared" si="0"/>
        <v>6.3</v>
      </c>
      <c r="B44" s="5">
        <f t="shared" si="1"/>
        <v>4.6666666666666669E-2</v>
      </c>
      <c r="D44" s="6">
        <f t="shared" si="2"/>
        <v>10.638297872340427</v>
      </c>
      <c r="E44" s="6">
        <f t="shared" si="3"/>
        <v>0.10101010101010101</v>
      </c>
      <c r="G44" s="4">
        <f t="shared" si="4"/>
        <v>78.181818181818187</v>
      </c>
      <c r="H44" s="6">
        <f t="shared" si="5"/>
        <v>0.28999999999999998</v>
      </c>
    </row>
    <row r="45" spans="1:18" x14ac:dyDescent="0.3">
      <c r="A45" s="4">
        <f t="shared" si="0"/>
        <v>6.3</v>
      </c>
      <c r="B45" s="5">
        <f t="shared" si="1"/>
        <v>3.333333333333334E-2</v>
      </c>
      <c r="D45" s="6">
        <f t="shared" si="2"/>
        <v>6.6489361702127665</v>
      </c>
      <c r="E45" s="6">
        <f t="shared" si="3"/>
        <v>4.0404040404040401E-2</v>
      </c>
      <c r="G45" s="4">
        <f t="shared" si="4"/>
        <v>69.090909090909093</v>
      </c>
      <c r="H45" s="6">
        <f t="shared" si="5"/>
        <v>0.25</v>
      </c>
    </row>
    <row r="46" spans="1:18" x14ac:dyDescent="0.3">
      <c r="A46" s="4">
        <f t="shared" si="0"/>
        <v>6.3</v>
      </c>
      <c r="B46" s="5">
        <f t="shared" si="1"/>
        <v>3.0000000000000006E-2</v>
      </c>
      <c r="D46" s="6">
        <f t="shared" si="2"/>
        <v>2.6595744680851068</v>
      </c>
      <c r="E46" s="6">
        <f t="shared" si="3"/>
        <v>2.02020202020202E-2</v>
      </c>
      <c r="G46" s="4">
        <f t="shared" si="4"/>
        <v>63.63636363636364</v>
      </c>
      <c r="H46" s="6">
        <f t="shared" si="5"/>
        <v>0.22</v>
      </c>
    </row>
    <row r="47" spans="1:18" x14ac:dyDescent="0.3">
      <c r="A47" s="4">
        <f t="shared" si="0"/>
        <v>4.5</v>
      </c>
      <c r="B47" s="5">
        <f t="shared" si="1"/>
        <v>1.666666666666667E-2</v>
      </c>
      <c r="D47" s="6">
        <f t="shared" si="2"/>
        <v>0</v>
      </c>
      <c r="E47" s="6">
        <f t="shared" si="3"/>
        <v>0</v>
      </c>
      <c r="G47" s="4">
        <f t="shared" si="4"/>
        <v>54.545454545454547</v>
      </c>
      <c r="H47" s="6">
        <f t="shared" si="5"/>
        <v>0.17499999999999999</v>
      </c>
    </row>
    <row r="48" spans="1:18" x14ac:dyDescent="0.3">
      <c r="A48" s="4">
        <f t="shared" si="0"/>
        <v>2.7</v>
      </c>
      <c r="B48" s="5">
        <f t="shared" si="1"/>
        <v>0.01</v>
      </c>
      <c r="G48" s="4">
        <f t="shared" si="4"/>
        <v>47.272727272727273</v>
      </c>
      <c r="H48" s="6">
        <f t="shared" si="5"/>
        <v>0.16</v>
      </c>
      <c r="R48" t="s">
        <v>14</v>
      </c>
    </row>
    <row r="49" spans="1:8" x14ac:dyDescent="0.3">
      <c r="A49" s="4">
        <f t="shared" si="0"/>
        <v>0.9</v>
      </c>
      <c r="B49" s="5">
        <f t="shared" si="1"/>
        <v>3.3333333333333335E-3</v>
      </c>
      <c r="G49" s="4">
        <f t="shared" si="4"/>
        <v>45.454545454545453</v>
      </c>
      <c r="H49" s="6">
        <f t="shared" si="5"/>
        <v>0.14000000000000001</v>
      </c>
    </row>
    <row r="50" spans="1:8" x14ac:dyDescent="0.3">
      <c r="A50" s="4">
        <f t="shared" si="0"/>
        <v>0</v>
      </c>
      <c r="B50" s="5">
        <f t="shared" si="1"/>
        <v>0</v>
      </c>
      <c r="G50" s="4">
        <f t="shared" si="4"/>
        <v>40.909090909090907</v>
      </c>
      <c r="H50" s="6">
        <f t="shared" si="5"/>
        <v>0.11</v>
      </c>
    </row>
    <row r="51" spans="1:8" x14ac:dyDescent="0.3">
      <c r="G51" s="4">
        <f t="shared" si="4"/>
        <v>32.727272727272727</v>
      </c>
      <c r="H51" s="6">
        <f t="shared" si="5"/>
        <v>0.09</v>
      </c>
    </row>
    <row r="52" spans="1:8" x14ac:dyDescent="0.3">
      <c r="G52" s="4">
        <f t="shared" si="4"/>
        <v>29.090909090909093</v>
      </c>
      <c r="H52" s="6">
        <f t="shared" si="5"/>
        <v>0.06</v>
      </c>
    </row>
    <row r="53" spans="1:8" x14ac:dyDescent="0.3">
      <c r="G53" s="4">
        <f>G22/$K$1*$H$28/$H$31/10</f>
        <v>25.454545454545453</v>
      </c>
      <c r="H53" s="6">
        <f t="shared" si="5"/>
        <v>0.05</v>
      </c>
    </row>
    <row r="54" spans="1:8" x14ac:dyDescent="0.3">
      <c r="G54" s="4">
        <f t="shared" si="4"/>
        <v>18.18181818181818</v>
      </c>
      <c r="H54" s="6">
        <f t="shared" si="5"/>
        <v>2.5000000000000001E-2</v>
      </c>
    </row>
    <row r="55" spans="1:8" x14ac:dyDescent="0.3">
      <c r="G55" s="4">
        <f t="shared" si="4"/>
        <v>9.0909090909090899</v>
      </c>
      <c r="H55" s="6">
        <f t="shared" si="5"/>
        <v>5.0000000000000001E-3</v>
      </c>
    </row>
    <row r="56" spans="1:8" x14ac:dyDescent="0.3">
      <c r="G56" s="4">
        <f t="shared" si="4"/>
        <v>0</v>
      </c>
      <c r="H56" s="6">
        <f t="shared" si="5"/>
        <v>0</v>
      </c>
    </row>
  </sheetData>
  <mergeCells count="6">
    <mergeCell ref="A1:B1"/>
    <mergeCell ref="D1:E1"/>
    <mergeCell ref="G1:H1"/>
    <mergeCell ref="G27:H27"/>
    <mergeCell ref="D27:E27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2020-11-05T22:26:38Z</dcterms:modified>
</cp:coreProperties>
</file>