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3820"/>
  <mc:AlternateContent xmlns:mc="http://schemas.openxmlformats.org/markup-compatibility/2006">
    <mc:Choice Requires="x15">
      <x15ac:absPath xmlns:x15ac="http://schemas.microsoft.com/office/spreadsheetml/2010/11/ac" url="C:\Users\softc\Documents\"/>
    </mc:Choice>
  </mc:AlternateContent>
  <xr:revisionPtr revIDLastSave="0" documentId="8_{9AEDDD83-494F-4A22-B904-A234DFF791EF}" xr6:coauthVersionLast="45" xr6:coauthVersionMax="45" xr10:uidLastSave="{00000000-0000-0000-0000-000000000000}"/>
  <bookViews>
    <workbookView xWindow="-120" yWindow="-120" windowWidth="29040" windowHeight="16440" xr2:uid="{00000000-000D-0000-FFFF-FFFF00000000}"/>
  </bookViews>
  <sheets>
    <sheet name="Page #1" sheetId="1" r:id="rId1"/>
  </sheets>
  <definedNames>
    <definedName name="Tabla1">#REF!</definedName>
  </definedNames>
  <calcPr calcId="181029"/>
  <fileRecoveryPr repairLoad="1"/>
</workbook>
</file>

<file path=xl/calcChain.xml><?xml version="1.0" encoding="utf-8"?>
<calcChain xmlns="http://schemas.openxmlformats.org/spreadsheetml/2006/main">
  <c r="R13" i="1" l="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3" i="1"/>
  <c r="R4" i="1"/>
  <c r="R5" i="1"/>
  <c r="R6" i="1"/>
  <c r="R7" i="1"/>
  <c r="R8" i="1"/>
  <c r="R9" i="1"/>
  <c r="R10" i="1"/>
  <c r="R11" i="1"/>
  <c r="R12" i="1"/>
  <c r="R2" i="1"/>
  <c r="L260" i="1" l="1"/>
  <c r="M260" i="1" s="1"/>
  <c r="N260" i="1" s="1"/>
  <c r="O260" i="1" s="1"/>
  <c r="L324" i="1"/>
  <c r="M324" i="1" s="1"/>
  <c r="N324" i="1" s="1"/>
  <c r="O324" i="1" s="1"/>
  <c r="L346" i="1"/>
  <c r="M346" i="1" s="1"/>
  <c r="N346" i="1" s="1"/>
  <c r="O346" i="1" s="1"/>
  <c r="L409" i="1"/>
  <c r="M409" i="1" s="1"/>
  <c r="N409" i="1" s="1"/>
  <c r="O409" i="1" s="1"/>
  <c r="L425" i="1"/>
  <c r="M425" i="1" s="1"/>
  <c r="N425" i="1" s="1"/>
  <c r="O425" i="1" s="1"/>
  <c r="L473" i="1"/>
  <c r="M473" i="1" s="1"/>
  <c r="N473" i="1" s="1"/>
  <c r="O473" i="1" s="1"/>
  <c r="L489" i="1"/>
  <c r="M489" i="1" s="1"/>
  <c r="N489" i="1" s="1"/>
  <c r="O489" i="1" s="1"/>
  <c r="L537" i="1"/>
  <c r="M537" i="1" s="1"/>
  <c r="N537" i="1" s="1"/>
  <c r="O537" i="1" s="1"/>
  <c r="L553" i="1"/>
  <c r="M553" i="1" s="1"/>
  <c r="N553" i="1" s="1"/>
  <c r="O553" i="1" s="1"/>
  <c r="J3" i="1"/>
  <c r="L3" i="1" s="1"/>
  <c r="N3" i="1" s="1"/>
  <c r="O3" i="1" s="1"/>
  <c r="J4" i="1"/>
  <c r="L4" i="1" s="1"/>
  <c r="N4" i="1" s="1"/>
  <c r="O4" i="1" s="1"/>
  <c r="J5" i="1"/>
  <c r="L5" i="1" s="1"/>
  <c r="N5" i="1" s="1"/>
  <c r="O5" i="1" s="1"/>
  <c r="J6" i="1"/>
  <c r="L6" i="1" s="1"/>
  <c r="N6" i="1" s="1"/>
  <c r="O6" i="1" s="1"/>
  <c r="J7" i="1"/>
  <c r="L7" i="1" s="1"/>
  <c r="N7" i="1" s="1"/>
  <c r="O7" i="1" s="1"/>
  <c r="J8" i="1"/>
  <c r="L8" i="1" s="1"/>
  <c r="N8" i="1" s="1"/>
  <c r="O8" i="1" s="1"/>
  <c r="J9" i="1"/>
  <c r="L9" i="1" s="1"/>
  <c r="N9" i="1" s="1"/>
  <c r="O9" i="1" s="1"/>
  <c r="J10" i="1"/>
  <c r="L10" i="1" s="1"/>
  <c r="N10" i="1" s="1"/>
  <c r="O10" i="1" s="1"/>
  <c r="J11" i="1"/>
  <c r="L11" i="1" s="1"/>
  <c r="N11" i="1" s="1"/>
  <c r="O11" i="1" s="1"/>
  <c r="J12" i="1"/>
  <c r="L12" i="1" s="1"/>
  <c r="N12" i="1" s="1"/>
  <c r="O12" i="1" s="1"/>
  <c r="J13" i="1"/>
  <c r="L13" i="1" s="1"/>
  <c r="N13" i="1" s="1"/>
  <c r="O13" i="1" s="1"/>
  <c r="J14" i="1"/>
  <c r="L14" i="1" s="1"/>
  <c r="N14" i="1" s="1"/>
  <c r="O14" i="1" s="1"/>
  <c r="J15" i="1"/>
  <c r="L15" i="1" s="1"/>
  <c r="N15" i="1" s="1"/>
  <c r="O15" i="1" s="1"/>
  <c r="J16" i="1"/>
  <c r="L16" i="1" s="1"/>
  <c r="N16" i="1" s="1"/>
  <c r="O16" i="1" s="1"/>
  <c r="J17" i="1"/>
  <c r="L17" i="1" s="1"/>
  <c r="N17" i="1" s="1"/>
  <c r="O17" i="1" s="1"/>
  <c r="J18" i="1"/>
  <c r="L18" i="1" s="1"/>
  <c r="N18" i="1" s="1"/>
  <c r="O18" i="1" s="1"/>
  <c r="J19" i="1"/>
  <c r="L19" i="1" s="1"/>
  <c r="N19" i="1" s="1"/>
  <c r="O19" i="1" s="1"/>
  <c r="J20" i="1"/>
  <c r="L20" i="1" s="1"/>
  <c r="N20" i="1" s="1"/>
  <c r="O20" i="1" s="1"/>
  <c r="J21" i="1"/>
  <c r="L21" i="1" s="1"/>
  <c r="N21" i="1" s="1"/>
  <c r="O21" i="1" s="1"/>
  <c r="J22" i="1"/>
  <c r="L22" i="1" s="1"/>
  <c r="N22" i="1" s="1"/>
  <c r="O22" i="1" s="1"/>
  <c r="J23" i="1"/>
  <c r="L23" i="1" s="1"/>
  <c r="N23" i="1" s="1"/>
  <c r="O23" i="1" s="1"/>
  <c r="J24" i="1"/>
  <c r="L24" i="1" s="1"/>
  <c r="N24" i="1" s="1"/>
  <c r="O24" i="1" s="1"/>
  <c r="J25" i="1"/>
  <c r="L25" i="1" s="1"/>
  <c r="N25" i="1" s="1"/>
  <c r="O25" i="1" s="1"/>
  <c r="J26" i="1"/>
  <c r="L26" i="1" s="1"/>
  <c r="N26" i="1" s="1"/>
  <c r="O26" i="1" s="1"/>
  <c r="J27" i="1"/>
  <c r="L27" i="1" s="1"/>
  <c r="N27" i="1" s="1"/>
  <c r="O27" i="1" s="1"/>
  <c r="J28" i="1"/>
  <c r="L28" i="1" s="1"/>
  <c r="N28" i="1" s="1"/>
  <c r="O28" i="1" s="1"/>
  <c r="J29" i="1"/>
  <c r="L29" i="1" s="1"/>
  <c r="N29" i="1" s="1"/>
  <c r="O29" i="1" s="1"/>
  <c r="J30" i="1"/>
  <c r="L30" i="1" s="1"/>
  <c r="N30" i="1" s="1"/>
  <c r="O30" i="1" s="1"/>
  <c r="J31" i="1"/>
  <c r="L31" i="1" s="1"/>
  <c r="N31" i="1" s="1"/>
  <c r="O31" i="1" s="1"/>
  <c r="J32" i="1"/>
  <c r="L32" i="1" s="1"/>
  <c r="N32" i="1" s="1"/>
  <c r="O32" i="1" s="1"/>
  <c r="J33" i="1"/>
  <c r="L33" i="1" s="1"/>
  <c r="N33" i="1" s="1"/>
  <c r="O33" i="1" s="1"/>
  <c r="J34" i="1"/>
  <c r="L34" i="1" s="1"/>
  <c r="N34" i="1" s="1"/>
  <c r="O34" i="1" s="1"/>
  <c r="J35" i="1"/>
  <c r="L35" i="1" s="1"/>
  <c r="N35" i="1" s="1"/>
  <c r="O35" i="1" s="1"/>
  <c r="J36" i="1"/>
  <c r="L36" i="1" s="1"/>
  <c r="N36" i="1" s="1"/>
  <c r="O36" i="1" s="1"/>
  <c r="J37" i="1"/>
  <c r="L37" i="1" s="1"/>
  <c r="M37" i="1" s="1"/>
  <c r="N37" i="1" s="1"/>
  <c r="O37" i="1" s="1"/>
  <c r="J38" i="1"/>
  <c r="L38" i="1" s="1"/>
  <c r="M38" i="1" s="1"/>
  <c r="N38" i="1" s="1"/>
  <c r="O38" i="1" s="1"/>
  <c r="J39" i="1"/>
  <c r="L39" i="1" s="1"/>
  <c r="M39" i="1" s="1"/>
  <c r="N39" i="1" s="1"/>
  <c r="O39" i="1" s="1"/>
  <c r="J40" i="1"/>
  <c r="L40" i="1" s="1"/>
  <c r="N40" i="1" s="1"/>
  <c r="O40" i="1" s="1"/>
  <c r="J41" i="1"/>
  <c r="L41" i="1" s="1"/>
  <c r="N41" i="1" s="1"/>
  <c r="O41" i="1" s="1"/>
  <c r="J42" i="1"/>
  <c r="L42" i="1" s="1"/>
  <c r="M42" i="1" s="1"/>
  <c r="N42" i="1" s="1"/>
  <c r="O42" i="1" s="1"/>
  <c r="J43" i="1"/>
  <c r="L43" i="1" s="1"/>
  <c r="M43" i="1" s="1"/>
  <c r="N43" i="1" s="1"/>
  <c r="O43" i="1" s="1"/>
  <c r="J44" i="1"/>
  <c r="L44" i="1" s="1"/>
  <c r="M44" i="1" s="1"/>
  <c r="N44" i="1" s="1"/>
  <c r="O44" i="1" s="1"/>
  <c r="J45" i="1"/>
  <c r="L45" i="1" s="1"/>
  <c r="M45" i="1" s="1"/>
  <c r="N45" i="1" s="1"/>
  <c r="O45" i="1" s="1"/>
  <c r="J46" i="1"/>
  <c r="L46" i="1" s="1"/>
  <c r="M46" i="1" s="1"/>
  <c r="N46" i="1" s="1"/>
  <c r="O46" i="1" s="1"/>
  <c r="J47" i="1"/>
  <c r="L47" i="1" s="1"/>
  <c r="M47" i="1" s="1"/>
  <c r="N47" i="1" s="1"/>
  <c r="O47" i="1" s="1"/>
  <c r="J48" i="1"/>
  <c r="L48" i="1" s="1"/>
  <c r="M48" i="1" s="1"/>
  <c r="N48" i="1" s="1"/>
  <c r="O48" i="1" s="1"/>
  <c r="J49" i="1"/>
  <c r="L49" i="1" s="1"/>
  <c r="M49" i="1" s="1"/>
  <c r="N49" i="1" s="1"/>
  <c r="O49" i="1" s="1"/>
  <c r="J50" i="1"/>
  <c r="L50" i="1" s="1"/>
  <c r="M50" i="1" s="1"/>
  <c r="N50" i="1" s="1"/>
  <c r="O50" i="1" s="1"/>
  <c r="J51" i="1"/>
  <c r="L51" i="1" s="1"/>
  <c r="M51" i="1" s="1"/>
  <c r="N51" i="1" s="1"/>
  <c r="O51" i="1" s="1"/>
  <c r="J52" i="1"/>
  <c r="L52" i="1" s="1"/>
  <c r="M52" i="1" s="1"/>
  <c r="N52" i="1" s="1"/>
  <c r="O52" i="1" s="1"/>
  <c r="J53" i="1"/>
  <c r="L53" i="1" s="1"/>
  <c r="M53" i="1" s="1"/>
  <c r="N53" i="1" s="1"/>
  <c r="O53" i="1" s="1"/>
  <c r="J54" i="1"/>
  <c r="L54" i="1" s="1"/>
  <c r="M54" i="1" s="1"/>
  <c r="N54" i="1" s="1"/>
  <c r="O54" i="1" s="1"/>
  <c r="J55" i="1"/>
  <c r="L55" i="1" s="1"/>
  <c r="M55" i="1" s="1"/>
  <c r="N55" i="1" s="1"/>
  <c r="O55" i="1" s="1"/>
  <c r="J56" i="1"/>
  <c r="L56" i="1" s="1"/>
  <c r="M56" i="1" s="1"/>
  <c r="N56" i="1" s="1"/>
  <c r="O56" i="1" s="1"/>
  <c r="J57" i="1"/>
  <c r="L57" i="1" s="1"/>
  <c r="M57" i="1" s="1"/>
  <c r="N57" i="1" s="1"/>
  <c r="O57" i="1" s="1"/>
  <c r="J58" i="1"/>
  <c r="L58" i="1" s="1"/>
  <c r="M58" i="1" s="1"/>
  <c r="N58" i="1" s="1"/>
  <c r="O58" i="1" s="1"/>
  <c r="J59" i="1"/>
  <c r="L59" i="1" s="1"/>
  <c r="M59" i="1" s="1"/>
  <c r="N59" i="1" s="1"/>
  <c r="O59" i="1" s="1"/>
  <c r="J60" i="1"/>
  <c r="L60" i="1" s="1"/>
  <c r="M60" i="1" s="1"/>
  <c r="N60" i="1" s="1"/>
  <c r="O60" i="1" s="1"/>
  <c r="J61" i="1"/>
  <c r="L61" i="1" s="1"/>
  <c r="M61" i="1" s="1"/>
  <c r="N61" i="1" s="1"/>
  <c r="O61" i="1" s="1"/>
  <c r="J62" i="1"/>
  <c r="L62" i="1" s="1"/>
  <c r="M62" i="1" s="1"/>
  <c r="N62" i="1" s="1"/>
  <c r="O62" i="1" s="1"/>
  <c r="J63" i="1"/>
  <c r="L63" i="1" s="1"/>
  <c r="M63" i="1" s="1"/>
  <c r="N63" i="1" s="1"/>
  <c r="O63" i="1" s="1"/>
  <c r="J64" i="1"/>
  <c r="L64" i="1" s="1"/>
  <c r="M64" i="1" s="1"/>
  <c r="N64" i="1" s="1"/>
  <c r="O64" i="1" s="1"/>
  <c r="J65" i="1"/>
  <c r="L65" i="1" s="1"/>
  <c r="M65" i="1" s="1"/>
  <c r="N65" i="1" s="1"/>
  <c r="O65" i="1" s="1"/>
  <c r="J66" i="1"/>
  <c r="L66" i="1" s="1"/>
  <c r="M66" i="1" s="1"/>
  <c r="N66" i="1" s="1"/>
  <c r="O66" i="1" s="1"/>
  <c r="J67" i="1"/>
  <c r="L67" i="1" s="1"/>
  <c r="M67" i="1" s="1"/>
  <c r="N67" i="1" s="1"/>
  <c r="O67" i="1" s="1"/>
  <c r="J68" i="1"/>
  <c r="L68" i="1" s="1"/>
  <c r="M68" i="1" s="1"/>
  <c r="N68" i="1" s="1"/>
  <c r="O68" i="1" s="1"/>
  <c r="J69" i="1"/>
  <c r="L69" i="1" s="1"/>
  <c r="M69" i="1" s="1"/>
  <c r="N69" i="1" s="1"/>
  <c r="O69" i="1" s="1"/>
  <c r="J70" i="1"/>
  <c r="L70" i="1" s="1"/>
  <c r="M70" i="1" s="1"/>
  <c r="N70" i="1" s="1"/>
  <c r="O70" i="1" s="1"/>
  <c r="J71" i="1"/>
  <c r="L71" i="1" s="1"/>
  <c r="M71" i="1" s="1"/>
  <c r="N71" i="1" s="1"/>
  <c r="O71" i="1" s="1"/>
  <c r="J72" i="1"/>
  <c r="L72" i="1" s="1"/>
  <c r="M72" i="1" s="1"/>
  <c r="N72" i="1" s="1"/>
  <c r="O72" i="1" s="1"/>
  <c r="J73" i="1"/>
  <c r="L73" i="1" s="1"/>
  <c r="M73" i="1" s="1"/>
  <c r="N73" i="1" s="1"/>
  <c r="O73" i="1" s="1"/>
  <c r="J74" i="1"/>
  <c r="L74" i="1" s="1"/>
  <c r="M74" i="1" s="1"/>
  <c r="N74" i="1" s="1"/>
  <c r="O74" i="1" s="1"/>
  <c r="J75" i="1"/>
  <c r="L75" i="1" s="1"/>
  <c r="M75" i="1" s="1"/>
  <c r="N75" i="1" s="1"/>
  <c r="O75" i="1" s="1"/>
  <c r="J76" i="1"/>
  <c r="L76" i="1" s="1"/>
  <c r="M76" i="1" s="1"/>
  <c r="N76" i="1" s="1"/>
  <c r="O76" i="1" s="1"/>
  <c r="J77" i="1"/>
  <c r="L77" i="1" s="1"/>
  <c r="M77" i="1" s="1"/>
  <c r="N77" i="1" s="1"/>
  <c r="O77" i="1" s="1"/>
  <c r="J78" i="1"/>
  <c r="L78" i="1" s="1"/>
  <c r="M78" i="1" s="1"/>
  <c r="N78" i="1" s="1"/>
  <c r="O78" i="1" s="1"/>
  <c r="J79" i="1"/>
  <c r="L79" i="1" s="1"/>
  <c r="M79" i="1" s="1"/>
  <c r="N79" i="1" s="1"/>
  <c r="O79" i="1" s="1"/>
  <c r="J80" i="1"/>
  <c r="L80" i="1" s="1"/>
  <c r="M80" i="1" s="1"/>
  <c r="N80" i="1" s="1"/>
  <c r="O80" i="1" s="1"/>
  <c r="J81" i="1"/>
  <c r="L81" i="1" s="1"/>
  <c r="M81" i="1" s="1"/>
  <c r="N81" i="1" s="1"/>
  <c r="O81" i="1" s="1"/>
  <c r="J82" i="1"/>
  <c r="L82" i="1" s="1"/>
  <c r="M82" i="1" s="1"/>
  <c r="N82" i="1" s="1"/>
  <c r="O82" i="1" s="1"/>
  <c r="J83" i="1"/>
  <c r="L83" i="1" s="1"/>
  <c r="M83" i="1" s="1"/>
  <c r="N83" i="1" s="1"/>
  <c r="O83" i="1" s="1"/>
  <c r="J84" i="1"/>
  <c r="L84" i="1" s="1"/>
  <c r="M84" i="1" s="1"/>
  <c r="N84" i="1" s="1"/>
  <c r="O84" i="1" s="1"/>
  <c r="J85" i="1"/>
  <c r="L85" i="1" s="1"/>
  <c r="M85" i="1" s="1"/>
  <c r="N85" i="1" s="1"/>
  <c r="O85" i="1" s="1"/>
  <c r="J86" i="1"/>
  <c r="L86" i="1" s="1"/>
  <c r="M86" i="1" s="1"/>
  <c r="N86" i="1" s="1"/>
  <c r="O86" i="1" s="1"/>
  <c r="J87" i="1"/>
  <c r="L87" i="1" s="1"/>
  <c r="M87" i="1" s="1"/>
  <c r="N87" i="1" s="1"/>
  <c r="O87" i="1" s="1"/>
  <c r="J88" i="1"/>
  <c r="L88" i="1" s="1"/>
  <c r="M88" i="1" s="1"/>
  <c r="N88" i="1" s="1"/>
  <c r="O88" i="1" s="1"/>
  <c r="J89" i="1"/>
  <c r="L89" i="1" s="1"/>
  <c r="M89" i="1" s="1"/>
  <c r="N89" i="1" s="1"/>
  <c r="O89" i="1" s="1"/>
  <c r="J90" i="1"/>
  <c r="L90" i="1" s="1"/>
  <c r="M90" i="1" s="1"/>
  <c r="N90" i="1" s="1"/>
  <c r="O90" i="1" s="1"/>
  <c r="J91" i="1"/>
  <c r="L91" i="1" s="1"/>
  <c r="M91" i="1" s="1"/>
  <c r="N91" i="1" s="1"/>
  <c r="O91" i="1" s="1"/>
  <c r="J92" i="1"/>
  <c r="L92" i="1" s="1"/>
  <c r="M92" i="1" s="1"/>
  <c r="N92" i="1" s="1"/>
  <c r="O92" i="1" s="1"/>
  <c r="J93" i="1"/>
  <c r="L93" i="1" s="1"/>
  <c r="M93" i="1" s="1"/>
  <c r="N93" i="1" s="1"/>
  <c r="O93" i="1" s="1"/>
  <c r="J94" i="1"/>
  <c r="L94" i="1" s="1"/>
  <c r="M94" i="1" s="1"/>
  <c r="N94" i="1" s="1"/>
  <c r="O94" i="1" s="1"/>
  <c r="J95" i="1"/>
  <c r="L95" i="1" s="1"/>
  <c r="M95" i="1" s="1"/>
  <c r="N95" i="1" s="1"/>
  <c r="O95" i="1" s="1"/>
  <c r="J96" i="1"/>
  <c r="L96" i="1" s="1"/>
  <c r="M96" i="1" s="1"/>
  <c r="N96" i="1" s="1"/>
  <c r="O96" i="1" s="1"/>
  <c r="J97" i="1"/>
  <c r="L97" i="1" s="1"/>
  <c r="M97" i="1" s="1"/>
  <c r="N97" i="1" s="1"/>
  <c r="O97" i="1" s="1"/>
  <c r="J98" i="1"/>
  <c r="L98" i="1" s="1"/>
  <c r="M98" i="1" s="1"/>
  <c r="N98" i="1" s="1"/>
  <c r="O98" i="1" s="1"/>
  <c r="J99" i="1"/>
  <c r="L99" i="1" s="1"/>
  <c r="M99" i="1" s="1"/>
  <c r="N99" i="1" s="1"/>
  <c r="O99" i="1" s="1"/>
  <c r="J100" i="1"/>
  <c r="L100" i="1" s="1"/>
  <c r="M100" i="1" s="1"/>
  <c r="N100" i="1" s="1"/>
  <c r="O100" i="1" s="1"/>
  <c r="J101" i="1"/>
  <c r="L101" i="1" s="1"/>
  <c r="M101" i="1" s="1"/>
  <c r="N101" i="1" s="1"/>
  <c r="O101" i="1" s="1"/>
  <c r="J102" i="1"/>
  <c r="L102" i="1" s="1"/>
  <c r="M102" i="1" s="1"/>
  <c r="N102" i="1" s="1"/>
  <c r="O102" i="1" s="1"/>
  <c r="J103" i="1"/>
  <c r="L103" i="1" s="1"/>
  <c r="M103" i="1" s="1"/>
  <c r="N103" i="1" s="1"/>
  <c r="O103" i="1" s="1"/>
  <c r="J104" i="1"/>
  <c r="L104" i="1" s="1"/>
  <c r="M104" i="1" s="1"/>
  <c r="N104" i="1" s="1"/>
  <c r="O104" i="1" s="1"/>
  <c r="J105" i="1"/>
  <c r="L105" i="1" s="1"/>
  <c r="M105" i="1" s="1"/>
  <c r="N105" i="1" s="1"/>
  <c r="O105" i="1" s="1"/>
  <c r="J106" i="1"/>
  <c r="L106" i="1" s="1"/>
  <c r="M106" i="1" s="1"/>
  <c r="N106" i="1" s="1"/>
  <c r="O106" i="1" s="1"/>
  <c r="J107" i="1"/>
  <c r="L107" i="1" s="1"/>
  <c r="M107" i="1" s="1"/>
  <c r="N107" i="1" s="1"/>
  <c r="O107" i="1" s="1"/>
  <c r="J108" i="1"/>
  <c r="L108" i="1" s="1"/>
  <c r="M108" i="1" s="1"/>
  <c r="N108" i="1" s="1"/>
  <c r="O108" i="1" s="1"/>
  <c r="J109" i="1"/>
  <c r="L109" i="1" s="1"/>
  <c r="M109" i="1" s="1"/>
  <c r="N109" i="1" s="1"/>
  <c r="O109" i="1" s="1"/>
  <c r="J110" i="1"/>
  <c r="L110" i="1" s="1"/>
  <c r="M110" i="1" s="1"/>
  <c r="N110" i="1" s="1"/>
  <c r="O110" i="1" s="1"/>
  <c r="J111" i="1"/>
  <c r="L111" i="1" s="1"/>
  <c r="M111" i="1" s="1"/>
  <c r="N111" i="1" s="1"/>
  <c r="O111" i="1" s="1"/>
  <c r="J112" i="1"/>
  <c r="L112" i="1" s="1"/>
  <c r="M112" i="1" s="1"/>
  <c r="N112" i="1" s="1"/>
  <c r="O112" i="1" s="1"/>
  <c r="J113" i="1"/>
  <c r="L113" i="1" s="1"/>
  <c r="M113" i="1" s="1"/>
  <c r="N113" i="1" s="1"/>
  <c r="O113" i="1" s="1"/>
  <c r="J114" i="1"/>
  <c r="L114" i="1" s="1"/>
  <c r="M114" i="1" s="1"/>
  <c r="N114" i="1" s="1"/>
  <c r="O114" i="1" s="1"/>
  <c r="J115" i="1"/>
  <c r="L115" i="1" s="1"/>
  <c r="M115" i="1" s="1"/>
  <c r="N115" i="1" s="1"/>
  <c r="O115" i="1" s="1"/>
  <c r="J116" i="1"/>
  <c r="L116" i="1" s="1"/>
  <c r="M116" i="1" s="1"/>
  <c r="N116" i="1" s="1"/>
  <c r="O116" i="1" s="1"/>
  <c r="J117" i="1"/>
  <c r="L117" i="1" s="1"/>
  <c r="M117" i="1" s="1"/>
  <c r="N117" i="1" s="1"/>
  <c r="O117" i="1" s="1"/>
  <c r="J118" i="1"/>
  <c r="L118" i="1" s="1"/>
  <c r="M118" i="1" s="1"/>
  <c r="N118" i="1" s="1"/>
  <c r="O118" i="1" s="1"/>
  <c r="J119" i="1"/>
  <c r="L119" i="1" s="1"/>
  <c r="M119" i="1" s="1"/>
  <c r="N119" i="1" s="1"/>
  <c r="O119" i="1" s="1"/>
  <c r="J120" i="1"/>
  <c r="L120" i="1" s="1"/>
  <c r="M120" i="1" s="1"/>
  <c r="N120" i="1" s="1"/>
  <c r="O120" i="1" s="1"/>
  <c r="J121" i="1"/>
  <c r="L121" i="1" s="1"/>
  <c r="M121" i="1" s="1"/>
  <c r="N121" i="1" s="1"/>
  <c r="O121" i="1" s="1"/>
  <c r="J122" i="1"/>
  <c r="L122" i="1" s="1"/>
  <c r="M122" i="1" s="1"/>
  <c r="N122" i="1" s="1"/>
  <c r="O122" i="1" s="1"/>
  <c r="J123" i="1"/>
  <c r="L123" i="1" s="1"/>
  <c r="M123" i="1" s="1"/>
  <c r="N123" i="1" s="1"/>
  <c r="O123" i="1" s="1"/>
  <c r="J124" i="1"/>
  <c r="L124" i="1" s="1"/>
  <c r="M124" i="1" s="1"/>
  <c r="N124" i="1" s="1"/>
  <c r="O124" i="1" s="1"/>
  <c r="J125" i="1"/>
  <c r="L125" i="1" s="1"/>
  <c r="M125" i="1" s="1"/>
  <c r="N125" i="1" s="1"/>
  <c r="O125" i="1" s="1"/>
  <c r="J126" i="1"/>
  <c r="L126" i="1" s="1"/>
  <c r="M126" i="1" s="1"/>
  <c r="N126" i="1" s="1"/>
  <c r="O126" i="1" s="1"/>
  <c r="J127" i="1"/>
  <c r="L127" i="1" s="1"/>
  <c r="M127" i="1" s="1"/>
  <c r="N127" i="1" s="1"/>
  <c r="O127" i="1" s="1"/>
  <c r="J128" i="1"/>
  <c r="L128" i="1" s="1"/>
  <c r="M128" i="1" s="1"/>
  <c r="N128" i="1" s="1"/>
  <c r="O128" i="1" s="1"/>
  <c r="J129" i="1"/>
  <c r="L129" i="1" s="1"/>
  <c r="M129" i="1" s="1"/>
  <c r="N129" i="1" s="1"/>
  <c r="O129" i="1" s="1"/>
  <c r="J130" i="1"/>
  <c r="L130" i="1" s="1"/>
  <c r="M130" i="1" s="1"/>
  <c r="N130" i="1" s="1"/>
  <c r="O130" i="1" s="1"/>
  <c r="J131" i="1"/>
  <c r="L131" i="1" s="1"/>
  <c r="M131" i="1" s="1"/>
  <c r="N131" i="1" s="1"/>
  <c r="O131" i="1" s="1"/>
  <c r="J132" i="1"/>
  <c r="L132" i="1" s="1"/>
  <c r="M132" i="1" s="1"/>
  <c r="N132" i="1" s="1"/>
  <c r="O132" i="1" s="1"/>
  <c r="J133" i="1"/>
  <c r="L133" i="1" s="1"/>
  <c r="M133" i="1" s="1"/>
  <c r="N133" i="1" s="1"/>
  <c r="O133" i="1" s="1"/>
  <c r="J134" i="1"/>
  <c r="L134" i="1" s="1"/>
  <c r="M134" i="1" s="1"/>
  <c r="N134" i="1" s="1"/>
  <c r="O134" i="1" s="1"/>
  <c r="J135" i="1"/>
  <c r="L135" i="1" s="1"/>
  <c r="M135" i="1" s="1"/>
  <c r="N135" i="1" s="1"/>
  <c r="O135" i="1" s="1"/>
  <c r="J136" i="1"/>
  <c r="L136" i="1" s="1"/>
  <c r="M136" i="1" s="1"/>
  <c r="N136" i="1" s="1"/>
  <c r="O136" i="1" s="1"/>
  <c r="J137" i="1"/>
  <c r="L137" i="1" s="1"/>
  <c r="M137" i="1" s="1"/>
  <c r="N137" i="1" s="1"/>
  <c r="O137" i="1" s="1"/>
  <c r="J138" i="1"/>
  <c r="L138" i="1" s="1"/>
  <c r="M138" i="1" s="1"/>
  <c r="N138" i="1" s="1"/>
  <c r="O138" i="1" s="1"/>
  <c r="J139" i="1"/>
  <c r="L139" i="1" s="1"/>
  <c r="M139" i="1" s="1"/>
  <c r="N139" i="1" s="1"/>
  <c r="O139" i="1" s="1"/>
  <c r="J140" i="1"/>
  <c r="L140" i="1" s="1"/>
  <c r="N140" i="1" s="1"/>
  <c r="O140" i="1" s="1"/>
  <c r="J141" i="1"/>
  <c r="L141" i="1" s="1"/>
  <c r="N141" i="1" s="1"/>
  <c r="O141" i="1" s="1"/>
  <c r="J142" i="1"/>
  <c r="L142" i="1" s="1"/>
  <c r="N142" i="1" s="1"/>
  <c r="O142" i="1" s="1"/>
  <c r="J143" i="1"/>
  <c r="L143" i="1" s="1"/>
  <c r="N143" i="1" s="1"/>
  <c r="O143" i="1" s="1"/>
  <c r="J144" i="1"/>
  <c r="L144" i="1" s="1"/>
  <c r="M144" i="1" s="1"/>
  <c r="N144" i="1" s="1"/>
  <c r="O144" i="1" s="1"/>
  <c r="J145" i="1"/>
  <c r="L145" i="1" s="1"/>
  <c r="M145" i="1" s="1"/>
  <c r="N145" i="1" s="1"/>
  <c r="O145" i="1" s="1"/>
  <c r="J146" i="1"/>
  <c r="L146" i="1" s="1"/>
  <c r="M146" i="1" s="1"/>
  <c r="N146" i="1" s="1"/>
  <c r="O146" i="1" s="1"/>
  <c r="J147" i="1"/>
  <c r="L147" i="1" s="1"/>
  <c r="M147" i="1" s="1"/>
  <c r="N147" i="1" s="1"/>
  <c r="O147" i="1" s="1"/>
  <c r="J148" i="1"/>
  <c r="L148" i="1" s="1"/>
  <c r="M148" i="1" s="1"/>
  <c r="N148" i="1" s="1"/>
  <c r="O148" i="1" s="1"/>
  <c r="J149" i="1"/>
  <c r="L149" i="1" s="1"/>
  <c r="M149" i="1" s="1"/>
  <c r="N149" i="1" s="1"/>
  <c r="O149" i="1" s="1"/>
  <c r="J150" i="1"/>
  <c r="L150" i="1" s="1"/>
  <c r="M150" i="1" s="1"/>
  <c r="N150" i="1" s="1"/>
  <c r="O150" i="1" s="1"/>
  <c r="J151" i="1"/>
  <c r="L151" i="1" s="1"/>
  <c r="M151" i="1" s="1"/>
  <c r="N151" i="1" s="1"/>
  <c r="O151" i="1" s="1"/>
  <c r="J152" i="1"/>
  <c r="L152" i="1" s="1"/>
  <c r="M152" i="1" s="1"/>
  <c r="N152" i="1" s="1"/>
  <c r="O152" i="1" s="1"/>
  <c r="J153" i="1"/>
  <c r="L153" i="1" s="1"/>
  <c r="M153" i="1" s="1"/>
  <c r="N153" i="1" s="1"/>
  <c r="O153" i="1" s="1"/>
  <c r="J154" i="1"/>
  <c r="L154" i="1" s="1"/>
  <c r="M154" i="1" s="1"/>
  <c r="N154" i="1" s="1"/>
  <c r="O154" i="1" s="1"/>
  <c r="J155" i="1"/>
  <c r="L155" i="1" s="1"/>
  <c r="M155" i="1" s="1"/>
  <c r="N155" i="1" s="1"/>
  <c r="O155" i="1" s="1"/>
  <c r="J156" i="1"/>
  <c r="L156" i="1" s="1"/>
  <c r="M156" i="1" s="1"/>
  <c r="N156" i="1" s="1"/>
  <c r="O156" i="1" s="1"/>
  <c r="J157" i="1"/>
  <c r="L157" i="1" s="1"/>
  <c r="M157" i="1" s="1"/>
  <c r="N157" i="1" s="1"/>
  <c r="O157" i="1" s="1"/>
  <c r="J158" i="1"/>
  <c r="L158" i="1" s="1"/>
  <c r="M158" i="1" s="1"/>
  <c r="N158" i="1" s="1"/>
  <c r="O158" i="1" s="1"/>
  <c r="J159" i="1"/>
  <c r="L159" i="1" s="1"/>
  <c r="M159" i="1" s="1"/>
  <c r="N159" i="1" s="1"/>
  <c r="O159" i="1" s="1"/>
  <c r="J160" i="1"/>
  <c r="L160" i="1" s="1"/>
  <c r="M160" i="1" s="1"/>
  <c r="N160" i="1" s="1"/>
  <c r="O160" i="1" s="1"/>
  <c r="J161" i="1"/>
  <c r="L161" i="1" s="1"/>
  <c r="N161" i="1" s="1"/>
  <c r="O161" i="1" s="1"/>
  <c r="J162" i="1"/>
  <c r="L162" i="1" s="1"/>
  <c r="N162" i="1" s="1"/>
  <c r="O162" i="1" s="1"/>
  <c r="J163" i="1"/>
  <c r="L163" i="1" s="1"/>
  <c r="M163" i="1" s="1"/>
  <c r="N163" i="1" s="1"/>
  <c r="O163" i="1" s="1"/>
  <c r="J164" i="1"/>
  <c r="L164" i="1" s="1"/>
  <c r="M164" i="1" s="1"/>
  <c r="N164" i="1" s="1"/>
  <c r="O164" i="1" s="1"/>
  <c r="J165" i="1"/>
  <c r="L165" i="1" s="1"/>
  <c r="M165" i="1" s="1"/>
  <c r="N165" i="1" s="1"/>
  <c r="O165" i="1" s="1"/>
  <c r="J166" i="1"/>
  <c r="L166" i="1" s="1"/>
  <c r="M166" i="1" s="1"/>
  <c r="N166" i="1" s="1"/>
  <c r="O166" i="1" s="1"/>
  <c r="J167" i="1"/>
  <c r="L167" i="1" s="1"/>
  <c r="M167" i="1" s="1"/>
  <c r="N167" i="1" s="1"/>
  <c r="O167" i="1" s="1"/>
  <c r="J168" i="1"/>
  <c r="L168" i="1" s="1"/>
  <c r="M168" i="1" s="1"/>
  <c r="N168" i="1" s="1"/>
  <c r="O168" i="1" s="1"/>
  <c r="J169" i="1"/>
  <c r="L169" i="1" s="1"/>
  <c r="M169" i="1" s="1"/>
  <c r="N169" i="1" s="1"/>
  <c r="O169" i="1" s="1"/>
  <c r="J170" i="1"/>
  <c r="L170" i="1" s="1"/>
  <c r="M170" i="1" s="1"/>
  <c r="N170" i="1" s="1"/>
  <c r="O170" i="1" s="1"/>
  <c r="J171" i="1"/>
  <c r="L171" i="1" s="1"/>
  <c r="M171" i="1" s="1"/>
  <c r="N171" i="1" s="1"/>
  <c r="O171" i="1" s="1"/>
  <c r="J172" i="1"/>
  <c r="L172" i="1" s="1"/>
  <c r="M172" i="1" s="1"/>
  <c r="N172" i="1" s="1"/>
  <c r="O172" i="1" s="1"/>
  <c r="J173" i="1"/>
  <c r="L173" i="1" s="1"/>
  <c r="M173" i="1" s="1"/>
  <c r="N173" i="1" s="1"/>
  <c r="O173" i="1" s="1"/>
  <c r="J174" i="1"/>
  <c r="L174" i="1" s="1"/>
  <c r="M174" i="1" s="1"/>
  <c r="N174" i="1" s="1"/>
  <c r="O174" i="1" s="1"/>
  <c r="J175" i="1"/>
  <c r="L175" i="1" s="1"/>
  <c r="M175" i="1" s="1"/>
  <c r="N175" i="1" s="1"/>
  <c r="O175" i="1" s="1"/>
  <c r="J176" i="1"/>
  <c r="L176" i="1" s="1"/>
  <c r="M176" i="1" s="1"/>
  <c r="N176" i="1" s="1"/>
  <c r="O176" i="1" s="1"/>
  <c r="J177" i="1"/>
  <c r="L177" i="1" s="1"/>
  <c r="M177" i="1" s="1"/>
  <c r="N177" i="1" s="1"/>
  <c r="O177" i="1" s="1"/>
  <c r="J178" i="1"/>
  <c r="L178" i="1" s="1"/>
  <c r="M178" i="1" s="1"/>
  <c r="N178" i="1" s="1"/>
  <c r="O178" i="1" s="1"/>
  <c r="J179" i="1"/>
  <c r="L179" i="1" s="1"/>
  <c r="M179" i="1" s="1"/>
  <c r="N179" i="1" s="1"/>
  <c r="O179" i="1" s="1"/>
  <c r="J180" i="1"/>
  <c r="L180" i="1" s="1"/>
  <c r="M180" i="1" s="1"/>
  <c r="N180" i="1" s="1"/>
  <c r="O180" i="1" s="1"/>
  <c r="J181" i="1"/>
  <c r="L181" i="1" s="1"/>
  <c r="M181" i="1" s="1"/>
  <c r="N181" i="1" s="1"/>
  <c r="O181" i="1" s="1"/>
  <c r="J182" i="1"/>
  <c r="L182" i="1" s="1"/>
  <c r="M182" i="1" s="1"/>
  <c r="N182" i="1" s="1"/>
  <c r="O182" i="1" s="1"/>
  <c r="J183" i="1"/>
  <c r="L183" i="1" s="1"/>
  <c r="M183" i="1" s="1"/>
  <c r="N183" i="1" s="1"/>
  <c r="O183" i="1" s="1"/>
  <c r="J184" i="1"/>
  <c r="L184" i="1" s="1"/>
  <c r="M184" i="1" s="1"/>
  <c r="N184" i="1" s="1"/>
  <c r="O184" i="1" s="1"/>
  <c r="J185" i="1"/>
  <c r="L185" i="1" s="1"/>
  <c r="M185" i="1" s="1"/>
  <c r="N185" i="1" s="1"/>
  <c r="O185" i="1" s="1"/>
  <c r="J186" i="1"/>
  <c r="L186" i="1" s="1"/>
  <c r="M186" i="1" s="1"/>
  <c r="N186" i="1" s="1"/>
  <c r="O186" i="1" s="1"/>
  <c r="J187" i="1"/>
  <c r="L187" i="1" s="1"/>
  <c r="M187" i="1" s="1"/>
  <c r="N187" i="1" s="1"/>
  <c r="O187" i="1" s="1"/>
  <c r="J188" i="1"/>
  <c r="L188" i="1" s="1"/>
  <c r="M188" i="1" s="1"/>
  <c r="N188" i="1" s="1"/>
  <c r="O188" i="1" s="1"/>
  <c r="J189" i="1"/>
  <c r="L189" i="1" s="1"/>
  <c r="M189" i="1" s="1"/>
  <c r="N189" i="1" s="1"/>
  <c r="O189" i="1" s="1"/>
  <c r="J190" i="1"/>
  <c r="L190" i="1" s="1"/>
  <c r="M190" i="1" s="1"/>
  <c r="N190" i="1" s="1"/>
  <c r="O190" i="1" s="1"/>
  <c r="J191" i="1"/>
  <c r="L191" i="1" s="1"/>
  <c r="M191" i="1" s="1"/>
  <c r="N191" i="1" s="1"/>
  <c r="O191" i="1" s="1"/>
  <c r="J192" i="1"/>
  <c r="L192" i="1" s="1"/>
  <c r="M192" i="1" s="1"/>
  <c r="N192" i="1" s="1"/>
  <c r="O192" i="1" s="1"/>
  <c r="J193" i="1"/>
  <c r="L193" i="1" s="1"/>
  <c r="M193" i="1" s="1"/>
  <c r="N193" i="1" s="1"/>
  <c r="O193" i="1" s="1"/>
  <c r="J194" i="1"/>
  <c r="L194" i="1" s="1"/>
  <c r="M194" i="1" s="1"/>
  <c r="N194" i="1" s="1"/>
  <c r="O194" i="1" s="1"/>
  <c r="J195" i="1"/>
  <c r="L195" i="1" s="1"/>
  <c r="M195" i="1" s="1"/>
  <c r="N195" i="1" s="1"/>
  <c r="O195" i="1" s="1"/>
  <c r="J196" i="1"/>
  <c r="L196" i="1" s="1"/>
  <c r="M196" i="1" s="1"/>
  <c r="N196" i="1" s="1"/>
  <c r="O196" i="1" s="1"/>
  <c r="J197" i="1"/>
  <c r="L197" i="1" s="1"/>
  <c r="M197" i="1" s="1"/>
  <c r="N197" i="1" s="1"/>
  <c r="O197" i="1" s="1"/>
  <c r="J198" i="1"/>
  <c r="L198" i="1" s="1"/>
  <c r="M198" i="1" s="1"/>
  <c r="N198" i="1" s="1"/>
  <c r="O198" i="1" s="1"/>
  <c r="J199" i="1"/>
  <c r="L199" i="1" s="1"/>
  <c r="M199" i="1" s="1"/>
  <c r="N199" i="1" s="1"/>
  <c r="O199" i="1" s="1"/>
  <c r="J200" i="1"/>
  <c r="L200" i="1" s="1"/>
  <c r="M200" i="1" s="1"/>
  <c r="N200" i="1" s="1"/>
  <c r="O200" i="1" s="1"/>
  <c r="J201" i="1"/>
  <c r="L201" i="1" s="1"/>
  <c r="M201" i="1" s="1"/>
  <c r="N201" i="1" s="1"/>
  <c r="O201" i="1" s="1"/>
  <c r="J202" i="1"/>
  <c r="L202" i="1" s="1"/>
  <c r="M202" i="1" s="1"/>
  <c r="N202" i="1" s="1"/>
  <c r="O202" i="1" s="1"/>
  <c r="J203" i="1"/>
  <c r="L203" i="1" s="1"/>
  <c r="M203" i="1" s="1"/>
  <c r="N203" i="1" s="1"/>
  <c r="O203" i="1" s="1"/>
  <c r="J204" i="1"/>
  <c r="L204" i="1" s="1"/>
  <c r="M204" i="1" s="1"/>
  <c r="N204" i="1" s="1"/>
  <c r="O204" i="1" s="1"/>
  <c r="J205" i="1"/>
  <c r="L205" i="1" s="1"/>
  <c r="M205" i="1" s="1"/>
  <c r="N205" i="1" s="1"/>
  <c r="O205" i="1" s="1"/>
  <c r="J206" i="1"/>
  <c r="L206" i="1" s="1"/>
  <c r="M206" i="1" s="1"/>
  <c r="N206" i="1" s="1"/>
  <c r="O206" i="1" s="1"/>
  <c r="J207" i="1"/>
  <c r="L207" i="1" s="1"/>
  <c r="M207" i="1" s="1"/>
  <c r="N207" i="1" s="1"/>
  <c r="O207" i="1" s="1"/>
  <c r="J208" i="1"/>
  <c r="L208" i="1" s="1"/>
  <c r="M208" i="1" s="1"/>
  <c r="N208" i="1" s="1"/>
  <c r="O208" i="1" s="1"/>
  <c r="J209" i="1"/>
  <c r="L209" i="1" s="1"/>
  <c r="M209" i="1" s="1"/>
  <c r="N209" i="1" s="1"/>
  <c r="O209" i="1" s="1"/>
  <c r="J210" i="1"/>
  <c r="L210" i="1" s="1"/>
  <c r="M210" i="1" s="1"/>
  <c r="N210" i="1" s="1"/>
  <c r="O210" i="1" s="1"/>
  <c r="J211" i="1"/>
  <c r="L211" i="1" s="1"/>
  <c r="M211" i="1" s="1"/>
  <c r="N211" i="1" s="1"/>
  <c r="O211" i="1" s="1"/>
  <c r="J212" i="1"/>
  <c r="L212" i="1" s="1"/>
  <c r="M212" i="1" s="1"/>
  <c r="N212" i="1" s="1"/>
  <c r="O212" i="1" s="1"/>
  <c r="J213" i="1"/>
  <c r="L213" i="1" s="1"/>
  <c r="M213" i="1" s="1"/>
  <c r="N213" i="1" s="1"/>
  <c r="O213" i="1" s="1"/>
  <c r="J214" i="1"/>
  <c r="L214" i="1" s="1"/>
  <c r="M214" i="1" s="1"/>
  <c r="N214" i="1" s="1"/>
  <c r="O214" i="1" s="1"/>
  <c r="J215" i="1"/>
  <c r="L215" i="1" s="1"/>
  <c r="M215" i="1" s="1"/>
  <c r="N215" i="1" s="1"/>
  <c r="O215" i="1" s="1"/>
  <c r="J216" i="1"/>
  <c r="L216" i="1" s="1"/>
  <c r="M216" i="1" s="1"/>
  <c r="N216" i="1" s="1"/>
  <c r="O216" i="1" s="1"/>
  <c r="J217" i="1"/>
  <c r="L217" i="1" s="1"/>
  <c r="M217" i="1" s="1"/>
  <c r="N217" i="1" s="1"/>
  <c r="O217" i="1" s="1"/>
  <c r="J218" i="1"/>
  <c r="L218" i="1" s="1"/>
  <c r="M218" i="1" s="1"/>
  <c r="N218" i="1" s="1"/>
  <c r="O218" i="1" s="1"/>
  <c r="J219" i="1"/>
  <c r="L219" i="1" s="1"/>
  <c r="M219" i="1" s="1"/>
  <c r="N219" i="1" s="1"/>
  <c r="O219" i="1" s="1"/>
  <c r="J220" i="1"/>
  <c r="L220" i="1" s="1"/>
  <c r="M220" i="1" s="1"/>
  <c r="N220" i="1" s="1"/>
  <c r="O220" i="1" s="1"/>
  <c r="J221" i="1"/>
  <c r="L221" i="1" s="1"/>
  <c r="M221" i="1" s="1"/>
  <c r="N221" i="1" s="1"/>
  <c r="O221" i="1" s="1"/>
  <c r="J222" i="1"/>
  <c r="L222" i="1" s="1"/>
  <c r="M222" i="1" s="1"/>
  <c r="N222" i="1" s="1"/>
  <c r="O222" i="1" s="1"/>
  <c r="J223" i="1"/>
  <c r="L223" i="1" s="1"/>
  <c r="M223" i="1" s="1"/>
  <c r="N223" i="1" s="1"/>
  <c r="O223" i="1" s="1"/>
  <c r="J224" i="1"/>
  <c r="L224" i="1" s="1"/>
  <c r="M224" i="1" s="1"/>
  <c r="N224" i="1" s="1"/>
  <c r="O224" i="1" s="1"/>
  <c r="J225" i="1"/>
  <c r="L225" i="1" s="1"/>
  <c r="M225" i="1" s="1"/>
  <c r="N225" i="1" s="1"/>
  <c r="O225" i="1" s="1"/>
  <c r="J226" i="1"/>
  <c r="L226" i="1" s="1"/>
  <c r="M226" i="1" s="1"/>
  <c r="N226" i="1" s="1"/>
  <c r="O226" i="1" s="1"/>
  <c r="J227" i="1"/>
  <c r="L227" i="1" s="1"/>
  <c r="M227" i="1" s="1"/>
  <c r="N227" i="1" s="1"/>
  <c r="O227" i="1" s="1"/>
  <c r="J228" i="1"/>
  <c r="L228" i="1" s="1"/>
  <c r="M228" i="1" s="1"/>
  <c r="N228" i="1" s="1"/>
  <c r="O228" i="1" s="1"/>
  <c r="J229" i="1"/>
  <c r="L229" i="1" s="1"/>
  <c r="M229" i="1" s="1"/>
  <c r="N229" i="1" s="1"/>
  <c r="O229" i="1" s="1"/>
  <c r="J230" i="1"/>
  <c r="L230" i="1" s="1"/>
  <c r="N230" i="1" s="1"/>
  <c r="O230" i="1" s="1"/>
  <c r="J231" i="1"/>
  <c r="L231" i="1" s="1"/>
  <c r="M231" i="1" s="1"/>
  <c r="N231" i="1" s="1"/>
  <c r="O231" i="1" s="1"/>
  <c r="J232" i="1"/>
  <c r="L232" i="1" s="1"/>
  <c r="M232" i="1" s="1"/>
  <c r="N232" i="1" s="1"/>
  <c r="O232" i="1" s="1"/>
  <c r="J233" i="1"/>
  <c r="L233" i="1" s="1"/>
  <c r="N233" i="1" s="1"/>
  <c r="O233" i="1" s="1"/>
  <c r="J234" i="1"/>
  <c r="L234" i="1" s="1"/>
  <c r="M234" i="1" s="1"/>
  <c r="N234" i="1" s="1"/>
  <c r="O234" i="1" s="1"/>
  <c r="J235" i="1"/>
  <c r="L235" i="1" s="1"/>
  <c r="M235" i="1" s="1"/>
  <c r="N235" i="1" s="1"/>
  <c r="O235" i="1" s="1"/>
  <c r="J236" i="1"/>
  <c r="L236" i="1" s="1"/>
  <c r="N236" i="1" s="1"/>
  <c r="O236" i="1" s="1"/>
  <c r="J237" i="1"/>
  <c r="L237" i="1" s="1"/>
  <c r="N237" i="1" s="1"/>
  <c r="O237" i="1" s="1"/>
  <c r="J238" i="1"/>
  <c r="L238" i="1" s="1"/>
  <c r="M238" i="1" s="1"/>
  <c r="N238" i="1" s="1"/>
  <c r="O238" i="1" s="1"/>
  <c r="J239" i="1"/>
  <c r="L239" i="1" s="1"/>
  <c r="N239" i="1" s="1"/>
  <c r="O239" i="1" s="1"/>
  <c r="J240" i="1"/>
  <c r="L240" i="1" s="1"/>
  <c r="M240" i="1" s="1"/>
  <c r="N240" i="1" s="1"/>
  <c r="O240" i="1" s="1"/>
  <c r="J241" i="1"/>
  <c r="L241" i="1" s="1"/>
  <c r="M241" i="1" s="1"/>
  <c r="N241" i="1" s="1"/>
  <c r="O241" i="1" s="1"/>
  <c r="J242" i="1"/>
  <c r="L242" i="1" s="1"/>
  <c r="M242" i="1" s="1"/>
  <c r="N242" i="1" s="1"/>
  <c r="O242" i="1" s="1"/>
  <c r="J243" i="1"/>
  <c r="L243" i="1" s="1"/>
  <c r="M243" i="1" s="1"/>
  <c r="N243" i="1" s="1"/>
  <c r="O243" i="1" s="1"/>
  <c r="J244" i="1"/>
  <c r="L244" i="1" s="1"/>
  <c r="M244" i="1" s="1"/>
  <c r="N244" i="1" s="1"/>
  <c r="O244" i="1" s="1"/>
  <c r="J245" i="1"/>
  <c r="L245" i="1" s="1"/>
  <c r="M245" i="1" s="1"/>
  <c r="N245" i="1" s="1"/>
  <c r="O245" i="1" s="1"/>
  <c r="J246" i="1"/>
  <c r="L246" i="1" s="1"/>
  <c r="M246" i="1" s="1"/>
  <c r="N246" i="1" s="1"/>
  <c r="O246" i="1" s="1"/>
  <c r="J247" i="1"/>
  <c r="L247" i="1" s="1"/>
  <c r="M247" i="1" s="1"/>
  <c r="N247" i="1" s="1"/>
  <c r="O247" i="1" s="1"/>
  <c r="J248" i="1"/>
  <c r="L248" i="1" s="1"/>
  <c r="M248" i="1" s="1"/>
  <c r="N248" i="1" s="1"/>
  <c r="O248" i="1" s="1"/>
  <c r="J249" i="1"/>
  <c r="L249" i="1" s="1"/>
  <c r="M249" i="1" s="1"/>
  <c r="N249" i="1" s="1"/>
  <c r="O249" i="1" s="1"/>
  <c r="J250" i="1"/>
  <c r="L250" i="1" s="1"/>
  <c r="M250" i="1" s="1"/>
  <c r="N250" i="1" s="1"/>
  <c r="O250" i="1" s="1"/>
  <c r="J251" i="1"/>
  <c r="L251" i="1" s="1"/>
  <c r="M251" i="1" s="1"/>
  <c r="N251" i="1" s="1"/>
  <c r="O251" i="1" s="1"/>
  <c r="J252" i="1"/>
  <c r="L252" i="1" s="1"/>
  <c r="M252" i="1" s="1"/>
  <c r="N252" i="1" s="1"/>
  <c r="O252" i="1" s="1"/>
  <c r="J253" i="1"/>
  <c r="L253" i="1" s="1"/>
  <c r="M253" i="1" s="1"/>
  <c r="N253" i="1" s="1"/>
  <c r="O253" i="1" s="1"/>
  <c r="J254" i="1"/>
  <c r="L254" i="1" s="1"/>
  <c r="M254" i="1" s="1"/>
  <c r="N254" i="1" s="1"/>
  <c r="O254" i="1" s="1"/>
  <c r="J255" i="1"/>
  <c r="L255" i="1" s="1"/>
  <c r="M255" i="1" s="1"/>
  <c r="N255" i="1" s="1"/>
  <c r="O255" i="1" s="1"/>
  <c r="J256" i="1"/>
  <c r="L256" i="1" s="1"/>
  <c r="M256" i="1" s="1"/>
  <c r="N256" i="1" s="1"/>
  <c r="O256" i="1" s="1"/>
  <c r="J257" i="1"/>
  <c r="L257" i="1" s="1"/>
  <c r="M257" i="1" s="1"/>
  <c r="N257" i="1" s="1"/>
  <c r="O257" i="1" s="1"/>
  <c r="J258" i="1"/>
  <c r="L258" i="1" s="1"/>
  <c r="M258" i="1" s="1"/>
  <c r="N258" i="1" s="1"/>
  <c r="O258" i="1" s="1"/>
  <c r="J259" i="1"/>
  <c r="L259" i="1" s="1"/>
  <c r="M259" i="1" s="1"/>
  <c r="N259" i="1" s="1"/>
  <c r="O259" i="1" s="1"/>
  <c r="J260" i="1"/>
  <c r="J261" i="1"/>
  <c r="L261" i="1" s="1"/>
  <c r="M261" i="1" s="1"/>
  <c r="N261" i="1" s="1"/>
  <c r="O261" i="1" s="1"/>
  <c r="J262" i="1"/>
  <c r="L262" i="1" s="1"/>
  <c r="M262" i="1" s="1"/>
  <c r="N262" i="1" s="1"/>
  <c r="O262" i="1" s="1"/>
  <c r="J263" i="1"/>
  <c r="L263" i="1" s="1"/>
  <c r="M263" i="1" s="1"/>
  <c r="N263" i="1" s="1"/>
  <c r="O263" i="1" s="1"/>
  <c r="J264" i="1"/>
  <c r="L264" i="1" s="1"/>
  <c r="M264" i="1" s="1"/>
  <c r="N264" i="1" s="1"/>
  <c r="O264" i="1" s="1"/>
  <c r="J265" i="1"/>
  <c r="L265" i="1" s="1"/>
  <c r="M265" i="1" s="1"/>
  <c r="N265" i="1" s="1"/>
  <c r="O265" i="1" s="1"/>
  <c r="J266" i="1"/>
  <c r="L266" i="1" s="1"/>
  <c r="M266" i="1" s="1"/>
  <c r="N266" i="1" s="1"/>
  <c r="O266" i="1" s="1"/>
  <c r="J267" i="1"/>
  <c r="L267" i="1" s="1"/>
  <c r="M267" i="1" s="1"/>
  <c r="N267" i="1" s="1"/>
  <c r="O267" i="1" s="1"/>
  <c r="J268" i="1"/>
  <c r="L268" i="1" s="1"/>
  <c r="M268" i="1" s="1"/>
  <c r="N268" i="1" s="1"/>
  <c r="O268" i="1" s="1"/>
  <c r="J269" i="1"/>
  <c r="L269" i="1" s="1"/>
  <c r="M269" i="1" s="1"/>
  <c r="N269" i="1" s="1"/>
  <c r="O269" i="1" s="1"/>
  <c r="J270" i="1"/>
  <c r="L270" i="1" s="1"/>
  <c r="M270" i="1" s="1"/>
  <c r="N270" i="1" s="1"/>
  <c r="O270" i="1" s="1"/>
  <c r="J271" i="1"/>
  <c r="L271" i="1" s="1"/>
  <c r="M271" i="1" s="1"/>
  <c r="N271" i="1" s="1"/>
  <c r="O271" i="1" s="1"/>
  <c r="J272" i="1"/>
  <c r="L272" i="1" s="1"/>
  <c r="M272" i="1" s="1"/>
  <c r="N272" i="1" s="1"/>
  <c r="O272" i="1" s="1"/>
  <c r="J273" i="1"/>
  <c r="L273" i="1" s="1"/>
  <c r="M273" i="1" s="1"/>
  <c r="N273" i="1" s="1"/>
  <c r="O273" i="1" s="1"/>
  <c r="J274" i="1"/>
  <c r="L274" i="1" s="1"/>
  <c r="M274" i="1" s="1"/>
  <c r="N274" i="1" s="1"/>
  <c r="O274" i="1" s="1"/>
  <c r="J275" i="1"/>
  <c r="L275" i="1" s="1"/>
  <c r="M275" i="1" s="1"/>
  <c r="N275" i="1" s="1"/>
  <c r="O275" i="1" s="1"/>
  <c r="J276" i="1"/>
  <c r="L276" i="1" s="1"/>
  <c r="M276" i="1" s="1"/>
  <c r="N276" i="1" s="1"/>
  <c r="O276" i="1" s="1"/>
  <c r="J277" i="1"/>
  <c r="L277" i="1" s="1"/>
  <c r="M277" i="1" s="1"/>
  <c r="N277" i="1" s="1"/>
  <c r="O277" i="1" s="1"/>
  <c r="J278" i="1"/>
  <c r="L278" i="1" s="1"/>
  <c r="M278" i="1" s="1"/>
  <c r="N278" i="1" s="1"/>
  <c r="O278" i="1" s="1"/>
  <c r="J279" i="1"/>
  <c r="L279" i="1" s="1"/>
  <c r="M279" i="1" s="1"/>
  <c r="N279" i="1" s="1"/>
  <c r="O279" i="1" s="1"/>
  <c r="J280" i="1"/>
  <c r="L280" i="1" s="1"/>
  <c r="M280" i="1" s="1"/>
  <c r="N280" i="1" s="1"/>
  <c r="O280" i="1" s="1"/>
  <c r="J281" i="1"/>
  <c r="L281" i="1" s="1"/>
  <c r="M281" i="1" s="1"/>
  <c r="N281" i="1" s="1"/>
  <c r="O281" i="1" s="1"/>
  <c r="J282" i="1"/>
  <c r="L282" i="1" s="1"/>
  <c r="M282" i="1" s="1"/>
  <c r="N282" i="1" s="1"/>
  <c r="O282" i="1" s="1"/>
  <c r="J283" i="1"/>
  <c r="L283" i="1" s="1"/>
  <c r="M283" i="1" s="1"/>
  <c r="N283" i="1" s="1"/>
  <c r="O283" i="1" s="1"/>
  <c r="J284" i="1"/>
  <c r="L284" i="1" s="1"/>
  <c r="M284" i="1" s="1"/>
  <c r="N284" i="1" s="1"/>
  <c r="O284" i="1" s="1"/>
  <c r="J285" i="1"/>
  <c r="L285" i="1" s="1"/>
  <c r="M285" i="1" s="1"/>
  <c r="N285" i="1" s="1"/>
  <c r="O285" i="1" s="1"/>
  <c r="J286" i="1"/>
  <c r="L286" i="1" s="1"/>
  <c r="M286" i="1" s="1"/>
  <c r="N286" i="1" s="1"/>
  <c r="O286" i="1" s="1"/>
  <c r="J287" i="1"/>
  <c r="L287" i="1" s="1"/>
  <c r="M287" i="1" s="1"/>
  <c r="N287" i="1" s="1"/>
  <c r="O287" i="1" s="1"/>
  <c r="J288" i="1"/>
  <c r="L288" i="1" s="1"/>
  <c r="M288" i="1" s="1"/>
  <c r="N288" i="1" s="1"/>
  <c r="O288" i="1" s="1"/>
  <c r="J289" i="1"/>
  <c r="L289" i="1" s="1"/>
  <c r="M289" i="1" s="1"/>
  <c r="N289" i="1" s="1"/>
  <c r="O289" i="1" s="1"/>
  <c r="J290" i="1"/>
  <c r="L290" i="1" s="1"/>
  <c r="M290" i="1" s="1"/>
  <c r="N290" i="1" s="1"/>
  <c r="O290" i="1" s="1"/>
  <c r="J291" i="1"/>
  <c r="L291" i="1" s="1"/>
  <c r="M291" i="1" s="1"/>
  <c r="N291" i="1" s="1"/>
  <c r="O291" i="1" s="1"/>
  <c r="J292" i="1"/>
  <c r="L292" i="1" s="1"/>
  <c r="M292" i="1" s="1"/>
  <c r="N292" i="1" s="1"/>
  <c r="O292" i="1" s="1"/>
  <c r="J293" i="1"/>
  <c r="L293" i="1" s="1"/>
  <c r="M293" i="1" s="1"/>
  <c r="N293" i="1" s="1"/>
  <c r="O293" i="1" s="1"/>
  <c r="J294" i="1"/>
  <c r="L294" i="1" s="1"/>
  <c r="M294" i="1" s="1"/>
  <c r="N294" i="1" s="1"/>
  <c r="O294" i="1" s="1"/>
  <c r="J295" i="1"/>
  <c r="L295" i="1" s="1"/>
  <c r="M295" i="1" s="1"/>
  <c r="N295" i="1" s="1"/>
  <c r="O295" i="1" s="1"/>
  <c r="J296" i="1"/>
  <c r="L296" i="1" s="1"/>
  <c r="M296" i="1" s="1"/>
  <c r="N296" i="1" s="1"/>
  <c r="O296" i="1" s="1"/>
  <c r="J297" i="1"/>
  <c r="L297" i="1" s="1"/>
  <c r="M297" i="1" s="1"/>
  <c r="N297" i="1" s="1"/>
  <c r="O297" i="1" s="1"/>
  <c r="J298" i="1"/>
  <c r="L298" i="1" s="1"/>
  <c r="M298" i="1" s="1"/>
  <c r="N298" i="1" s="1"/>
  <c r="O298" i="1" s="1"/>
  <c r="J299" i="1"/>
  <c r="L299" i="1" s="1"/>
  <c r="M299" i="1" s="1"/>
  <c r="N299" i="1" s="1"/>
  <c r="O299" i="1" s="1"/>
  <c r="J300" i="1"/>
  <c r="L300" i="1" s="1"/>
  <c r="M300" i="1" s="1"/>
  <c r="N300" i="1" s="1"/>
  <c r="O300" i="1" s="1"/>
  <c r="J301" i="1"/>
  <c r="L301" i="1" s="1"/>
  <c r="M301" i="1" s="1"/>
  <c r="N301" i="1" s="1"/>
  <c r="O301" i="1" s="1"/>
  <c r="J302" i="1"/>
  <c r="L302" i="1" s="1"/>
  <c r="M302" i="1" s="1"/>
  <c r="N302" i="1" s="1"/>
  <c r="O302" i="1" s="1"/>
  <c r="J303" i="1"/>
  <c r="L303" i="1" s="1"/>
  <c r="M303" i="1" s="1"/>
  <c r="N303" i="1" s="1"/>
  <c r="O303" i="1" s="1"/>
  <c r="J304" i="1"/>
  <c r="L304" i="1" s="1"/>
  <c r="M304" i="1" s="1"/>
  <c r="N304" i="1" s="1"/>
  <c r="O304" i="1" s="1"/>
  <c r="J305" i="1"/>
  <c r="L305" i="1" s="1"/>
  <c r="M305" i="1" s="1"/>
  <c r="N305" i="1" s="1"/>
  <c r="O305" i="1" s="1"/>
  <c r="J306" i="1"/>
  <c r="L306" i="1" s="1"/>
  <c r="M306" i="1" s="1"/>
  <c r="N306" i="1" s="1"/>
  <c r="O306" i="1" s="1"/>
  <c r="J307" i="1"/>
  <c r="L307" i="1" s="1"/>
  <c r="M307" i="1" s="1"/>
  <c r="N307" i="1" s="1"/>
  <c r="O307" i="1" s="1"/>
  <c r="J308" i="1"/>
  <c r="L308" i="1" s="1"/>
  <c r="M308" i="1" s="1"/>
  <c r="N308" i="1" s="1"/>
  <c r="O308" i="1" s="1"/>
  <c r="J309" i="1"/>
  <c r="L309" i="1" s="1"/>
  <c r="M309" i="1" s="1"/>
  <c r="N309" i="1" s="1"/>
  <c r="O309" i="1" s="1"/>
  <c r="J310" i="1"/>
  <c r="L310" i="1" s="1"/>
  <c r="M310" i="1" s="1"/>
  <c r="N310" i="1" s="1"/>
  <c r="O310" i="1" s="1"/>
  <c r="J311" i="1"/>
  <c r="L311" i="1" s="1"/>
  <c r="M311" i="1" s="1"/>
  <c r="N311" i="1" s="1"/>
  <c r="O311" i="1" s="1"/>
  <c r="J312" i="1"/>
  <c r="L312" i="1" s="1"/>
  <c r="M312" i="1" s="1"/>
  <c r="N312" i="1" s="1"/>
  <c r="O312" i="1" s="1"/>
  <c r="J313" i="1"/>
  <c r="L313" i="1" s="1"/>
  <c r="M313" i="1" s="1"/>
  <c r="N313" i="1" s="1"/>
  <c r="O313" i="1" s="1"/>
  <c r="J314" i="1"/>
  <c r="L314" i="1" s="1"/>
  <c r="M314" i="1" s="1"/>
  <c r="N314" i="1" s="1"/>
  <c r="O314" i="1" s="1"/>
  <c r="J315" i="1"/>
  <c r="L315" i="1" s="1"/>
  <c r="M315" i="1" s="1"/>
  <c r="N315" i="1" s="1"/>
  <c r="O315" i="1" s="1"/>
  <c r="J316" i="1"/>
  <c r="L316" i="1" s="1"/>
  <c r="M316" i="1" s="1"/>
  <c r="N316" i="1" s="1"/>
  <c r="O316" i="1" s="1"/>
  <c r="J317" i="1"/>
  <c r="L317" i="1" s="1"/>
  <c r="M317" i="1" s="1"/>
  <c r="N317" i="1" s="1"/>
  <c r="O317" i="1" s="1"/>
  <c r="J318" i="1"/>
  <c r="L318" i="1" s="1"/>
  <c r="M318" i="1" s="1"/>
  <c r="N318" i="1" s="1"/>
  <c r="O318" i="1" s="1"/>
  <c r="J319" i="1"/>
  <c r="L319" i="1" s="1"/>
  <c r="M319" i="1" s="1"/>
  <c r="N319" i="1" s="1"/>
  <c r="O319" i="1" s="1"/>
  <c r="J320" i="1"/>
  <c r="L320" i="1" s="1"/>
  <c r="M320" i="1" s="1"/>
  <c r="N320" i="1" s="1"/>
  <c r="O320" i="1" s="1"/>
  <c r="J321" i="1"/>
  <c r="L321" i="1" s="1"/>
  <c r="M321" i="1" s="1"/>
  <c r="N321" i="1" s="1"/>
  <c r="O321" i="1" s="1"/>
  <c r="J322" i="1"/>
  <c r="L322" i="1" s="1"/>
  <c r="M322" i="1" s="1"/>
  <c r="N322" i="1" s="1"/>
  <c r="O322" i="1" s="1"/>
  <c r="J323" i="1"/>
  <c r="L323" i="1" s="1"/>
  <c r="M323" i="1" s="1"/>
  <c r="N323" i="1" s="1"/>
  <c r="O323" i="1" s="1"/>
  <c r="J324" i="1"/>
  <c r="J325" i="1"/>
  <c r="L325" i="1" s="1"/>
  <c r="M325" i="1" s="1"/>
  <c r="N325" i="1" s="1"/>
  <c r="O325" i="1" s="1"/>
  <c r="J326" i="1"/>
  <c r="L326" i="1" s="1"/>
  <c r="M326" i="1" s="1"/>
  <c r="N326" i="1" s="1"/>
  <c r="O326" i="1" s="1"/>
  <c r="J327" i="1"/>
  <c r="L327" i="1" s="1"/>
  <c r="M327" i="1" s="1"/>
  <c r="N327" i="1" s="1"/>
  <c r="O327" i="1" s="1"/>
  <c r="J328" i="1"/>
  <c r="L328" i="1" s="1"/>
  <c r="M328" i="1" s="1"/>
  <c r="N328" i="1" s="1"/>
  <c r="O328" i="1" s="1"/>
  <c r="J329" i="1"/>
  <c r="L329" i="1" s="1"/>
  <c r="M329" i="1" s="1"/>
  <c r="N329" i="1" s="1"/>
  <c r="O329" i="1" s="1"/>
  <c r="J330" i="1"/>
  <c r="L330" i="1" s="1"/>
  <c r="M330" i="1" s="1"/>
  <c r="N330" i="1" s="1"/>
  <c r="O330" i="1" s="1"/>
  <c r="J331" i="1"/>
  <c r="L331" i="1" s="1"/>
  <c r="M331" i="1" s="1"/>
  <c r="N331" i="1" s="1"/>
  <c r="O331" i="1" s="1"/>
  <c r="J332" i="1"/>
  <c r="L332" i="1" s="1"/>
  <c r="M332" i="1" s="1"/>
  <c r="N332" i="1" s="1"/>
  <c r="O332" i="1" s="1"/>
  <c r="J333" i="1"/>
  <c r="L333" i="1" s="1"/>
  <c r="M333" i="1" s="1"/>
  <c r="N333" i="1" s="1"/>
  <c r="O333" i="1" s="1"/>
  <c r="J334" i="1"/>
  <c r="L334" i="1" s="1"/>
  <c r="M334" i="1" s="1"/>
  <c r="N334" i="1" s="1"/>
  <c r="O334" i="1" s="1"/>
  <c r="J335" i="1"/>
  <c r="L335" i="1" s="1"/>
  <c r="M335" i="1" s="1"/>
  <c r="N335" i="1" s="1"/>
  <c r="O335" i="1" s="1"/>
  <c r="J336" i="1"/>
  <c r="L336" i="1" s="1"/>
  <c r="M336" i="1" s="1"/>
  <c r="N336" i="1" s="1"/>
  <c r="O336" i="1" s="1"/>
  <c r="J337" i="1"/>
  <c r="L337" i="1" s="1"/>
  <c r="M337" i="1" s="1"/>
  <c r="N337" i="1" s="1"/>
  <c r="O337" i="1" s="1"/>
  <c r="J338" i="1"/>
  <c r="L338" i="1" s="1"/>
  <c r="M338" i="1" s="1"/>
  <c r="N338" i="1" s="1"/>
  <c r="O338" i="1" s="1"/>
  <c r="J339" i="1"/>
  <c r="L339" i="1" s="1"/>
  <c r="M339" i="1" s="1"/>
  <c r="N339" i="1" s="1"/>
  <c r="O339" i="1" s="1"/>
  <c r="J340" i="1"/>
  <c r="L340" i="1" s="1"/>
  <c r="M340" i="1" s="1"/>
  <c r="N340" i="1" s="1"/>
  <c r="O340" i="1" s="1"/>
  <c r="J341" i="1"/>
  <c r="L341" i="1" s="1"/>
  <c r="M341" i="1" s="1"/>
  <c r="N341" i="1" s="1"/>
  <c r="O341" i="1" s="1"/>
  <c r="J342" i="1"/>
  <c r="L342" i="1" s="1"/>
  <c r="M342" i="1" s="1"/>
  <c r="N342" i="1" s="1"/>
  <c r="O342" i="1" s="1"/>
  <c r="J343" i="1"/>
  <c r="L343" i="1" s="1"/>
  <c r="M343" i="1" s="1"/>
  <c r="N343" i="1" s="1"/>
  <c r="O343" i="1" s="1"/>
  <c r="J344" i="1"/>
  <c r="L344" i="1" s="1"/>
  <c r="M344" i="1" s="1"/>
  <c r="N344" i="1" s="1"/>
  <c r="O344" i="1" s="1"/>
  <c r="J345" i="1"/>
  <c r="L345" i="1" s="1"/>
  <c r="M345" i="1" s="1"/>
  <c r="N345" i="1" s="1"/>
  <c r="O345" i="1" s="1"/>
  <c r="J346" i="1"/>
  <c r="J347" i="1"/>
  <c r="L347" i="1" s="1"/>
  <c r="M347" i="1" s="1"/>
  <c r="N347" i="1" s="1"/>
  <c r="O347" i="1" s="1"/>
  <c r="J348" i="1"/>
  <c r="L348" i="1" s="1"/>
  <c r="M348" i="1" s="1"/>
  <c r="N348" i="1" s="1"/>
  <c r="O348" i="1" s="1"/>
  <c r="J349" i="1"/>
  <c r="L349" i="1" s="1"/>
  <c r="M349" i="1" s="1"/>
  <c r="N349" i="1" s="1"/>
  <c r="O349" i="1" s="1"/>
  <c r="J350" i="1"/>
  <c r="L350" i="1" s="1"/>
  <c r="M350" i="1" s="1"/>
  <c r="N350" i="1" s="1"/>
  <c r="O350" i="1" s="1"/>
  <c r="J351" i="1"/>
  <c r="L351" i="1" s="1"/>
  <c r="M351" i="1" s="1"/>
  <c r="N351" i="1" s="1"/>
  <c r="O351" i="1" s="1"/>
  <c r="J352" i="1"/>
  <c r="L352" i="1" s="1"/>
  <c r="M352" i="1" s="1"/>
  <c r="N352" i="1" s="1"/>
  <c r="O352" i="1" s="1"/>
  <c r="J353" i="1"/>
  <c r="L353" i="1" s="1"/>
  <c r="M353" i="1" s="1"/>
  <c r="N353" i="1" s="1"/>
  <c r="O353" i="1" s="1"/>
  <c r="J354" i="1"/>
  <c r="L354" i="1" s="1"/>
  <c r="M354" i="1" s="1"/>
  <c r="N354" i="1" s="1"/>
  <c r="O354" i="1" s="1"/>
  <c r="J355" i="1"/>
  <c r="L355" i="1" s="1"/>
  <c r="M355" i="1" s="1"/>
  <c r="N355" i="1" s="1"/>
  <c r="O355" i="1" s="1"/>
  <c r="J356" i="1"/>
  <c r="L356" i="1" s="1"/>
  <c r="M356" i="1" s="1"/>
  <c r="N356" i="1" s="1"/>
  <c r="O356" i="1" s="1"/>
  <c r="J357" i="1"/>
  <c r="L357" i="1" s="1"/>
  <c r="M357" i="1" s="1"/>
  <c r="N357" i="1" s="1"/>
  <c r="O357" i="1" s="1"/>
  <c r="J358" i="1"/>
  <c r="L358" i="1" s="1"/>
  <c r="M358" i="1" s="1"/>
  <c r="N358" i="1" s="1"/>
  <c r="O358" i="1" s="1"/>
  <c r="J359" i="1"/>
  <c r="L359" i="1" s="1"/>
  <c r="M359" i="1" s="1"/>
  <c r="N359" i="1" s="1"/>
  <c r="O359" i="1" s="1"/>
  <c r="J360" i="1"/>
  <c r="L360" i="1" s="1"/>
  <c r="M360" i="1" s="1"/>
  <c r="N360" i="1" s="1"/>
  <c r="O360" i="1" s="1"/>
  <c r="J361" i="1"/>
  <c r="L361" i="1" s="1"/>
  <c r="M361" i="1" s="1"/>
  <c r="N361" i="1" s="1"/>
  <c r="O361" i="1" s="1"/>
  <c r="J362" i="1"/>
  <c r="L362" i="1" s="1"/>
  <c r="M362" i="1" s="1"/>
  <c r="N362" i="1" s="1"/>
  <c r="O362" i="1" s="1"/>
  <c r="J363" i="1"/>
  <c r="L363" i="1" s="1"/>
  <c r="M363" i="1" s="1"/>
  <c r="N363" i="1" s="1"/>
  <c r="O363" i="1" s="1"/>
  <c r="J364" i="1"/>
  <c r="L364" i="1" s="1"/>
  <c r="M364" i="1" s="1"/>
  <c r="N364" i="1" s="1"/>
  <c r="O364" i="1" s="1"/>
  <c r="J365" i="1"/>
  <c r="L365" i="1" s="1"/>
  <c r="M365" i="1" s="1"/>
  <c r="N365" i="1" s="1"/>
  <c r="O365" i="1" s="1"/>
  <c r="J366" i="1"/>
  <c r="L366" i="1" s="1"/>
  <c r="M366" i="1" s="1"/>
  <c r="N366" i="1" s="1"/>
  <c r="O366" i="1" s="1"/>
  <c r="J367" i="1"/>
  <c r="L367" i="1" s="1"/>
  <c r="M367" i="1" s="1"/>
  <c r="N367" i="1" s="1"/>
  <c r="O367" i="1" s="1"/>
  <c r="J368" i="1"/>
  <c r="L368" i="1" s="1"/>
  <c r="M368" i="1" s="1"/>
  <c r="N368" i="1" s="1"/>
  <c r="O368" i="1" s="1"/>
  <c r="J369" i="1"/>
  <c r="L369" i="1" s="1"/>
  <c r="M369" i="1" s="1"/>
  <c r="N369" i="1" s="1"/>
  <c r="O369" i="1" s="1"/>
  <c r="J370" i="1"/>
  <c r="L370" i="1" s="1"/>
  <c r="M370" i="1" s="1"/>
  <c r="N370" i="1" s="1"/>
  <c r="O370" i="1" s="1"/>
  <c r="J371" i="1"/>
  <c r="L371" i="1" s="1"/>
  <c r="M371" i="1" s="1"/>
  <c r="N371" i="1" s="1"/>
  <c r="O371" i="1" s="1"/>
  <c r="J372" i="1"/>
  <c r="L372" i="1" s="1"/>
  <c r="M372" i="1" s="1"/>
  <c r="N372" i="1" s="1"/>
  <c r="O372" i="1" s="1"/>
  <c r="J373" i="1"/>
  <c r="L373" i="1" s="1"/>
  <c r="M373" i="1" s="1"/>
  <c r="N373" i="1" s="1"/>
  <c r="O373" i="1" s="1"/>
  <c r="J374" i="1"/>
  <c r="L374" i="1" s="1"/>
  <c r="M374" i="1" s="1"/>
  <c r="N374" i="1" s="1"/>
  <c r="O374" i="1" s="1"/>
  <c r="J375" i="1"/>
  <c r="L375" i="1" s="1"/>
  <c r="M375" i="1" s="1"/>
  <c r="N375" i="1" s="1"/>
  <c r="O375" i="1" s="1"/>
  <c r="J376" i="1"/>
  <c r="L376" i="1" s="1"/>
  <c r="M376" i="1" s="1"/>
  <c r="N376" i="1" s="1"/>
  <c r="O376" i="1" s="1"/>
  <c r="J377" i="1"/>
  <c r="L377" i="1" s="1"/>
  <c r="M377" i="1" s="1"/>
  <c r="N377" i="1" s="1"/>
  <c r="O377" i="1" s="1"/>
  <c r="J378" i="1"/>
  <c r="L378" i="1" s="1"/>
  <c r="M378" i="1" s="1"/>
  <c r="N378" i="1" s="1"/>
  <c r="O378" i="1" s="1"/>
  <c r="J379" i="1"/>
  <c r="L379" i="1" s="1"/>
  <c r="M379" i="1" s="1"/>
  <c r="N379" i="1" s="1"/>
  <c r="O379" i="1" s="1"/>
  <c r="J380" i="1"/>
  <c r="L380" i="1" s="1"/>
  <c r="M380" i="1" s="1"/>
  <c r="N380" i="1" s="1"/>
  <c r="O380" i="1" s="1"/>
  <c r="J381" i="1"/>
  <c r="L381" i="1" s="1"/>
  <c r="M381" i="1" s="1"/>
  <c r="N381" i="1" s="1"/>
  <c r="O381" i="1" s="1"/>
  <c r="J382" i="1"/>
  <c r="L382" i="1" s="1"/>
  <c r="M382" i="1" s="1"/>
  <c r="N382" i="1" s="1"/>
  <c r="O382" i="1" s="1"/>
  <c r="J383" i="1"/>
  <c r="L383" i="1" s="1"/>
  <c r="M383" i="1" s="1"/>
  <c r="N383" i="1" s="1"/>
  <c r="O383" i="1" s="1"/>
  <c r="J384" i="1"/>
  <c r="L384" i="1" s="1"/>
  <c r="M384" i="1" s="1"/>
  <c r="N384" i="1" s="1"/>
  <c r="O384" i="1" s="1"/>
  <c r="J385" i="1"/>
  <c r="L385" i="1" s="1"/>
  <c r="M385" i="1" s="1"/>
  <c r="N385" i="1" s="1"/>
  <c r="O385" i="1" s="1"/>
  <c r="J386" i="1"/>
  <c r="L386" i="1" s="1"/>
  <c r="M386" i="1" s="1"/>
  <c r="N386" i="1" s="1"/>
  <c r="O386" i="1" s="1"/>
  <c r="J387" i="1"/>
  <c r="L387" i="1" s="1"/>
  <c r="M387" i="1" s="1"/>
  <c r="N387" i="1" s="1"/>
  <c r="O387" i="1" s="1"/>
  <c r="J388" i="1"/>
  <c r="L388" i="1" s="1"/>
  <c r="M388" i="1" s="1"/>
  <c r="N388" i="1" s="1"/>
  <c r="O388" i="1" s="1"/>
  <c r="J389" i="1"/>
  <c r="L389" i="1" s="1"/>
  <c r="M389" i="1" s="1"/>
  <c r="N389" i="1" s="1"/>
  <c r="O389" i="1" s="1"/>
  <c r="J390" i="1"/>
  <c r="L390" i="1" s="1"/>
  <c r="M390" i="1" s="1"/>
  <c r="N390" i="1" s="1"/>
  <c r="O390" i="1" s="1"/>
  <c r="J391" i="1"/>
  <c r="L391" i="1" s="1"/>
  <c r="M391" i="1" s="1"/>
  <c r="N391" i="1" s="1"/>
  <c r="O391" i="1" s="1"/>
  <c r="J392" i="1"/>
  <c r="L392" i="1" s="1"/>
  <c r="M392" i="1" s="1"/>
  <c r="N392" i="1" s="1"/>
  <c r="O392" i="1" s="1"/>
  <c r="J393" i="1"/>
  <c r="L393" i="1" s="1"/>
  <c r="M393" i="1" s="1"/>
  <c r="N393" i="1" s="1"/>
  <c r="O393" i="1" s="1"/>
  <c r="J394" i="1"/>
  <c r="L394" i="1" s="1"/>
  <c r="M394" i="1" s="1"/>
  <c r="N394" i="1" s="1"/>
  <c r="O394" i="1" s="1"/>
  <c r="J395" i="1"/>
  <c r="L395" i="1" s="1"/>
  <c r="M395" i="1" s="1"/>
  <c r="N395" i="1" s="1"/>
  <c r="O395" i="1" s="1"/>
  <c r="J396" i="1"/>
  <c r="L396" i="1" s="1"/>
  <c r="M396" i="1" s="1"/>
  <c r="N396" i="1" s="1"/>
  <c r="O396" i="1" s="1"/>
  <c r="J397" i="1"/>
  <c r="L397" i="1" s="1"/>
  <c r="M397" i="1" s="1"/>
  <c r="N397" i="1" s="1"/>
  <c r="O397" i="1" s="1"/>
  <c r="J398" i="1"/>
  <c r="L398" i="1" s="1"/>
  <c r="M398" i="1" s="1"/>
  <c r="N398" i="1" s="1"/>
  <c r="O398" i="1" s="1"/>
  <c r="J399" i="1"/>
  <c r="L399" i="1" s="1"/>
  <c r="M399" i="1" s="1"/>
  <c r="N399" i="1" s="1"/>
  <c r="O399" i="1" s="1"/>
  <c r="J400" i="1"/>
  <c r="L400" i="1" s="1"/>
  <c r="M400" i="1" s="1"/>
  <c r="N400" i="1" s="1"/>
  <c r="O400" i="1" s="1"/>
  <c r="J401" i="1"/>
  <c r="L401" i="1" s="1"/>
  <c r="M401" i="1" s="1"/>
  <c r="N401" i="1" s="1"/>
  <c r="O401" i="1" s="1"/>
  <c r="J402" i="1"/>
  <c r="L402" i="1" s="1"/>
  <c r="M402" i="1" s="1"/>
  <c r="N402" i="1" s="1"/>
  <c r="O402" i="1" s="1"/>
  <c r="J403" i="1"/>
  <c r="L403" i="1" s="1"/>
  <c r="M403" i="1" s="1"/>
  <c r="N403" i="1" s="1"/>
  <c r="O403" i="1" s="1"/>
  <c r="J404" i="1"/>
  <c r="L404" i="1" s="1"/>
  <c r="M404" i="1" s="1"/>
  <c r="N404" i="1" s="1"/>
  <c r="O404" i="1" s="1"/>
  <c r="J405" i="1"/>
  <c r="L405" i="1" s="1"/>
  <c r="M405" i="1" s="1"/>
  <c r="N405" i="1" s="1"/>
  <c r="O405" i="1" s="1"/>
  <c r="J406" i="1"/>
  <c r="L406" i="1" s="1"/>
  <c r="M406" i="1" s="1"/>
  <c r="N406" i="1" s="1"/>
  <c r="O406" i="1" s="1"/>
  <c r="J407" i="1"/>
  <c r="L407" i="1" s="1"/>
  <c r="M407" i="1" s="1"/>
  <c r="N407" i="1" s="1"/>
  <c r="O407" i="1" s="1"/>
  <c r="J408" i="1"/>
  <c r="L408" i="1" s="1"/>
  <c r="M408" i="1" s="1"/>
  <c r="N408" i="1" s="1"/>
  <c r="O408" i="1" s="1"/>
  <c r="J409" i="1"/>
  <c r="J410" i="1"/>
  <c r="L410" i="1" s="1"/>
  <c r="M410" i="1" s="1"/>
  <c r="N410" i="1" s="1"/>
  <c r="O410" i="1" s="1"/>
  <c r="J411" i="1"/>
  <c r="L411" i="1" s="1"/>
  <c r="M411" i="1" s="1"/>
  <c r="N411" i="1" s="1"/>
  <c r="O411" i="1" s="1"/>
  <c r="J412" i="1"/>
  <c r="L412" i="1" s="1"/>
  <c r="M412" i="1" s="1"/>
  <c r="N412" i="1" s="1"/>
  <c r="O412" i="1" s="1"/>
  <c r="J413" i="1"/>
  <c r="L413" i="1" s="1"/>
  <c r="M413" i="1" s="1"/>
  <c r="N413" i="1" s="1"/>
  <c r="O413" i="1" s="1"/>
  <c r="J414" i="1"/>
  <c r="L414" i="1" s="1"/>
  <c r="M414" i="1" s="1"/>
  <c r="N414" i="1" s="1"/>
  <c r="O414" i="1" s="1"/>
  <c r="J415" i="1"/>
  <c r="L415" i="1" s="1"/>
  <c r="M415" i="1" s="1"/>
  <c r="N415" i="1" s="1"/>
  <c r="O415" i="1" s="1"/>
  <c r="J416" i="1"/>
  <c r="L416" i="1" s="1"/>
  <c r="M416" i="1" s="1"/>
  <c r="N416" i="1" s="1"/>
  <c r="O416" i="1" s="1"/>
  <c r="J417" i="1"/>
  <c r="L417" i="1" s="1"/>
  <c r="M417" i="1" s="1"/>
  <c r="N417" i="1" s="1"/>
  <c r="O417" i="1" s="1"/>
  <c r="J418" i="1"/>
  <c r="L418" i="1" s="1"/>
  <c r="M418" i="1" s="1"/>
  <c r="N418" i="1" s="1"/>
  <c r="O418" i="1" s="1"/>
  <c r="J419" i="1"/>
  <c r="L419" i="1" s="1"/>
  <c r="M419" i="1" s="1"/>
  <c r="N419" i="1" s="1"/>
  <c r="O419" i="1" s="1"/>
  <c r="J420" i="1"/>
  <c r="L420" i="1" s="1"/>
  <c r="M420" i="1" s="1"/>
  <c r="N420" i="1" s="1"/>
  <c r="O420" i="1" s="1"/>
  <c r="J421" i="1"/>
  <c r="L421" i="1" s="1"/>
  <c r="M421" i="1" s="1"/>
  <c r="N421" i="1" s="1"/>
  <c r="O421" i="1" s="1"/>
  <c r="J422" i="1"/>
  <c r="L422" i="1" s="1"/>
  <c r="M422" i="1" s="1"/>
  <c r="N422" i="1" s="1"/>
  <c r="O422" i="1" s="1"/>
  <c r="J423" i="1"/>
  <c r="L423" i="1" s="1"/>
  <c r="M423" i="1" s="1"/>
  <c r="N423" i="1" s="1"/>
  <c r="O423" i="1" s="1"/>
  <c r="J424" i="1"/>
  <c r="L424" i="1" s="1"/>
  <c r="M424" i="1" s="1"/>
  <c r="N424" i="1" s="1"/>
  <c r="O424" i="1" s="1"/>
  <c r="J425" i="1"/>
  <c r="J426" i="1"/>
  <c r="L426" i="1" s="1"/>
  <c r="M426" i="1" s="1"/>
  <c r="N426" i="1" s="1"/>
  <c r="O426" i="1" s="1"/>
  <c r="J427" i="1"/>
  <c r="L427" i="1" s="1"/>
  <c r="M427" i="1" s="1"/>
  <c r="N427" i="1" s="1"/>
  <c r="O427" i="1" s="1"/>
  <c r="J428" i="1"/>
  <c r="L428" i="1" s="1"/>
  <c r="M428" i="1" s="1"/>
  <c r="N428" i="1" s="1"/>
  <c r="O428" i="1" s="1"/>
  <c r="J429" i="1"/>
  <c r="L429" i="1" s="1"/>
  <c r="M429" i="1" s="1"/>
  <c r="N429" i="1" s="1"/>
  <c r="O429" i="1" s="1"/>
  <c r="J430" i="1"/>
  <c r="L430" i="1" s="1"/>
  <c r="M430" i="1" s="1"/>
  <c r="N430" i="1" s="1"/>
  <c r="O430" i="1" s="1"/>
  <c r="J431" i="1"/>
  <c r="L431" i="1" s="1"/>
  <c r="M431" i="1" s="1"/>
  <c r="N431" i="1" s="1"/>
  <c r="O431" i="1" s="1"/>
  <c r="J432" i="1"/>
  <c r="L432" i="1" s="1"/>
  <c r="M432" i="1" s="1"/>
  <c r="N432" i="1" s="1"/>
  <c r="O432" i="1" s="1"/>
  <c r="J433" i="1"/>
  <c r="L433" i="1" s="1"/>
  <c r="M433" i="1" s="1"/>
  <c r="N433" i="1" s="1"/>
  <c r="O433" i="1" s="1"/>
  <c r="J434" i="1"/>
  <c r="L434" i="1" s="1"/>
  <c r="M434" i="1" s="1"/>
  <c r="N434" i="1" s="1"/>
  <c r="O434" i="1" s="1"/>
  <c r="J435" i="1"/>
  <c r="L435" i="1" s="1"/>
  <c r="M435" i="1" s="1"/>
  <c r="N435" i="1" s="1"/>
  <c r="O435" i="1" s="1"/>
  <c r="J436" i="1"/>
  <c r="L436" i="1" s="1"/>
  <c r="M436" i="1" s="1"/>
  <c r="N436" i="1" s="1"/>
  <c r="O436" i="1" s="1"/>
  <c r="J437" i="1"/>
  <c r="L437" i="1" s="1"/>
  <c r="M437" i="1" s="1"/>
  <c r="N437" i="1" s="1"/>
  <c r="O437" i="1" s="1"/>
  <c r="J438" i="1"/>
  <c r="L438" i="1" s="1"/>
  <c r="M438" i="1" s="1"/>
  <c r="N438" i="1" s="1"/>
  <c r="O438" i="1" s="1"/>
  <c r="J439" i="1"/>
  <c r="L439" i="1" s="1"/>
  <c r="M439" i="1" s="1"/>
  <c r="N439" i="1" s="1"/>
  <c r="O439" i="1" s="1"/>
  <c r="J440" i="1"/>
  <c r="L440" i="1" s="1"/>
  <c r="M440" i="1" s="1"/>
  <c r="N440" i="1" s="1"/>
  <c r="O440" i="1" s="1"/>
  <c r="J441" i="1"/>
  <c r="L441" i="1" s="1"/>
  <c r="M441" i="1" s="1"/>
  <c r="N441" i="1" s="1"/>
  <c r="O441" i="1" s="1"/>
  <c r="J442" i="1"/>
  <c r="L442" i="1" s="1"/>
  <c r="M442" i="1" s="1"/>
  <c r="N442" i="1" s="1"/>
  <c r="O442" i="1" s="1"/>
  <c r="J443" i="1"/>
  <c r="L443" i="1" s="1"/>
  <c r="M443" i="1" s="1"/>
  <c r="N443" i="1" s="1"/>
  <c r="O443" i="1" s="1"/>
  <c r="J444" i="1"/>
  <c r="L444" i="1" s="1"/>
  <c r="M444" i="1" s="1"/>
  <c r="N444" i="1" s="1"/>
  <c r="O444" i="1" s="1"/>
  <c r="J445" i="1"/>
  <c r="L445" i="1" s="1"/>
  <c r="M445" i="1" s="1"/>
  <c r="N445" i="1" s="1"/>
  <c r="O445" i="1" s="1"/>
  <c r="J446" i="1"/>
  <c r="L446" i="1" s="1"/>
  <c r="M446" i="1" s="1"/>
  <c r="N446" i="1" s="1"/>
  <c r="O446" i="1" s="1"/>
  <c r="J447" i="1"/>
  <c r="L447" i="1" s="1"/>
  <c r="M447" i="1" s="1"/>
  <c r="N447" i="1" s="1"/>
  <c r="O447" i="1" s="1"/>
  <c r="J448" i="1"/>
  <c r="L448" i="1" s="1"/>
  <c r="M448" i="1" s="1"/>
  <c r="N448" i="1" s="1"/>
  <c r="O448" i="1" s="1"/>
  <c r="J449" i="1"/>
  <c r="L449" i="1" s="1"/>
  <c r="M449" i="1" s="1"/>
  <c r="N449" i="1" s="1"/>
  <c r="O449" i="1" s="1"/>
  <c r="J450" i="1"/>
  <c r="L450" i="1" s="1"/>
  <c r="M450" i="1" s="1"/>
  <c r="N450" i="1" s="1"/>
  <c r="O450" i="1" s="1"/>
  <c r="J451" i="1"/>
  <c r="L451" i="1" s="1"/>
  <c r="M451" i="1" s="1"/>
  <c r="N451" i="1" s="1"/>
  <c r="O451" i="1" s="1"/>
  <c r="J452" i="1"/>
  <c r="L452" i="1" s="1"/>
  <c r="M452" i="1" s="1"/>
  <c r="N452" i="1" s="1"/>
  <c r="O452" i="1" s="1"/>
  <c r="J453" i="1"/>
  <c r="L453" i="1" s="1"/>
  <c r="M453" i="1" s="1"/>
  <c r="N453" i="1" s="1"/>
  <c r="O453" i="1" s="1"/>
  <c r="J454" i="1"/>
  <c r="L454" i="1" s="1"/>
  <c r="M454" i="1" s="1"/>
  <c r="N454" i="1" s="1"/>
  <c r="O454" i="1" s="1"/>
  <c r="J455" i="1"/>
  <c r="L455" i="1" s="1"/>
  <c r="M455" i="1" s="1"/>
  <c r="N455" i="1" s="1"/>
  <c r="O455" i="1" s="1"/>
  <c r="J456" i="1"/>
  <c r="L456" i="1" s="1"/>
  <c r="M456" i="1" s="1"/>
  <c r="N456" i="1" s="1"/>
  <c r="O456" i="1" s="1"/>
  <c r="J457" i="1"/>
  <c r="L457" i="1" s="1"/>
  <c r="M457" i="1" s="1"/>
  <c r="N457" i="1" s="1"/>
  <c r="O457" i="1" s="1"/>
  <c r="J458" i="1"/>
  <c r="L458" i="1" s="1"/>
  <c r="M458" i="1" s="1"/>
  <c r="N458" i="1" s="1"/>
  <c r="O458" i="1" s="1"/>
  <c r="J459" i="1"/>
  <c r="L459" i="1" s="1"/>
  <c r="M459" i="1" s="1"/>
  <c r="N459" i="1" s="1"/>
  <c r="O459" i="1" s="1"/>
  <c r="J460" i="1"/>
  <c r="L460" i="1" s="1"/>
  <c r="M460" i="1" s="1"/>
  <c r="N460" i="1" s="1"/>
  <c r="O460" i="1" s="1"/>
  <c r="J461" i="1"/>
  <c r="L461" i="1" s="1"/>
  <c r="M461" i="1" s="1"/>
  <c r="N461" i="1" s="1"/>
  <c r="O461" i="1" s="1"/>
  <c r="J462" i="1"/>
  <c r="L462" i="1" s="1"/>
  <c r="M462" i="1" s="1"/>
  <c r="N462" i="1" s="1"/>
  <c r="O462" i="1" s="1"/>
  <c r="J463" i="1"/>
  <c r="L463" i="1" s="1"/>
  <c r="M463" i="1" s="1"/>
  <c r="N463" i="1" s="1"/>
  <c r="O463" i="1" s="1"/>
  <c r="J464" i="1"/>
  <c r="L464" i="1" s="1"/>
  <c r="M464" i="1" s="1"/>
  <c r="N464" i="1" s="1"/>
  <c r="O464" i="1" s="1"/>
  <c r="J465" i="1"/>
  <c r="L465" i="1" s="1"/>
  <c r="M465" i="1" s="1"/>
  <c r="N465" i="1" s="1"/>
  <c r="O465" i="1" s="1"/>
  <c r="J466" i="1"/>
  <c r="L466" i="1" s="1"/>
  <c r="M466" i="1" s="1"/>
  <c r="N466" i="1" s="1"/>
  <c r="O466" i="1" s="1"/>
  <c r="J467" i="1"/>
  <c r="L467" i="1" s="1"/>
  <c r="M467" i="1" s="1"/>
  <c r="N467" i="1" s="1"/>
  <c r="O467" i="1" s="1"/>
  <c r="J468" i="1"/>
  <c r="L468" i="1" s="1"/>
  <c r="M468" i="1" s="1"/>
  <c r="N468" i="1" s="1"/>
  <c r="O468" i="1" s="1"/>
  <c r="J469" i="1"/>
  <c r="L469" i="1" s="1"/>
  <c r="M469" i="1" s="1"/>
  <c r="N469" i="1" s="1"/>
  <c r="O469" i="1" s="1"/>
  <c r="J470" i="1"/>
  <c r="L470" i="1" s="1"/>
  <c r="M470" i="1" s="1"/>
  <c r="N470" i="1" s="1"/>
  <c r="O470" i="1" s="1"/>
  <c r="J471" i="1"/>
  <c r="L471" i="1" s="1"/>
  <c r="M471" i="1" s="1"/>
  <c r="N471" i="1" s="1"/>
  <c r="O471" i="1" s="1"/>
  <c r="J472" i="1"/>
  <c r="L472" i="1" s="1"/>
  <c r="M472" i="1" s="1"/>
  <c r="N472" i="1" s="1"/>
  <c r="O472" i="1" s="1"/>
  <c r="J473" i="1"/>
  <c r="J474" i="1"/>
  <c r="L474" i="1" s="1"/>
  <c r="M474" i="1" s="1"/>
  <c r="N474" i="1" s="1"/>
  <c r="O474" i="1" s="1"/>
  <c r="J475" i="1"/>
  <c r="L475" i="1" s="1"/>
  <c r="M475" i="1" s="1"/>
  <c r="N475" i="1" s="1"/>
  <c r="O475" i="1" s="1"/>
  <c r="J476" i="1"/>
  <c r="L476" i="1" s="1"/>
  <c r="M476" i="1" s="1"/>
  <c r="N476" i="1" s="1"/>
  <c r="O476" i="1" s="1"/>
  <c r="J477" i="1"/>
  <c r="L477" i="1" s="1"/>
  <c r="M477" i="1" s="1"/>
  <c r="N477" i="1" s="1"/>
  <c r="O477" i="1" s="1"/>
  <c r="J478" i="1"/>
  <c r="L478" i="1" s="1"/>
  <c r="M478" i="1" s="1"/>
  <c r="N478" i="1" s="1"/>
  <c r="O478" i="1" s="1"/>
  <c r="J479" i="1"/>
  <c r="L479" i="1" s="1"/>
  <c r="M479" i="1" s="1"/>
  <c r="N479" i="1" s="1"/>
  <c r="O479" i="1" s="1"/>
  <c r="J480" i="1"/>
  <c r="L480" i="1" s="1"/>
  <c r="M480" i="1" s="1"/>
  <c r="N480" i="1" s="1"/>
  <c r="O480" i="1" s="1"/>
  <c r="J481" i="1"/>
  <c r="L481" i="1" s="1"/>
  <c r="M481" i="1" s="1"/>
  <c r="N481" i="1" s="1"/>
  <c r="O481" i="1" s="1"/>
  <c r="J482" i="1"/>
  <c r="L482" i="1" s="1"/>
  <c r="M482" i="1" s="1"/>
  <c r="N482" i="1" s="1"/>
  <c r="O482" i="1" s="1"/>
  <c r="J483" i="1"/>
  <c r="L483" i="1" s="1"/>
  <c r="M483" i="1" s="1"/>
  <c r="N483" i="1" s="1"/>
  <c r="O483" i="1" s="1"/>
  <c r="J484" i="1"/>
  <c r="L484" i="1" s="1"/>
  <c r="M484" i="1" s="1"/>
  <c r="N484" i="1" s="1"/>
  <c r="O484" i="1" s="1"/>
  <c r="J485" i="1"/>
  <c r="L485" i="1" s="1"/>
  <c r="M485" i="1" s="1"/>
  <c r="N485" i="1" s="1"/>
  <c r="O485" i="1" s="1"/>
  <c r="J486" i="1"/>
  <c r="L486" i="1" s="1"/>
  <c r="M486" i="1" s="1"/>
  <c r="N486" i="1" s="1"/>
  <c r="O486" i="1" s="1"/>
  <c r="J487" i="1"/>
  <c r="L487" i="1" s="1"/>
  <c r="M487" i="1" s="1"/>
  <c r="N487" i="1" s="1"/>
  <c r="O487" i="1" s="1"/>
  <c r="J488" i="1"/>
  <c r="L488" i="1" s="1"/>
  <c r="M488" i="1" s="1"/>
  <c r="N488" i="1" s="1"/>
  <c r="O488" i="1" s="1"/>
  <c r="J489" i="1"/>
  <c r="J490" i="1"/>
  <c r="L490" i="1" s="1"/>
  <c r="M490" i="1" s="1"/>
  <c r="N490" i="1" s="1"/>
  <c r="O490" i="1" s="1"/>
  <c r="J491" i="1"/>
  <c r="L491" i="1" s="1"/>
  <c r="M491" i="1" s="1"/>
  <c r="N491" i="1" s="1"/>
  <c r="O491" i="1" s="1"/>
  <c r="J492" i="1"/>
  <c r="L492" i="1" s="1"/>
  <c r="M492" i="1" s="1"/>
  <c r="N492" i="1" s="1"/>
  <c r="O492" i="1" s="1"/>
  <c r="J493" i="1"/>
  <c r="L493" i="1" s="1"/>
  <c r="M493" i="1" s="1"/>
  <c r="N493" i="1" s="1"/>
  <c r="O493" i="1" s="1"/>
  <c r="J494" i="1"/>
  <c r="L494" i="1" s="1"/>
  <c r="M494" i="1" s="1"/>
  <c r="N494" i="1" s="1"/>
  <c r="O494" i="1" s="1"/>
  <c r="J495" i="1"/>
  <c r="L495" i="1" s="1"/>
  <c r="M495" i="1" s="1"/>
  <c r="N495" i="1" s="1"/>
  <c r="O495" i="1" s="1"/>
  <c r="J496" i="1"/>
  <c r="L496" i="1" s="1"/>
  <c r="M496" i="1" s="1"/>
  <c r="N496" i="1" s="1"/>
  <c r="O496" i="1" s="1"/>
  <c r="J497" i="1"/>
  <c r="L497" i="1" s="1"/>
  <c r="M497" i="1" s="1"/>
  <c r="N497" i="1" s="1"/>
  <c r="O497" i="1" s="1"/>
  <c r="J498" i="1"/>
  <c r="L498" i="1" s="1"/>
  <c r="M498" i="1" s="1"/>
  <c r="N498" i="1" s="1"/>
  <c r="O498" i="1" s="1"/>
  <c r="J499" i="1"/>
  <c r="L499" i="1" s="1"/>
  <c r="M499" i="1" s="1"/>
  <c r="N499" i="1" s="1"/>
  <c r="O499" i="1" s="1"/>
  <c r="J500" i="1"/>
  <c r="L500" i="1" s="1"/>
  <c r="M500" i="1" s="1"/>
  <c r="N500" i="1" s="1"/>
  <c r="O500" i="1" s="1"/>
  <c r="J501" i="1"/>
  <c r="L501" i="1" s="1"/>
  <c r="M501" i="1" s="1"/>
  <c r="N501" i="1" s="1"/>
  <c r="O501" i="1" s="1"/>
  <c r="J502" i="1"/>
  <c r="L502" i="1" s="1"/>
  <c r="M502" i="1" s="1"/>
  <c r="N502" i="1" s="1"/>
  <c r="O502" i="1" s="1"/>
  <c r="J503" i="1"/>
  <c r="L503" i="1" s="1"/>
  <c r="M503" i="1" s="1"/>
  <c r="N503" i="1" s="1"/>
  <c r="O503" i="1" s="1"/>
  <c r="J504" i="1"/>
  <c r="L504" i="1" s="1"/>
  <c r="M504" i="1" s="1"/>
  <c r="N504" i="1" s="1"/>
  <c r="O504" i="1" s="1"/>
  <c r="J505" i="1"/>
  <c r="L505" i="1" s="1"/>
  <c r="M505" i="1" s="1"/>
  <c r="N505" i="1" s="1"/>
  <c r="O505" i="1" s="1"/>
  <c r="J506" i="1"/>
  <c r="L506" i="1" s="1"/>
  <c r="M506" i="1" s="1"/>
  <c r="N506" i="1" s="1"/>
  <c r="O506" i="1" s="1"/>
  <c r="J507" i="1"/>
  <c r="L507" i="1" s="1"/>
  <c r="M507" i="1" s="1"/>
  <c r="N507" i="1" s="1"/>
  <c r="O507" i="1" s="1"/>
  <c r="J508" i="1"/>
  <c r="L508" i="1" s="1"/>
  <c r="M508" i="1" s="1"/>
  <c r="N508" i="1" s="1"/>
  <c r="O508" i="1" s="1"/>
  <c r="J509" i="1"/>
  <c r="L509" i="1" s="1"/>
  <c r="M509" i="1" s="1"/>
  <c r="N509" i="1" s="1"/>
  <c r="O509" i="1" s="1"/>
  <c r="J510" i="1"/>
  <c r="L510" i="1" s="1"/>
  <c r="M510" i="1" s="1"/>
  <c r="N510" i="1" s="1"/>
  <c r="O510" i="1" s="1"/>
  <c r="J511" i="1"/>
  <c r="L511" i="1" s="1"/>
  <c r="M511" i="1" s="1"/>
  <c r="N511" i="1" s="1"/>
  <c r="O511" i="1" s="1"/>
  <c r="J512" i="1"/>
  <c r="L512" i="1" s="1"/>
  <c r="M512" i="1" s="1"/>
  <c r="N512" i="1" s="1"/>
  <c r="O512" i="1" s="1"/>
  <c r="J513" i="1"/>
  <c r="L513" i="1" s="1"/>
  <c r="M513" i="1" s="1"/>
  <c r="N513" i="1" s="1"/>
  <c r="O513" i="1" s="1"/>
  <c r="J514" i="1"/>
  <c r="L514" i="1" s="1"/>
  <c r="M514" i="1" s="1"/>
  <c r="N514" i="1" s="1"/>
  <c r="O514" i="1" s="1"/>
  <c r="J515" i="1"/>
  <c r="L515" i="1" s="1"/>
  <c r="M515" i="1" s="1"/>
  <c r="N515" i="1" s="1"/>
  <c r="O515" i="1" s="1"/>
  <c r="J516" i="1"/>
  <c r="L516" i="1" s="1"/>
  <c r="M516" i="1" s="1"/>
  <c r="N516" i="1" s="1"/>
  <c r="O516" i="1" s="1"/>
  <c r="J517" i="1"/>
  <c r="L517" i="1" s="1"/>
  <c r="M517" i="1" s="1"/>
  <c r="N517" i="1" s="1"/>
  <c r="O517" i="1" s="1"/>
  <c r="J518" i="1"/>
  <c r="L518" i="1" s="1"/>
  <c r="M518" i="1" s="1"/>
  <c r="N518" i="1" s="1"/>
  <c r="O518" i="1" s="1"/>
  <c r="J519" i="1"/>
  <c r="L519" i="1" s="1"/>
  <c r="M519" i="1" s="1"/>
  <c r="N519" i="1" s="1"/>
  <c r="O519" i="1" s="1"/>
  <c r="J520" i="1"/>
  <c r="L520" i="1" s="1"/>
  <c r="M520" i="1" s="1"/>
  <c r="N520" i="1" s="1"/>
  <c r="O520" i="1" s="1"/>
  <c r="J521" i="1"/>
  <c r="L521" i="1" s="1"/>
  <c r="M521" i="1" s="1"/>
  <c r="N521" i="1" s="1"/>
  <c r="O521" i="1" s="1"/>
  <c r="J522" i="1"/>
  <c r="L522" i="1" s="1"/>
  <c r="M522" i="1" s="1"/>
  <c r="N522" i="1" s="1"/>
  <c r="O522" i="1" s="1"/>
  <c r="J523" i="1"/>
  <c r="L523" i="1" s="1"/>
  <c r="M523" i="1" s="1"/>
  <c r="N523" i="1" s="1"/>
  <c r="O523" i="1" s="1"/>
  <c r="J524" i="1"/>
  <c r="L524" i="1" s="1"/>
  <c r="M524" i="1" s="1"/>
  <c r="N524" i="1" s="1"/>
  <c r="O524" i="1" s="1"/>
  <c r="J525" i="1"/>
  <c r="L525" i="1" s="1"/>
  <c r="M525" i="1" s="1"/>
  <c r="N525" i="1" s="1"/>
  <c r="O525" i="1" s="1"/>
  <c r="J526" i="1"/>
  <c r="L526" i="1" s="1"/>
  <c r="M526" i="1" s="1"/>
  <c r="N526" i="1" s="1"/>
  <c r="O526" i="1" s="1"/>
  <c r="J527" i="1"/>
  <c r="L527" i="1" s="1"/>
  <c r="M527" i="1" s="1"/>
  <c r="N527" i="1" s="1"/>
  <c r="O527" i="1" s="1"/>
  <c r="J528" i="1"/>
  <c r="L528" i="1" s="1"/>
  <c r="M528" i="1" s="1"/>
  <c r="N528" i="1" s="1"/>
  <c r="O528" i="1" s="1"/>
  <c r="J529" i="1"/>
  <c r="L529" i="1" s="1"/>
  <c r="M529" i="1" s="1"/>
  <c r="N529" i="1" s="1"/>
  <c r="O529" i="1" s="1"/>
  <c r="J530" i="1"/>
  <c r="L530" i="1" s="1"/>
  <c r="M530" i="1" s="1"/>
  <c r="N530" i="1" s="1"/>
  <c r="O530" i="1" s="1"/>
  <c r="J531" i="1"/>
  <c r="L531" i="1" s="1"/>
  <c r="M531" i="1" s="1"/>
  <c r="N531" i="1" s="1"/>
  <c r="O531" i="1" s="1"/>
  <c r="J532" i="1"/>
  <c r="L532" i="1" s="1"/>
  <c r="M532" i="1" s="1"/>
  <c r="N532" i="1" s="1"/>
  <c r="O532" i="1" s="1"/>
  <c r="J533" i="1"/>
  <c r="L533" i="1" s="1"/>
  <c r="M533" i="1" s="1"/>
  <c r="N533" i="1" s="1"/>
  <c r="O533" i="1" s="1"/>
  <c r="J534" i="1"/>
  <c r="L534" i="1" s="1"/>
  <c r="M534" i="1" s="1"/>
  <c r="N534" i="1" s="1"/>
  <c r="O534" i="1" s="1"/>
  <c r="J535" i="1"/>
  <c r="L535" i="1" s="1"/>
  <c r="M535" i="1" s="1"/>
  <c r="N535" i="1" s="1"/>
  <c r="O535" i="1" s="1"/>
  <c r="J536" i="1"/>
  <c r="L536" i="1" s="1"/>
  <c r="M536" i="1" s="1"/>
  <c r="N536" i="1" s="1"/>
  <c r="O536" i="1" s="1"/>
  <c r="J537" i="1"/>
  <c r="J538" i="1"/>
  <c r="L538" i="1" s="1"/>
  <c r="M538" i="1" s="1"/>
  <c r="N538" i="1" s="1"/>
  <c r="O538" i="1" s="1"/>
  <c r="J539" i="1"/>
  <c r="L539" i="1" s="1"/>
  <c r="M539" i="1" s="1"/>
  <c r="N539" i="1" s="1"/>
  <c r="O539" i="1" s="1"/>
  <c r="J540" i="1"/>
  <c r="L540" i="1" s="1"/>
  <c r="M540" i="1" s="1"/>
  <c r="N540" i="1" s="1"/>
  <c r="O540" i="1" s="1"/>
  <c r="J541" i="1"/>
  <c r="L541" i="1" s="1"/>
  <c r="M541" i="1" s="1"/>
  <c r="N541" i="1" s="1"/>
  <c r="O541" i="1" s="1"/>
  <c r="J542" i="1"/>
  <c r="L542" i="1" s="1"/>
  <c r="M542" i="1" s="1"/>
  <c r="N542" i="1" s="1"/>
  <c r="O542" i="1" s="1"/>
  <c r="J543" i="1"/>
  <c r="L543" i="1" s="1"/>
  <c r="M543" i="1" s="1"/>
  <c r="N543" i="1" s="1"/>
  <c r="O543" i="1" s="1"/>
  <c r="J544" i="1"/>
  <c r="L544" i="1" s="1"/>
  <c r="M544" i="1" s="1"/>
  <c r="N544" i="1" s="1"/>
  <c r="O544" i="1" s="1"/>
  <c r="J545" i="1"/>
  <c r="L545" i="1" s="1"/>
  <c r="M545" i="1" s="1"/>
  <c r="N545" i="1" s="1"/>
  <c r="O545" i="1" s="1"/>
  <c r="J546" i="1"/>
  <c r="L546" i="1" s="1"/>
  <c r="M546" i="1" s="1"/>
  <c r="N546" i="1" s="1"/>
  <c r="O546" i="1" s="1"/>
  <c r="J547" i="1"/>
  <c r="L547" i="1" s="1"/>
  <c r="M547" i="1" s="1"/>
  <c r="N547" i="1" s="1"/>
  <c r="O547" i="1" s="1"/>
  <c r="J548" i="1"/>
  <c r="L548" i="1" s="1"/>
  <c r="M548" i="1" s="1"/>
  <c r="N548" i="1" s="1"/>
  <c r="O548" i="1" s="1"/>
  <c r="J549" i="1"/>
  <c r="L549" i="1" s="1"/>
  <c r="M549" i="1" s="1"/>
  <c r="N549" i="1" s="1"/>
  <c r="O549" i="1" s="1"/>
  <c r="J550" i="1"/>
  <c r="L550" i="1" s="1"/>
  <c r="M550" i="1" s="1"/>
  <c r="N550" i="1" s="1"/>
  <c r="O550" i="1" s="1"/>
  <c r="J551" i="1"/>
  <c r="L551" i="1" s="1"/>
  <c r="M551" i="1" s="1"/>
  <c r="N551" i="1" s="1"/>
  <c r="O551" i="1" s="1"/>
  <c r="J552" i="1"/>
  <c r="L552" i="1" s="1"/>
  <c r="M552" i="1" s="1"/>
  <c r="N552" i="1" s="1"/>
  <c r="O552" i="1" s="1"/>
  <c r="J553" i="1"/>
  <c r="J554" i="1"/>
  <c r="L554" i="1" s="1"/>
  <c r="M554" i="1" s="1"/>
  <c r="N554" i="1" s="1"/>
  <c r="O554" i="1" s="1"/>
  <c r="J555" i="1"/>
  <c r="L555" i="1" s="1"/>
  <c r="M555" i="1" s="1"/>
  <c r="N555" i="1" s="1"/>
  <c r="O555" i="1" s="1"/>
  <c r="J556" i="1"/>
  <c r="L556" i="1" s="1"/>
  <c r="M556" i="1" s="1"/>
  <c r="N556" i="1" s="1"/>
  <c r="O556" i="1" s="1"/>
  <c r="J557" i="1"/>
  <c r="L557" i="1" s="1"/>
  <c r="M557" i="1" s="1"/>
  <c r="N557" i="1" s="1"/>
  <c r="O557" i="1" s="1"/>
  <c r="J558" i="1"/>
  <c r="L558" i="1" s="1"/>
  <c r="M558" i="1" s="1"/>
  <c r="N558" i="1" s="1"/>
  <c r="O558" i="1" s="1"/>
  <c r="J559" i="1"/>
  <c r="L559" i="1" s="1"/>
  <c r="M559" i="1" s="1"/>
  <c r="N559" i="1" s="1"/>
  <c r="O559" i="1" s="1"/>
  <c r="J560" i="1"/>
  <c r="L560" i="1" s="1"/>
  <c r="M560" i="1" s="1"/>
  <c r="N560" i="1" s="1"/>
  <c r="O560" i="1" s="1"/>
  <c r="J561" i="1"/>
  <c r="L561" i="1" s="1"/>
  <c r="M561" i="1" s="1"/>
  <c r="N561" i="1" s="1"/>
  <c r="O561" i="1" s="1"/>
  <c r="J562" i="1"/>
  <c r="L562" i="1" s="1"/>
  <c r="M562" i="1" s="1"/>
  <c r="N562" i="1" s="1"/>
  <c r="O562" i="1" s="1"/>
  <c r="J563" i="1"/>
  <c r="L563" i="1" s="1"/>
  <c r="M563" i="1" s="1"/>
  <c r="N563" i="1" s="1"/>
  <c r="O563" i="1" s="1"/>
  <c r="J564" i="1"/>
  <c r="L564" i="1" s="1"/>
  <c r="M564" i="1" s="1"/>
  <c r="N564" i="1" s="1"/>
  <c r="O564" i="1" s="1"/>
  <c r="J565" i="1"/>
  <c r="L565" i="1" s="1"/>
  <c r="M565" i="1" s="1"/>
  <c r="N565" i="1" s="1"/>
  <c r="O565" i="1" s="1"/>
  <c r="J566" i="1"/>
  <c r="L566" i="1" s="1"/>
  <c r="M566" i="1" s="1"/>
  <c r="N566" i="1" s="1"/>
  <c r="O566" i="1" s="1"/>
  <c r="J567" i="1"/>
  <c r="L567" i="1" s="1"/>
  <c r="M567" i="1" s="1"/>
  <c r="N567" i="1" s="1"/>
  <c r="O567" i="1" s="1"/>
  <c r="J568" i="1"/>
  <c r="L568" i="1" s="1"/>
  <c r="M568" i="1" s="1"/>
  <c r="N568" i="1" s="1"/>
  <c r="O568" i="1" s="1"/>
  <c r="J569" i="1"/>
  <c r="L569" i="1" s="1"/>
  <c r="M569" i="1" s="1"/>
  <c r="N569" i="1" s="1"/>
  <c r="O569" i="1" s="1"/>
  <c r="J570" i="1"/>
  <c r="L570" i="1" s="1"/>
  <c r="M570" i="1" s="1"/>
  <c r="N570" i="1" s="1"/>
  <c r="O570" i="1" s="1"/>
  <c r="J571" i="1"/>
  <c r="L571" i="1" s="1"/>
  <c r="M571" i="1" s="1"/>
  <c r="N571" i="1" s="1"/>
  <c r="O571" i="1" s="1"/>
  <c r="J572" i="1"/>
  <c r="L572" i="1" s="1"/>
  <c r="M572" i="1" s="1"/>
  <c r="N572" i="1" s="1"/>
  <c r="O572" i="1" s="1"/>
  <c r="J573" i="1"/>
  <c r="L573" i="1" s="1"/>
  <c r="M573" i="1" s="1"/>
  <c r="N573" i="1" s="1"/>
  <c r="O573" i="1" s="1"/>
  <c r="J574" i="1"/>
  <c r="L574" i="1" s="1"/>
  <c r="M574" i="1" s="1"/>
  <c r="N574" i="1" s="1"/>
  <c r="O574" i="1" s="1"/>
  <c r="J2" i="1"/>
  <c r="L2" i="1" s="1"/>
  <c r="N2" i="1" s="1"/>
  <c r="O2" i="1" s="1"/>
</calcChain>
</file>

<file path=xl/sharedStrings.xml><?xml version="1.0" encoding="utf-8"?>
<sst xmlns="http://schemas.openxmlformats.org/spreadsheetml/2006/main" count="3401" uniqueCount="1603">
  <si>
    <t>HP</t>
  </si>
  <si>
    <t>TONHP78A</t>
  </si>
  <si>
    <t>CE278A</t>
  </si>
  <si>
    <t>2,000</t>
  </si>
  <si>
    <t>TONHP79A</t>
  </si>
  <si>
    <t>CF279A</t>
  </si>
  <si>
    <t>1,000</t>
  </si>
  <si>
    <t>HP LaserJet Pro M12a/w, HP LaserJet Pro MFP M26a/nw</t>
  </si>
  <si>
    <t>TONHP79X</t>
  </si>
  <si>
    <t>CF279X</t>
  </si>
  <si>
    <t>2,500</t>
  </si>
  <si>
    <t>HP Laserjet Pro M102w/ MFP MF130fw</t>
  </si>
  <si>
    <t>TONHP30A</t>
  </si>
  <si>
    <t>TONHP30AC</t>
  </si>
  <si>
    <t>HP LaserJet Pro M203, LaserJet Pro MFP M227</t>
  </si>
  <si>
    <t>3,500</t>
  </si>
  <si>
    <t>TONHP237A</t>
  </si>
  <si>
    <t>CF237A</t>
  </si>
  <si>
    <t>11,000</t>
  </si>
  <si>
    <t>HP Laserjer Enterprise M607/ 609/ 631/ 632/ 633</t>
  </si>
  <si>
    <t>TONHP248A</t>
  </si>
  <si>
    <t>CF248A</t>
  </si>
  <si>
    <t>TONHP83A</t>
  </si>
  <si>
    <t>CF283A</t>
  </si>
  <si>
    <t>1,500</t>
  </si>
  <si>
    <t>HP LASERJET PRO M125/M127/M201/M225</t>
  </si>
  <si>
    <t>TONHP83X</t>
  </si>
  <si>
    <t>2,400</t>
  </si>
  <si>
    <t>TONHP287A</t>
  </si>
  <si>
    <t>CF287A</t>
  </si>
  <si>
    <t>9,000</t>
  </si>
  <si>
    <t>HP LaserJet Enterprise M506n/dn/x(Flow) MFP M527</t>
  </si>
  <si>
    <t>TONHP287X</t>
  </si>
  <si>
    <t>CF287X</t>
  </si>
  <si>
    <t>18,000</t>
  </si>
  <si>
    <t>TONHP226</t>
  </si>
  <si>
    <t>CF226A</t>
  </si>
  <si>
    <t>3,100</t>
  </si>
  <si>
    <t>HP LASERJET M402/M426</t>
  </si>
  <si>
    <t>TONHP226X</t>
  </si>
  <si>
    <t>CF226X</t>
  </si>
  <si>
    <t>HP Laserjet Pro M402/ MFP M426</t>
  </si>
  <si>
    <t>TONHP12A</t>
  </si>
  <si>
    <t>TONHP12X</t>
  </si>
  <si>
    <t>Q2612X</t>
  </si>
  <si>
    <t>TONHP05A</t>
  </si>
  <si>
    <t>2,700</t>
  </si>
  <si>
    <t>TONHP05X</t>
  </si>
  <si>
    <t>6,900</t>
  </si>
  <si>
    <t>TONHP49A</t>
  </si>
  <si>
    <t>3,000</t>
  </si>
  <si>
    <t>TONHP49X</t>
  </si>
  <si>
    <t>7,000</t>
  </si>
  <si>
    <t>TONHP55A</t>
  </si>
  <si>
    <t>CE255A</t>
  </si>
  <si>
    <t>6,000</t>
  </si>
  <si>
    <t>HP Laserjet p3011/P3015D/DN/X/P3016</t>
  </si>
  <si>
    <t>TONHP55X</t>
  </si>
  <si>
    <t>CE255X</t>
  </si>
  <si>
    <t>12,500</t>
  </si>
  <si>
    <t>TONHP81A</t>
  </si>
  <si>
    <t>CF281A</t>
  </si>
  <si>
    <t>10,500</t>
  </si>
  <si>
    <t>HP Laserjet Enterprise M604/M605/M606/M630</t>
  </si>
  <si>
    <t>TONHP81X</t>
  </si>
  <si>
    <t>CF281X</t>
  </si>
  <si>
    <t>25,000</t>
  </si>
  <si>
    <t>HP Laserjet Enterprise M605/M606/M630</t>
  </si>
  <si>
    <t>CF214A</t>
  </si>
  <si>
    <t>10,000</t>
  </si>
  <si>
    <t>HP LaserJet Enterprise M700/ M712n/ M725</t>
  </si>
  <si>
    <t>CF214X</t>
  </si>
  <si>
    <t>17,500</t>
  </si>
  <si>
    <t>TONHP64X</t>
  </si>
  <si>
    <t>24,000</t>
  </si>
  <si>
    <t>TONHP42X</t>
  </si>
  <si>
    <t>20,000</t>
  </si>
  <si>
    <t>TONHP51A</t>
  </si>
  <si>
    <t>Q7551A</t>
  </si>
  <si>
    <t>6,500</t>
  </si>
  <si>
    <t>TONHP51X</t>
  </si>
  <si>
    <t>Q7551X</t>
  </si>
  <si>
    <t>13,000</t>
  </si>
  <si>
    <t>TONHP570A</t>
  </si>
  <si>
    <t>Q7570A</t>
  </si>
  <si>
    <t>15,000</t>
  </si>
  <si>
    <t>HP LaserJet 5035/ M5025/ M5035</t>
  </si>
  <si>
    <t>TONHP15A</t>
  </si>
  <si>
    <t>TONHP15X</t>
  </si>
  <si>
    <t>4,000</t>
  </si>
  <si>
    <t>TONHP10A</t>
  </si>
  <si>
    <t>Q2610A</t>
  </si>
  <si>
    <t>HP LASERJET 2300/2300L/2300N/2300DN/2300DTN</t>
  </si>
  <si>
    <t>TONHP27X</t>
  </si>
  <si>
    <t>TONHP11A</t>
  </si>
  <si>
    <t>Q6511A</t>
  </si>
  <si>
    <t>TONHP11X</t>
  </si>
  <si>
    <t>Q6511X</t>
  </si>
  <si>
    <t>12,000</t>
  </si>
  <si>
    <t>TONHP16A</t>
  </si>
  <si>
    <t>Q7516A</t>
  </si>
  <si>
    <t>TONHP92</t>
  </si>
  <si>
    <t>C4092</t>
  </si>
  <si>
    <t>TONHP96A</t>
  </si>
  <si>
    <t>C4096A</t>
  </si>
  <si>
    <t>5,000</t>
  </si>
  <si>
    <t>CF233A</t>
  </si>
  <si>
    <t>2,300</t>
  </si>
  <si>
    <t>HP LaserJet M106/ M134/ LaserJet Ultra M106w/ M134a</t>
  </si>
  <si>
    <t>CF289A SIN CHIP</t>
  </si>
  <si>
    <t>HP LaserJet Enterprise M507/M528</t>
  </si>
  <si>
    <t>CF289X SIN CHIP</t>
  </si>
  <si>
    <t>CF258A SIN CHIP</t>
  </si>
  <si>
    <t>HP LaserJet Pro M404/ M428</t>
  </si>
  <si>
    <t>CF258X SIN CHIP</t>
  </si>
  <si>
    <t>TONHP103A</t>
  </si>
  <si>
    <t>W1103ACOMP-AI</t>
  </si>
  <si>
    <t>HP Neverstop Laser 1000a/ 1000w/ 1200a/ 1200w</t>
  </si>
  <si>
    <t>W1105A S/CHIP</t>
  </si>
  <si>
    <t>HP Laser 107w /107a /M135 /M137</t>
  </si>
  <si>
    <t>TONHP105XS</t>
  </si>
  <si>
    <t>HP Laser 107w /107a /M135 /M138</t>
  </si>
  <si>
    <t>TONHP105XC</t>
  </si>
  <si>
    <t>HP Laser 107w /107a /M135 /M139</t>
  </si>
  <si>
    <t>Hp Color</t>
  </si>
  <si>
    <t>TONHP540A</t>
  </si>
  <si>
    <t>2,200</t>
  </si>
  <si>
    <t>TONHP541A</t>
  </si>
  <si>
    <t>1,800</t>
  </si>
  <si>
    <t>TONHP542A</t>
  </si>
  <si>
    <t>TONHP543A</t>
  </si>
  <si>
    <t>TONHP530A</t>
  </si>
  <si>
    <t>TONHP531A</t>
  </si>
  <si>
    <t>2,800</t>
  </si>
  <si>
    <t>$        7.80</t>
  </si>
  <si>
    <t>CF360 (508A)</t>
  </si>
  <si>
    <t>HP Color M552/ M553/ M577</t>
  </si>
  <si>
    <t>CF361 (508A)</t>
  </si>
  <si>
    <t>CF362 (508A)</t>
  </si>
  <si>
    <t>CF363 (508A)</t>
  </si>
  <si>
    <t>COLOR LASERJET PRO M452DW/ M477DW</t>
  </si>
  <si>
    <t>11,500</t>
  </si>
  <si>
    <t>HP Color Laser Jet Pro M651/ M675/ M680</t>
  </si>
  <si>
    <t>16,500</t>
  </si>
  <si>
    <t>CE270A</t>
  </si>
  <si>
    <t>13,500</t>
  </si>
  <si>
    <t>HP Color Laser Jet CP5525 (Enterprise)</t>
  </si>
  <si>
    <t>CE271A</t>
  </si>
  <si>
    <t>CE272A</t>
  </si>
  <si>
    <t>CE273A</t>
  </si>
  <si>
    <t>1,300</t>
  </si>
  <si>
    <t>CB380A NEGRO</t>
  </si>
  <si>
    <t>COLOR LASERJET CP6015/ CM6030MFP/ CP6040MFP</t>
  </si>
  <si>
    <t>CB381A CIAN</t>
  </si>
  <si>
    <t>21,000</t>
  </si>
  <si>
    <t>COLOR LASERJET PRO M252DW/ M277DW</t>
  </si>
  <si>
    <t>1,400</t>
  </si>
  <si>
    <t>5,500</t>
  </si>
  <si>
    <t>HPLASERJET ENTERPRISE 500M551DN/M551N/M551XH</t>
  </si>
  <si>
    <t>CE400X (507X)</t>
  </si>
  <si>
    <t>$        9.36</t>
  </si>
  <si>
    <t>HP Color M254/ M281</t>
  </si>
  <si>
    <t>1,100</t>
  </si>
  <si>
    <t>$        8.84</t>
  </si>
  <si>
    <t>HP Color Laser Jet M180nw</t>
  </si>
  <si>
    <t>TONHP513A</t>
  </si>
  <si>
    <t>TONHP6000A</t>
  </si>
  <si>
    <t>TONHP6001A</t>
  </si>
  <si>
    <t>TONHP6002A</t>
  </si>
  <si>
    <t>TONHP6003A</t>
  </si>
  <si>
    <t>TONHP250A</t>
  </si>
  <si>
    <t>COLOR LASERJET CP3525</t>
  </si>
  <si>
    <t>TONHP251A</t>
  </si>
  <si>
    <t>TONHP252A</t>
  </si>
  <si>
    <t>TONHP253A</t>
  </si>
  <si>
    <t>TONHP260A</t>
  </si>
  <si>
    <t>COLOR LASERJET CP4025/CP4525</t>
  </si>
  <si>
    <t>TONHP261A</t>
  </si>
  <si>
    <t>TONHP262A</t>
  </si>
  <si>
    <t>TONHP263A</t>
  </si>
  <si>
    <t>TONHP340A</t>
  </si>
  <si>
    <t>HP LaserJet Enterprise 700 color M775dn</t>
  </si>
  <si>
    <t>TONHP341A</t>
  </si>
  <si>
    <t>TONHP342A</t>
  </si>
  <si>
    <t>TONHP343A</t>
  </si>
  <si>
    <t>TONHP6460A</t>
  </si>
  <si>
    <t>LASERJET 4730</t>
  </si>
  <si>
    <t>TONHP6461A</t>
  </si>
  <si>
    <t>LASERJET 4731</t>
  </si>
  <si>
    <t>TONHP6462A</t>
  </si>
  <si>
    <t>LASERJET 4732</t>
  </si>
  <si>
    <t>TONHP6463A</t>
  </si>
  <si>
    <t>LASERJET 4733</t>
  </si>
  <si>
    <t>TONHP6470A</t>
  </si>
  <si>
    <t>TONHP6471A</t>
  </si>
  <si>
    <t>LASERJET 3600/3600N/3600DN</t>
  </si>
  <si>
    <t>TONHP6472A</t>
  </si>
  <si>
    <t>TONHP6473A</t>
  </si>
  <si>
    <t>TONHP9720</t>
  </si>
  <si>
    <t>LASERJET 4600</t>
  </si>
  <si>
    <t>8,500</t>
  </si>
  <si>
    <t>16,000</t>
  </si>
  <si>
    <t>TONHP9721</t>
  </si>
  <si>
    <t>C9721 CIAN</t>
  </si>
  <si>
    <t>8,000</t>
  </si>
  <si>
    <t>TONHP9722</t>
  </si>
  <si>
    <t>C9722 AMARILLO</t>
  </si>
  <si>
    <t>TONHP9723</t>
  </si>
  <si>
    <t>C9723 MAGENTA</t>
  </si>
  <si>
    <t>2,100</t>
  </si>
  <si>
    <t>14,000</t>
  </si>
  <si>
    <t>23,000</t>
  </si>
  <si>
    <t>$        6.24</t>
  </si>
  <si>
    <t>Samsung</t>
  </si>
  <si>
    <t>$        8.32</t>
  </si>
  <si>
    <t>$        6.50</t>
  </si>
  <si>
    <t>TONSMG115L</t>
  </si>
  <si>
    <t>ML T-D115L</t>
  </si>
  <si>
    <t>TONSMG116L</t>
  </si>
  <si>
    <t>MLT-D116L</t>
  </si>
  <si>
    <t>XPRESS SL-M2625/2825/M2675/2875</t>
  </si>
  <si>
    <t>TONSMG118S</t>
  </si>
  <si>
    <t>MLT-D118S</t>
  </si>
  <si>
    <t>1,200</t>
  </si>
  <si>
    <t>Samsung Xpress M3015/ 3015DW/ M3065/ 3065FW</t>
  </si>
  <si>
    <t>TONSMG118L</t>
  </si>
  <si>
    <t>MLT-D118L</t>
  </si>
  <si>
    <t>TONSMG1610</t>
  </si>
  <si>
    <t>TONSMG1710</t>
  </si>
  <si>
    <t>ML-1710</t>
  </si>
  <si>
    <t>(Lexmark X215)</t>
  </si>
  <si>
    <t>TONSMG2250</t>
  </si>
  <si>
    <t>ML-2250DS</t>
  </si>
  <si>
    <t>ML-225XSERIES</t>
  </si>
  <si>
    <t>TONSMG2850</t>
  </si>
  <si>
    <t>ML-D2850B</t>
  </si>
  <si>
    <t>2850/ML28521</t>
  </si>
  <si>
    <t>TONSMG4200</t>
  </si>
  <si>
    <t>SCX-D4200A</t>
  </si>
  <si>
    <t>SAMSUNG SCX-4200</t>
  </si>
  <si>
    <t>TONSMG4300</t>
  </si>
  <si>
    <t>SCX-4300/SCX4300XAA/SCX-4310K/4315K</t>
  </si>
  <si>
    <t>TONSMG201L</t>
  </si>
  <si>
    <t>MLT-D201L</t>
  </si>
  <si>
    <t>TONSMG205E</t>
  </si>
  <si>
    <t>TONSMG205L</t>
  </si>
  <si>
    <t>TONSMG209L</t>
  </si>
  <si>
    <t>TONSMG203L</t>
  </si>
  <si>
    <t>MLT-D203L</t>
  </si>
  <si>
    <t>TONSMG203E</t>
  </si>
  <si>
    <t>MLT-D203E</t>
  </si>
  <si>
    <t>TONSMG203U</t>
  </si>
  <si>
    <t>MLT-D203U</t>
  </si>
  <si>
    <t>PROEXPRES SL-M4020/4070/4072FD</t>
  </si>
  <si>
    <t>Samsung ProXpress SL-M4020/ 4070/ 4072fd</t>
  </si>
  <si>
    <t>TONSMG208S</t>
  </si>
  <si>
    <t>MLT-D208S</t>
  </si>
  <si>
    <t>SAMSUNG SCX-5635/5835</t>
  </si>
  <si>
    <t>TONSMG208L</t>
  </si>
  <si>
    <t>MLT-D208L</t>
  </si>
  <si>
    <t>Samsung SCX-5635/ 5835</t>
  </si>
  <si>
    <t>TONSMG204S</t>
  </si>
  <si>
    <t>MLT-D204S</t>
  </si>
  <si>
    <t>TONSMG204L</t>
  </si>
  <si>
    <t>MLT-D204L</t>
  </si>
  <si>
    <t>TONSMG204E</t>
  </si>
  <si>
    <t>MLT-D204E</t>
  </si>
  <si>
    <t>TONSMG303E</t>
  </si>
  <si>
    <t>MLT-D303E</t>
  </si>
  <si>
    <t>40,000</t>
  </si>
  <si>
    <t>Samsung ProXpress M4580FX</t>
  </si>
  <si>
    <t>TONSMG307L</t>
  </si>
  <si>
    <t>MLT-D307L</t>
  </si>
  <si>
    <t>Samsung ML-4512ND, ML-5012ND/5017ND</t>
  </si>
  <si>
    <t>TONSMG307E</t>
  </si>
  <si>
    <t>MLT-D307E</t>
  </si>
  <si>
    <t>TONSMG358S</t>
  </si>
  <si>
    <t>MLT-D358S</t>
  </si>
  <si>
    <t>30,000</t>
  </si>
  <si>
    <t>Samsung SL-M4370LX/M5370LX</t>
  </si>
  <si>
    <t>TONSMG4725</t>
  </si>
  <si>
    <t>SCX-D4725A</t>
  </si>
  <si>
    <t>SAMSUNG SCX-4725</t>
  </si>
  <si>
    <t>TONSMG4655</t>
  </si>
  <si>
    <t>SCX-4655FN</t>
  </si>
  <si>
    <t>SAMSUNG SCX-4655</t>
  </si>
  <si>
    <t>TONSMG6320</t>
  </si>
  <si>
    <t>SCX-6320D8</t>
  </si>
  <si>
    <t>Samsung SCX-6320/ 6322/ 6120/ 6122</t>
  </si>
  <si>
    <t>TONSMG6555</t>
  </si>
  <si>
    <t>Samsung SCX6545/ SCX6555</t>
  </si>
  <si>
    <t>TONSMG708S</t>
  </si>
  <si>
    <t>MLT-D708S</t>
  </si>
  <si>
    <t>Samsung SL-K4250LX/ K4300LX/ K4350LX</t>
  </si>
  <si>
    <t>TONSMG709S</t>
  </si>
  <si>
    <t>MLT-D709S</t>
  </si>
  <si>
    <t>Samsung SCX-8123NA\n/ SCX-8128NA</t>
  </si>
  <si>
    <t>Samsung-c</t>
  </si>
  <si>
    <t>TONSMG404K</t>
  </si>
  <si>
    <t>TONSMG404C</t>
  </si>
  <si>
    <t>TONSMG404M</t>
  </si>
  <si>
    <t>TONSMG404Y</t>
  </si>
  <si>
    <t>TONSMG406K</t>
  </si>
  <si>
    <t>Samsug C2620DW/ C2670FW/ C2680FX</t>
  </si>
  <si>
    <t>Samsung CLP-680ND/ 680DW/ CLX-6260 - REMATE</t>
  </si>
  <si>
    <t>Samsung MultiXpress X4220/X4250/X4300</t>
  </si>
  <si>
    <t>TONSMG406Y</t>
  </si>
  <si>
    <t>TONSMG406M</t>
  </si>
  <si>
    <t>TONSMG504K</t>
  </si>
  <si>
    <t>TONSMG504C</t>
  </si>
  <si>
    <t>CLT-C504S CIAN</t>
  </si>
  <si>
    <t>TONSMG504M</t>
  </si>
  <si>
    <t>TONSMG504Y</t>
  </si>
  <si>
    <t>TONSMG505K</t>
  </si>
  <si>
    <t>CLT-K505S</t>
  </si>
  <si>
    <t>TONSMG505C</t>
  </si>
  <si>
    <t>CLT-C505S</t>
  </si>
  <si>
    <t>TONSMG505M</t>
  </si>
  <si>
    <t>CLT-M505S</t>
  </si>
  <si>
    <t>TONSMG505Y</t>
  </si>
  <si>
    <t>CLT-Y505S</t>
  </si>
  <si>
    <t>TONSMG506K</t>
  </si>
  <si>
    <t>CLT-K506S</t>
  </si>
  <si>
    <t>TONSMG506C</t>
  </si>
  <si>
    <t>CLT-C506S</t>
  </si>
  <si>
    <t>TONSMG506M</t>
  </si>
  <si>
    <t>CLT-M506S</t>
  </si>
  <si>
    <t>TONSMG506Y</t>
  </si>
  <si>
    <t>CLT-Y506S</t>
  </si>
  <si>
    <t>TONSMG808K</t>
  </si>
  <si>
    <t>CLT-K808S</t>
  </si>
  <si>
    <t>TONSMG808C</t>
  </si>
  <si>
    <t>CLT-C808S</t>
  </si>
  <si>
    <t>TONSMG808M</t>
  </si>
  <si>
    <t>CLT-M808S</t>
  </si>
  <si>
    <t>TONSMG808Y</t>
  </si>
  <si>
    <t>CLT-Y808S</t>
  </si>
  <si>
    <t>Samsung-udI</t>
  </si>
  <si>
    <t>DRUSMG6555</t>
  </si>
  <si>
    <t>80,000</t>
  </si>
  <si>
    <t>Samsung SCX6545/ SCX6555 (UNIDAD DE IMAGEN)</t>
  </si>
  <si>
    <t>DRUSMR116</t>
  </si>
  <si>
    <t>DRUSMG6320</t>
  </si>
  <si>
    <t>Brother</t>
  </si>
  <si>
    <t>TONBTR1060</t>
  </si>
  <si>
    <t>TN1060</t>
  </si>
  <si>
    <t>TONBTR350</t>
  </si>
  <si>
    <t>TN350</t>
  </si>
  <si>
    <t>TONBTR360</t>
  </si>
  <si>
    <t>2,600</t>
  </si>
  <si>
    <t>TONBTR450</t>
  </si>
  <si>
    <t>TONBTR460</t>
  </si>
  <si>
    <t>TONBTR580</t>
  </si>
  <si>
    <t>TONBTR660</t>
  </si>
  <si>
    <t>TONBTR720</t>
  </si>
  <si>
    <t>TN720</t>
  </si>
  <si>
    <t>TONBTR730</t>
  </si>
  <si>
    <t>TN730</t>
  </si>
  <si>
    <t>TONBTR750</t>
  </si>
  <si>
    <t>TN750</t>
  </si>
  <si>
    <t>TONBTR760</t>
  </si>
  <si>
    <t>TN760</t>
  </si>
  <si>
    <t>TONBTR780</t>
  </si>
  <si>
    <t>TN780</t>
  </si>
  <si>
    <t>Brother 6180DW</t>
  </si>
  <si>
    <t>TONBTR850</t>
  </si>
  <si>
    <t>TN850</t>
  </si>
  <si>
    <t>TONBTR880</t>
  </si>
  <si>
    <t>TN880</t>
  </si>
  <si>
    <t>TONBTR890</t>
  </si>
  <si>
    <t>TN890</t>
  </si>
  <si>
    <t>Brother HL-6400/ MFC-6900</t>
  </si>
  <si>
    <t>Brother-c</t>
  </si>
  <si>
    <t>TONBTR315K</t>
  </si>
  <si>
    <t>TN315C CIAN</t>
  </si>
  <si>
    <t>TN115BK NEGRO</t>
  </si>
  <si>
    <t>Brother HL-4040CN/ 4070CDW; Brother MFC-9440CN</t>
  </si>
  <si>
    <t>TN115C CIAN</t>
  </si>
  <si>
    <t>TN-210BK NEGRO</t>
  </si>
  <si>
    <t>TN-210C CIAN</t>
  </si>
  <si>
    <t>TN221BK NEGRO</t>
  </si>
  <si>
    <t>TN221C CIAN</t>
  </si>
  <si>
    <t>TN336BK NEGRO</t>
  </si>
  <si>
    <t>Brother HL-L8250CD/ L8350CD/ L8850CD</t>
  </si>
  <si>
    <t>TN336C CIAN</t>
  </si>
  <si>
    <t>TN339BK NEGRO</t>
  </si>
  <si>
    <t>$      11.44</t>
  </si>
  <si>
    <t>TONBTR339C</t>
  </si>
  <si>
    <t>TN339BK CIAN</t>
  </si>
  <si>
    <t>TONBTR339M</t>
  </si>
  <si>
    <t>TONBTR339Y</t>
  </si>
  <si>
    <t>TONBTR340BK</t>
  </si>
  <si>
    <t>TONBTR340C</t>
  </si>
  <si>
    <t>TONBTR340M</t>
  </si>
  <si>
    <t>TONBTR340Y</t>
  </si>
  <si>
    <t>TONBTR443BK</t>
  </si>
  <si>
    <t>Brother HL-L8260/ 8360/ MFC-L8160/8690/8900</t>
  </si>
  <si>
    <t>TONBTR443C</t>
  </si>
  <si>
    <t>TONBTR443M</t>
  </si>
  <si>
    <t>TONBTR443Y</t>
  </si>
  <si>
    <t>TONBTR439BK</t>
  </si>
  <si>
    <t>TN439BK</t>
  </si>
  <si>
    <t>Brother HL-L9310/ MFC-L9570</t>
  </si>
  <si>
    <t>TONBTR439C</t>
  </si>
  <si>
    <t>TN439C</t>
  </si>
  <si>
    <t>TONBTR439M</t>
  </si>
  <si>
    <t>TN439M</t>
  </si>
  <si>
    <t>TONBTR439Y</t>
  </si>
  <si>
    <t>TN439Y</t>
  </si>
  <si>
    <t>4,500</t>
  </si>
  <si>
    <t>Brother-UdI</t>
  </si>
  <si>
    <t>DRUBTR1060</t>
  </si>
  <si>
    <t>DR1060</t>
  </si>
  <si>
    <t>DRUBTR350</t>
  </si>
  <si>
    <t>DR350</t>
  </si>
  <si>
    <t>DRUBTR360</t>
  </si>
  <si>
    <t>DR360</t>
  </si>
  <si>
    <t>DRUBTR420</t>
  </si>
  <si>
    <t>DR420</t>
  </si>
  <si>
    <t>DRUBTR520</t>
  </si>
  <si>
    <t>DR520</t>
  </si>
  <si>
    <t>DRUBTR720</t>
  </si>
  <si>
    <t>DR720</t>
  </si>
  <si>
    <t>DR-210BK</t>
  </si>
  <si>
    <t>DR-210BK NEGRO</t>
  </si>
  <si>
    <t>DR-210CY</t>
  </si>
  <si>
    <t>DR-210C CIAN</t>
  </si>
  <si>
    <t>DR-210MG</t>
  </si>
  <si>
    <t>DR-210YL</t>
  </si>
  <si>
    <t>DR-221BK</t>
  </si>
  <si>
    <t>DR-221CY</t>
  </si>
  <si>
    <t>DR-221MG</t>
  </si>
  <si>
    <t>DR-221YL</t>
  </si>
  <si>
    <t>Canon</t>
  </si>
  <si>
    <t>TONCNN18</t>
  </si>
  <si>
    <t>GPR-18</t>
  </si>
  <si>
    <t>8,300</t>
  </si>
  <si>
    <t>TONCNN19</t>
  </si>
  <si>
    <t>GPR-19</t>
  </si>
  <si>
    <t>45,000</t>
  </si>
  <si>
    <t>Canon ImageRunner 7105/ 7086/ 7095</t>
  </si>
  <si>
    <t>TONCNN37</t>
  </si>
  <si>
    <t>GPR-37</t>
  </si>
  <si>
    <t>48,000</t>
  </si>
  <si>
    <t>TONCNN39</t>
  </si>
  <si>
    <t>GPR-39</t>
  </si>
  <si>
    <t>Canon ImageRunner 1730/ 1740/ 400IF/ 500IF</t>
  </si>
  <si>
    <t>TONCNN42</t>
  </si>
  <si>
    <t>GPR-42</t>
  </si>
  <si>
    <t>34,200</t>
  </si>
  <si>
    <t>Canon imageRunner Advance 4045/4051/ 4245/ 4251</t>
  </si>
  <si>
    <t>TONCNN43</t>
  </si>
  <si>
    <t>GPR-43</t>
  </si>
  <si>
    <t>30,200</t>
  </si>
  <si>
    <t>Canon ImageRunner 4025/ 4225/ 4235</t>
  </si>
  <si>
    <t>TONCNN54</t>
  </si>
  <si>
    <t>GPR-54  (G3261)</t>
  </si>
  <si>
    <t>17,600</t>
  </si>
  <si>
    <t>Canon ImageRunner 1435</t>
  </si>
  <si>
    <t>TONCNN50</t>
  </si>
  <si>
    <t>Canon L50</t>
  </si>
  <si>
    <t>TONCNN35</t>
  </si>
  <si>
    <t>S35 (N-US)</t>
  </si>
  <si>
    <t>Canon Image Class D300 Series; Canon FAXPHONE L170</t>
  </si>
  <si>
    <t>TONCNN22</t>
  </si>
  <si>
    <t>8,400</t>
  </si>
  <si>
    <t>TONCNN16</t>
  </si>
  <si>
    <t>Canon ImageRunner 3245</t>
  </si>
  <si>
    <t>TONCNN121</t>
  </si>
  <si>
    <t>Canon imageCLASS D1650 imageCLASS D1620</t>
  </si>
  <si>
    <t>Canon color</t>
  </si>
  <si>
    <t>TONCNN046N</t>
  </si>
  <si>
    <t>1250C002AA</t>
  </si>
  <si>
    <t>Canon LBP650C / MF732 / MF734</t>
  </si>
  <si>
    <t>TONCNN046C</t>
  </si>
  <si>
    <t>1249C002AA</t>
  </si>
  <si>
    <t>TONCNN046M</t>
  </si>
  <si>
    <t>1248C002AA</t>
  </si>
  <si>
    <t>TONCNN046Y</t>
  </si>
  <si>
    <t>1247C002AA</t>
  </si>
  <si>
    <t>TONCNN452</t>
  </si>
  <si>
    <t>26,000</t>
  </si>
  <si>
    <t>Canon ImageRunner 2880</t>
  </si>
  <si>
    <t>TONCNN453</t>
  </si>
  <si>
    <t>TONCNN454</t>
  </si>
  <si>
    <t>Dell</t>
  </si>
  <si>
    <t>TONDLL1720</t>
  </si>
  <si>
    <t>DELL1720</t>
  </si>
  <si>
    <t>Dell 1720/ 1720dn</t>
  </si>
  <si>
    <t>TONDLL2335</t>
  </si>
  <si>
    <t>Dell 2335DN/ 2355DN</t>
  </si>
  <si>
    <t>TONDLL2375</t>
  </si>
  <si>
    <t>DELL2375A</t>
  </si>
  <si>
    <t>Dell B2375dfw/ B2375dnf</t>
  </si>
  <si>
    <t>TONDLL2360</t>
  </si>
  <si>
    <t>DELL B2360d/B2360dn/B3460dn/B3465dn</t>
  </si>
  <si>
    <t>TONDLL3460</t>
  </si>
  <si>
    <t>Dell B2360d/B2360dn/B3460dn/B3465dn /B3465dnf</t>
  </si>
  <si>
    <t>TONDLL593</t>
  </si>
  <si>
    <t>593-BBKD</t>
  </si>
  <si>
    <t>Dell E310dw/ E514dw/ E515dw</t>
  </si>
  <si>
    <t>TONDLL330</t>
  </si>
  <si>
    <t>330-2650</t>
  </si>
  <si>
    <t>Dell 2330D/2330DN/2350D/2350DN</t>
  </si>
  <si>
    <t>593-BBMF</t>
  </si>
  <si>
    <t>Dell H810/ H815/ S2810DN/ S2815DN</t>
  </si>
  <si>
    <t>Dell Color</t>
  </si>
  <si>
    <t>TONDLL625BK</t>
  </si>
  <si>
    <t>DELL H625cdw/H825cdw/S2825cdn</t>
  </si>
  <si>
    <t>TONDLL625CY</t>
  </si>
  <si>
    <t>Kyocera</t>
  </si>
  <si>
    <t>TONMTA1102</t>
  </si>
  <si>
    <t>TK-1102</t>
  </si>
  <si>
    <t>Kyocera FS-1110/ 1024/ 1124</t>
  </si>
  <si>
    <t>TONMTA1112</t>
  </si>
  <si>
    <t>TK-1112</t>
  </si>
  <si>
    <t>Kyocera FS-1040</t>
  </si>
  <si>
    <t>TONMTA1122</t>
  </si>
  <si>
    <t>TK-1122</t>
  </si>
  <si>
    <t>Kyocera FS-1060/ 1025/ 1125</t>
  </si>
  <si>
    <t>TONMTA1132</t>
  </si>
  <si>
    <t>TK-1132</t>
  </si>
  <si>
    <t>TONMTA112</t>
  </si>
  <si>
    <t>TK-112/110</t>
  </si>
  <si>
    <t>Kyocera FS-920</t>
  </si>
  <si>
    <t>TONMTA1147X</t>
  </si>
  <si>
    <t>Kyocera FS-1135MFP, FS-1035MFP/DP</t>
  </si>
  <si>
    <t>TONMTA122</t>
  </si>
  <si>
    <t>TK-122</t>
  </si>
  <si>
    <t>7,200</t>
  </si>
  <si>
    <t>FS-1030D/ DN</t>
  </si>
  <si>
    <t>TONMTA132</t>
  </si>
  <si>
    <t>TK-132</t>
  </si>
  <si>
    <t>TONMTA137</t>
  </si>
  <si>
    <t>TK-137</t>
  </si>
  <si>
    <t>Kyocera KM-2810/ 2810DP/ 2820</t>
  </si>
  <si>
    <t>TONMTA162</t>
  </si>
  <si>
    <t>TK-162</t>
  </si>
  <si>
    <t>Kyocera FS-1120D</t>
  </si>
  <si>
    <t>TONMTA18</t>
  </si>
  <si>
    <t>Kyocera FS1020D/ 1018MFP/ 1118MFP, KM1500</t>
  </si>
  <si>
    <t>TONMTA172</t>
  </si>
  <si>
    <t>TK-172</t>
  </si>
  <si>
    <t>Kyocera FS-1320D/ 1370DN</t>
  </si>
  <si>
    <t>TONMTA3102</t>
  </si>
  <si>
    <t>TK3102</t>
  </si>
  <si>
    <t>Kyocera FS-2100DN</t>
  </si>
  <si>
    <t>TONMTA312</t>
  </si>
  <si>
    <t>TK-312</t>
  </si>
  <si>
    <t>FS-1300D ,FS-2000D ,FS-2000DN</t>
  </si>
  <si>
    <t>TONMTA3122</t>
  </si>
  <si>
    <t>TK3122</t>
  </si>
  <si>
    <t>Kyocera FS-4200DN</t>
  </si>
  <si>
    <t>TONMTA322</t>
  </si>
  <si>
    <t>TK-322</t>
  </si>
  <si>
    <t>FS-3900DN/ 4000DN</t>
  </si>
  <si>
    <t>TONMTA342</t>
  </si>
  <si>
    <t>TK-342</t>
  </si>
  <si>
    <t>KyoceraFS-2020D/ 2020DN</t>
  </si>
  <si>
    <t>TONMTA352</t>
  </si>
  <si>
    <t>TK-352</t>
  </si>
  <si>
    <t>TONMTA362</t>
  </si>
  <si>
    <t>TK-362</t>
  </si>
  <si>
    <t>Kyocera FS-4020DN</t>
  </si>
  <si>
    <t>TONMTA410</t>
  </si>
  <si>
    <t>TK-410</t>
  </si>
  <si>
    <t>Kyocera KM-1620/ 2020/ 1635/ 1650/ 2035/ 2050</t>
  </si>
  <si>
    <t>TONMTA4107</t>
  </si>
  <si>
    <t>TK-4107</t>
  </si>
  <si>
    <t>Kyocera TASKalfa 1800/ 1801/ 2200/ 2201</t>
  </si>
  <si>
    <t>TONMTA477</t>
  </si>
  <si>
    <t>TK-477</t>
  </si>
  <si>
    <t>Kyocera FS-6025/ 6030/ 6525/ 6530 TASKalfa 255/ 305</t>
  </si>
  <si>
    <t>TONMTA437</t>
  </si>
  <si>
    <t>TK-437</t>
  </si>
  <si>
    <t>Kyocera TASKalfa 180 / 181 / 220 / 221</t>
  </si>
  <si>
    <t>TONMTA712</t>
  </si>
  <si>
    <t>TK-712</t>
  </si>
  <si>
    <t>Kyocera FS-9130DN/ FS-9530DN</t>
  </si>
  <si>
    <t>TONMTA717</t>
  </si>
  <si>
    <t>TK-717</t>
  </si>
  <si>
    <t>34,000</t>
  </si>
  <si>
    <t>TONMTA1152</t>
  </si>
  <si>
    <t>TK-1152</t>
  </si>
  <si>
    <t>Kyocera ECOSYS M2635dw/ P2235dn/ P2235dw</t>
  </si>
  <si>
    <t>TONMTA1162</t>
  </si>
  <si>
    <t>TK-1162</t>
  </si>
  <si>
    <t>Kyocera ECOSYS P2040</t>
  </si>
  <si>
    <t>TONMTA1172</t>
  </si>
  <si>
    <t>TK-1172</t>
  </si>
  <si>
    <t>TONMTA1175</t>
  </si>
  <si>
    <t>TK-1175</t>
  </si>
  <si>
    <t>Kyocera M2040/ M2540/ M2640 Version Latinoamerica</t>
  </si>
  <si>
    <t>TONMTA3152</t>
  </si>
  <si>
    <t>14,500</t>
  </si>
  <si>
    <t>Kyocera ECOSYS M3040IDN/ ECOSYS M3540ID</t>
  </si>
  <si>
    <t>TONMTA3162</t>
  </si>
  <si>
    <t>TK-3162</t>
  </si>
  <si>
    <t>Kyocera ECOSYS P3045dn</t>
  </si>
  <si>
    <t>TONMTA3172</t>
  </si>
  <si>
    <t>TK-3172</t>
  </si>
  <si>
    <t>15,500</t>
  </si>
  <si>
    <t>Kyocera ECOSYS P3050dn</t>
  </si>
  <si>
    <t>TONMTA3182</t>
  </si>
  <si>
    <t>TK-3182</t>
  </si>
  <si>
    <t>Kyocera ECOSYS P3055dn</t>
  </si>
  <si>
    <t>TONMTA3192</t>
  </si>
  <si>
    <t>TK-3192</t>
  </si>
  <si>
    <t>Kyocera ECOSYS P3060dn</t>
  </si>
  <si>
    <t>TONMTA6307</t>
  </si>
  <si>
    <t>TK-6307K</t>
  </si>
  <si>
    <t>35,000</t>
  </si>
  <si>
    <t>Kyocera-C</t>
  </si>
  <si>
    <t>TONMTA592BK</t>
  </si>
  <si>
    <t>TK-592 BK</t>
  </si>
  <si>
    <t>Kyocera FSC-2026/ 2126/ 2526/ 2626</t>
  </si>
  <si>
    <t>TONMTA592C</t>
  </si>
  <si>
    <t>TK-592C</t>
  </si>
  <si>
    <t>TONMTA592M</t>
  </si>
  <si>
    <t>TK-592M</t>
  </si>
  <si>
    <t>TONMTA592Y</t>
  </si>
  <si>
    <t>TK-592Y</t>
  </si>
  <si>
    <t>TONMTA867K</t>
  </si>
  <si>
    <t>TK-867K</t>
  </si>
  <si>
    <t>Kyocera Mita TASKalta 250ci/ 300ci</t>
  </si>
  <si>
    <t>TONMTA867C</t>
  </si>
  <si>
    <t>TK-867C</t>
  </si>
  <si>
    <t>TONMTA867M</t>
  </si>
  <si>
    <t>TK-867M</t>
  </si>
  <si>
    <t>TONMTA867Y</t>
  </si>
  <si>
    <t>TK-867Y</t>
  </si>
  <si>
    <t>TONMTA5232K</t>
  </si>
  <si>
    <t>TK-5232K (Verson</t>
  </si>
  <si>
    <t>ECOSYS M5521CDN /M5521CDW /P5021CDN</t>
  </si>
  <si>
    <t>TONMTA5232C</t>
  </si>
  <si>
    <t>TK-5232C (Version</t>
  </si>
  <si>
    <t>TONMTA5232M</t>
  </si>
  <si>
    <t>TK-5232M (Versio</t>
  </si>
  <si>
    <t>TONMTA5232Y</t>
  </si>
  <si>
    <t>TK-5232Y (Version</t>
  </si>
  <si>
    <t>TONMTA897K</t>
  </si>
  <si>
    <t>TK897K</t>
  </si>
  <si>
    <t>TONMTA897C</t>
  </si>
  <si>
    <t>TK897C</t>
  </si>
  <si>
    <t>TONMTA897M</t>
  </si>
  <si>
    <t>TK897M</t>
  </si>
  <si>
    <t>TONMTA897Y</t>
  </si>
  <si>
    <t>TK897Y</t>
  </si>
  <si>
    <t>TONMTA5152K</t>
  </si>
  <si>
    <t>TK-5152K</t>
  </si>
  <si>
    <t>Kyocera ECOSYS P6035CDN</t>
  </si>
  <si>
    <t>TONMTA5152C</t>
  </si>
  <si>
    <t>TK-5152C</t>
  </si>
  <si>
    <t>TONMTA5152M</t>
  </si>
  <si>
    <t>TK-5152M</t>
  </si>
  <si>
    <t>TONMTA5152Y</t>
  </si>
  <si>
    <t>TK-5152Y</t>
  </si>
  <si>
    <t>TONMTA5197K</t>
  </si>
  <si>
    <t>TK-5197 BK</t>
  </si>
  <si>
    <t>Kyocera TASKalfa 306ci/ 307ci</t>
  </si>
  <si>
    <t>TONMTA5197C</t>
  </si>
  <si>
    <t>TK-5197 C</t>
  </si>
  <si>
    <t>TONMTA5197M</t>
  </si>
  <si>
    <t>TK-5197 M</t>
  </si>
  <si>
    <t>TONMTA5197Y</t>
  </si>
  <si>
    <t>TONMTA5217N</t>
  </si>
  <si>
    <t>Kyocera TASKalfa 406ci/ Copystar CS406ci</t>
  </si>
  <si>
    <t>TONMTA5217C</t>
  </si>
  <si>
    <t>TONMTA5217M</t>
  </si>
  <si>
    <t>TONMTA5217Y</t>
  </si>
  <si>
    <t>TK-5197 Y</t>
  </si>
  <si>
    <t>1T02R60US0/TK52</t>
  </si>
  <si>
    <t>1T02R6CUS0/TK5</t>
  </si>
  <si>
    <t>1T02R6BUS07TK5</t>
  </si>
  <si>
    <t>1T02R6AUS07TK5</t>
  </si>
  <si>
    <t>Lexmark</t>
  </si>
  <si>
    <t>TONLMK120</t>
  </si>
  <si>
    <t>LexmarkE120/ E120N</t>
  </si>
  <si>
    <t>TONLMK230</t>
  </si>
  <si>
    <t>Lexmark Optra E230/ 232/ 234/ 240/ 242/ E330/ 332</t>
  </si>
  <si>
    <t>TONLMK260</t>
  </si>
  <si>
    <t>Lexmark E260dn/ E360dn/ E460dn/</t>
  </si>
  <si>
    <t>TONLMK360</t>
  </si>
  <si>
    <t>TONLMK203</t>
  </si>
  <si>
    <t>Lexmark X203/ 204</t>
  </si>
  <si>
    <t>TONLMK264</t>
  </si>
  <si>
    <t>Lexmark X264/ X363/ X364</t>
  </si>
  <si>
    <t>TONLMK340</t>
  </si>
  <si>
    <t>Lexmark X340 / X340N/  X342N/ X344</t>
  </si>
  <si>
    <t>TONLMK463</t>
  </si>
  <si>
    <t>Lexmark X463/ X464/ X466</t>
  </si>
  <si>
    <t>TONLMK640</t>
  </si>
  <si>
    <t>T64016HE T640</t>
  </si>
  <si>
    <t>TONLMK650H</t>
  </si>
  <si>
    <t>T650U1H T650</t>
  </si>
  <si>
    <t>TONLMK5155</t>
  </si>
  <si>
    <t>24B6015 M5155</t>
  </si>
  <si>
    <t>Lexmark M5155 / M5163/ M5170/ XM5163/ XM5170</t>
  </si>
  <si>
    <t>TONLMK317</t>
  </si>
  <si>
    <t>51B1000 MS317</t>
  </si>
  <si>
    <t>TONLMK417</t>
  </si>
  <si>
    <t>51B4H00 MS417</t>
  </si>
  <si>
    <t>Lexmark MS/MX 417/ 517/ 617</t>
  </si>
  <si>
    <t>TONLMK504H</t>
  </si>
  <si>
    <t>Lexmark MS310dn/ MS410dn/ MS610de/ MS610dn</t>
  </si>
  <si>
    <t>TONLMK504X</t>
  </si>
  <si>
    <t>Lexmark MS410dn/ MS610de/ MS610dn</t>
  </si>
  <si>
    <t>TONLMK504U</t>
  </si>
  <si>
    <t>Lexmark MS610de/ MS610dn</t>
  </si>
  <si>
    <t>TONLMK604H</t>
  </si>
  <si>
    <t>Lexmark MX310dn/ MX410de/ MX511de/ MX611dhe</t>
  </si>
  <si>
    <t>Okidata</t>
  </si>
  <si>
    <t>OKI B410/ B430/ B440, MB460/ MB470/ MB480</t>
  </si>
  <si>
    <t>OKI B411D/B411DN/B431/MB461/MB471/MB491</t>
  </si>
  <si>
    <t>OKI B431/MB461/MB471/MB491</t>
  </si>
  <si>
    <t>OKI B721/ B731</t>
  </si>
  <si>
    <t>OKI730</t>
  </si>
  <si>
    <t>Okidata C610n\nC610dn\nC610cdn\nC610dtn</t>
  </si>
  <si>
    <t>DRUOKI410</t>
  </si>
  <si>
    <t>OKI B410/ B420/ B430/ B440, MB460/ MB470/ MB480</t>
  </si>
  <si>
    <t>DRUOKI431</t>
  </si>
  <si>
    <t>OKI B411/ B431/ MB461/ MB471/ MB491</t>
  </si>
  <si>
    <t>TONOKI330N</t>
  </si>
  <si>
    <t>Okidata C330/ C530/ MC361/ MC561/ MC890/ MC950</t>
  </si>
  <si>
    <t>TONOKI330C</t>
  </si>
  <si>
    <t>TONOKI330M</t>
  </si>
  <si>
    <t>TONOKI330Y</t>
  </si>
  <si>
    <t>TONLMK604X</t>
  </si>
  <si>
    <t>TONLMK250</t>
  </si>
  <si>
    <t>TONLMK352</t>
  </si>
  <si>
    <t>TONLMK524H</t>
  </si>
  <si>
    <t>TONLMK524X</t>
  </si>
  <si>
    <t>Xerox</t>
  </si>
  <si>
    <t>TONXR4118</t>
  </si>
  <si>
    <t>Xerox WorkCentre 4118</t>
  </si>
  <si>
    <t>TONXR220</t>
  </si>
  <si>
    <t>SamsungML-1610/ 2010/ SCX-4521F/ 4321;</t>
  </si>
  <si>
    <t>TONXR3220</t>
  </si>
  <si>
    <t>XEROXWorkcenter3210/3220</t>
  </si>
  <si>
    <t>TONXR3220X</t>
  </si>
  <si>
    <t>Xerox WorkCentre 3210/3220</t>
  </si>
  <si>
    <t>TONXR3615X</t>
  </si>
  <si>
    <t>14,100</t>
  </si>
  <si>
    <t>Xerox WorkCentre 3615</t>
  </si>
  <si>
    <t>TONXR3615XX</t>
  </si>
  <si>
    <t>25,300</t>
  </si>
  <si>
    <t>Xerox Phaser 3610/  Workcentre 3615</t>
  </si>
  <si>
    <t>TONXR245</t>
  </si>
  <si>
    <t>Buscar en Laser Y Fax</t>
  </si>
  <si>
    <t>TONXR3040</t>
  </si>
  <si>
    <t>Workcenter tm 3045, Phaser tm 3040, Phaser 3010</t>
  </si>
  <si>
    <t>TONXR3325</t>
  </si>
  <si>
    <t>Xerox WorkCentre 3325</t>
  </si>
  <si>
    <t>TONXR3325X</t>
  </si>
  <si>
    <t>TONXR3330</t>
  </si>
  <si>
    <t>Xerox Phaser 3335</t>
  </si>
  <si>
    <t>TONXR3550A</t>
  </si>
  <si>
    <t>Xerox WorkCentre 3550</t>
  </si>
  <si>
    <t>TONXR3550X</t>
  </si>
  <si>
    <t>TONXR3635</t>
  </si>
  <si>
    <t>Xerox Phaser 3635</t>
  </si>
  <si>
    <t>TONXR4250</t>
  </si>
  <si>
    <t>Xerox Workcentre 4250/ 4260</t>
  </si>
  <si>
    <t>TONXR5230</t>
  </si>
  <si>
    <t>Xerox Workcentre 5222/ 5225/ 5230</t>
  </si>
  <si>
    <t>TONXR128</t>
  </si>
  <si>
    <t>Xerox WorkCentre M123/ M128</t>
  </si>
  <si>
    <t>TONXR3225</t>
  </si>
  <si>
    <t>XEROXWorkcenter3225</t>
  </si>
  <si>
    <t>TONXR3020</t>
  </si>
  <si>
    <t>Xerox Phaser 3020/ 3025</t>
  </si>
  <si>
    <t>TONXR3119</t>
  </si>
  <si>
    <t>Xerox Workcentre 3119/ PE16</t>
  </si>
  <si>
    <t>TONXR3100</t>
  </si>
  <si>
    <t>Xerox Phaser 3100 MFP</t>
  </si>
  <si>
    <t>TONXR3250A</t>
  </si>
  <si>
    <t>Xerox Phaser 3250</t>
  </si>
  <si>
    <t>TONXR3250X</t>
  </si>
  <si>
    <t>TONXR3320A</t>
  </si>
  <si>
    <t>Xerox Phaser 3320</t>
  </si>
  <si>
    <t>TONXR3320X</t>
  </si>
  <si>
    <t>DRUMXR3330</t>
  </si>
  <si>
    <t>Xerox Phaser 3330/ WorkCentre 3335/ 3345</t>
  </si>
  <si>
    <t>TONXR3428A</t>
  </si>
  <si>
    <t>Xerox Phaser 3428</t>
  </si>
  <si>
    <t>TONXR3428X</t>
  </si>
  <si>
    <t>TONXR3655X</t>
  </si>
  <si>
    <t>14,400</t>
  </si>
  <si>
    <t>Xerox Workcentre 3655</t>
  </si>
  <si>
    <t>TONXR4510A</t>
  </si>
  <si>
    <t>Xerox 4510V_B\n4510V_DT\n4510V_DX\n4510V_N</t>
  </si>
  <si>
    <t>TONXR4510X</t>
  </si>
  <si>
    <t>19,000</t>
  </si>
  <si>
    <t>TONXR5024</t>
  </si>
  <si>
    <t>Xerox Workcentre 5022/ 5024</t>
  </si>
  <si>
    <t>TONXR5325</t>
  </si>
  <si>
    <t>Xerox WorkCentre 5325/ 5330/ 5335</t>
  </si>
  <si>
    <t>TONXR405A</t>
  </si>
  <si>
    <t>13,900</t>
  </si>
  <si>
    <t>Xerox Versalink B400/ B405</t>
  </si>
  <si>
    <t>TONXR405X</t>
  </si>
  <si>
    <t>22,000</t>
  </si>
  <si>
    <t>TONXR100</t>
  </si>
  <si>
    <t>006R00914 AL100</t>
  </si>
  <si>
    <t>Xerox WorkCentre XD100 Series</t>
  </si>
  <si>
    <t>Xerox Phaser6130</t>
  </si>
  <si>
    <t>1,900</t>
  </si>
  <si>
    <t>TONXR6130Y</t>
  </si>
  <si>
    <t>TONXR6600N</t>
  </si>
  <si>
    <t>TONXR6600C</t>
  </si>
  <si>
    <t>TONXR6600M</t>
  </si>
  <si>
    <t>TONXR6600Y</t>
  </si>
  <si>
    <t>TONXR7100N</t>
  </si>
  <si>
    <t>TONXR7100C</t>
  </si>
  <si>
    <t>TONXR7100M</t>
  </si>
  <si>
    <t>TONXR7100Y</t>
  </si>
  <si>
    <t>TONXR7525N</t>
  </si>
  <si>
    <t>TONXR7525C</t>
  </si>
  <si>
    <t>TONXR7525M</t>
  </si>
  <si>
    <t>TONXR7525Y</t>
  </si>
  <si>
    <t>TONXR7800N</t>
  </si>
  <si>
    <t>TONXR7800C</t>
  </si>
  <si>
    <t>TONXR7800M</t>
  </si>
  <si>
    <t>TONXR7800Y</t>
  </si>
  <si>
    <t>TONXR250N</t>
  </si>
  <si>
    <t>TONXR250C</t>
  </si>
  <si>
    <t>TONXR250M</t>
  </si>
  <si>
    <t>Xerox Phaser 6600</t>
  </si>
  <si>
    <t>Xerox Phaser 7100</t>
  </si>
  <si>
    <t>Xerox Phaser 7800</t>
  </si>
  <si>
    <t>17,200</t>
  </si>
  <si>
    <t>31,700</t>
  </si>
  <si>
    <t>TONXR250Y</t>
  </si>
  <si>
    <t>TONXR560N</t>
  </si>
  <si>
    <t>TONXR560C</t>
  </si>
  <si>
    <t>TONXR560M</t>
  </si>
  <si>
    <t>TONXR560Y</t>
  </si>
  <si>
    <t>TONXR6025N</t>
  </si>
  <si>
    <t>TONXR6025C</t>
  </si>
  <si>
    <t>TONXR6025M</t>
  </si>
  <si>
    <t>TONXR6025Y</t>
  </si>
  <si>
    <t>TONXR6500N</t>
  </si>
  <si>
    <t>TONXR6500C</t>
  </si>
  <si>
    <t>TONXR6500M</t>
  </si>
  <si>
    <t>TONXR6500Y</t>
  </si>
  <si>
    <t>TONXR6510N</t>
  </si>
  <si>
    <t>TONXR6510C</t>
  </si>
  <si>
    <t>TONXR6510M</t>
  </si>
  <si>
    <t>TONXR6510Y</t>
  </si>
  <si>
    <t>TONXR6655N</t>
  </si>
  <si>
    <t>TONXR6655C</t>
  </si>
  <si>
    <t>TONXR6655M</t>
  </si>
  <si>
    <t>TONXR6655Y</t>
  </si>
  <si>
    <t>TONXR7125N</t>
  </si>
  <si>
    <t>TONXR7125C</t>
  </si>
  <si>
    <t>TONXR7125M</t>
  </si>
  <si>
    <t>TONXR7125Y</t>
  </si>
  <si>
    <t>TONXR7132N</t>
  </si>
  <si>
    <t>Xerox Color 560</t>
  </si>
  <si>
    <t>Xerox Workcentre 6020/ 6022/ 6025/ 6027</t>
  </si>
  <si>
    <t>Xerox Phaser 6500</t>
  </si>
  <si>
    <t>Xerox Phaser 6510/ 6515</t>
  </si>
  <si>
    <t>Xerox Workcentre 6655</t>
  </si>
  <si>
    <t>7,500</t>
  </si>
  <si>
    <t>Xerox Workcentre 7120/ 7125/7220/7225</t>
  </si>
  <si>
    <t>24,300</t>
  </si>
  <si>
    <t>WorkCentre 7132/ 7232/ 7242</t>
  </si>
  <si>
    <t>TONXR7132C</t>
  </si>
  <si>
    <t>TONXR7132M</t>
  </si>
  <si>
    <t>TONXR7132Y</t>
  </si>
  <si>
    <t>006R01271/6R12</t>
  </si>
  <si>
    <t>TONXR7760N</t>
  </si>
  <si>
    <t>Xerox 7760V_DN\n7760V_DX\n7760V_GX</t>
  </si>
  <si>
    <t>TONXR7760C</t>
  </si>
  <si>
    <t>TONXR7760M</t>
  </si>
  <si>
    <t>TONXR7760Y</t>
  </si>
  <si>
    <t>106R01162</t>
  </si>
  <si>
    <t>32,000</t>
  </si>
  <si>
    <t>DRUMXR3225</t>
  </si>
  <si>
    <t>XEROXWorkcenter3215/ 3225/ 3260</t>
  </si>
  <si>
    <t>Konica</t>
  </si>
  <si>
    <t>TONKN216N</t>
  </si>
  <si>
    <t>29,000</t>
  </si>
  <si>
    <t>Konica Minolta Bizhub C220/ C280/ C360</t>
  </si>
  <si>
    <t>TONKN216C</t>
  </si>
  <si>
    <t>A11G431/TN216C</t>
  </si>
  <si>
    <t>TONKN216M</t>
  </si>
  <si>
    <t>TONKN216Y</t>
  </si>
  <si>
    <t>A11G231/TN216Y</t>
  </si>
  <si>
    <t>TONKN321N</t>
  </si>
  <si>
    <t>27,000</t>
  </si>
  <si>
    <t>Konica Minolta Bizhub C224/ C284/ C364</t>
  </si>
  <si>
    <t>TONKN321C</t>
  </si>
  <si>
    <t>A33J430/TN-321C</t>
  </si>
  <si>
    <t>TONKN321M</t>
  </si>
  <si>
    <t>TONKN321Y</t>
  </si>
  <si>
    <t>A33K230/TN-</t>
  </si>
  <si>
    <t>TONKN213N</t>
  </si>
  <si>
    <t>A0D7132 TN213</t>
  </si>
  <si>
    <t>24,500</t>
  </si>
  <si>
    <t>Konica Minolta Bizhub C253/C205</t>
  </si>
  <si>
    <t>TONKN213C</t>
  </si>
  <si>
    <t>A0D7432 TN213</t>
  </si>
  <si>
    <t>TONKN213M</t>
  </si>
  <si>
    <t>A0D7332 TN213</t>
  </si>
  <si>
    <t>TONKN213Y</t>
  </si>
  <si>
    <t>A0D7232 TN213</t>
  </si>
  <si>
    <t>TONKN221N</t>
  </si>
  <si>
    <t>A8K3130 TN221</t>
  </si>
  <si>
    <t>Konica Minolta bizhub C227</t>
  </si>
  <si>
    <t>TONKN221C</t>
  </si>
  <si>
    <t>A8K3430 TN221</t>
  </si>
  <si>
    <t>TONKN221M</t>
  </si>
  <si>
    <t>A8K3330 TN221</t>
  </si>
  <si>
    <t>TONKN221Y</t>
  </si>
  <si>
    <t>A8K3230 TN221</t>
  </si>
  <si>
    <t>TONKN613N</t>
  </si>
  <si>
    <t>A0TM131 TN613</t>
  </si>
  <si>
    <t>TONKN613C</t>
  </si>
  <si>
    <t>A0TM430 TN613</t>
  </si>
  <si>
    <t>TONKN613M</t>
  </si>
  <si>
    <t>A0TM330 TN613</t>
  </si>
  <si>
    <t>TONKN613Y</t>
  </si>
  <si>
    <t>A0TM230 TN613</t>
  </si>
  <si>
    <t>Ricoh</t>
  </si>
  <si>
    <t>TONRC2501</t>
  </si>
  <si>
    <t>841768 / MP2501</t>
  </si>
  <si>
    <t>Ricoh MP2501 SP</t>
  </si>
  <si>
    <t>TONRC3400</t>
  </si>
  <si>
    <t>406465/SP3400H</t>
  </si>
  <si>
    <t>Ricoh SP 3400H</t>
  </si>
  <si>
    <t>TONRC1130</t>
  </si>
  <si>
    <t>Aficio 2015/2016/2018/2020/MP1600/2000</t>
  </si>
  <si>
    <t>TONRC2500</t>
  </si>
  <si>
    <t>Ricoh Aficio MP 2500</t>
  </si>
  <si>
    <t>TONRC2550</t>
  </si>
  <si>
    <t>Aficio MP 2550B/2550/2591/3350B/3350/3391</t>
  </si>
  <si>
    <t>TONRC2030N</t>
  </si>
  <si>
    <t>RC-2030BK</t>
  </si>
  <si>
    <t>Ricoh Aficio MP-2030/2550</t>
  </si>
  <si>
    <t>TONRC2030C</t>
  </si>
  <si>
    <t>RC-2030C</t>
  </si>
  <si>
    <t>TONRC2030M</t>
  </si>
  <si>
    <t>RC-2030M</t>
  </si>
  <si>
    <t>TONRC2030Y</t>
  </si>
  <si>
    <t>RC-2030Y</t>
  </si>
  <si>
    <t>TONRC3001N</t>
  </si>
  <si>
    <t>841578 (841420)</t>
  </si>
  <si>
    <t>22,500</t>
  </si>
  <si>
    <t>Ricoh Aficio MPC-3001</t>
  </si>
  <si>
    <t>TONRC3001C</t>
  </si>
  <si>
    <t>841423 (841279)</t>
  </si>
  <si>
    <t>TONRC3001M</t>
  </si>
  <si>
    <t>841422 (841278)</t>
  </si>
  <si>
    <t>TONRC3001Y</t>
  </si>
  <si>
    <t>841421 (841277)</t>
  </si>
  <si>
    <t>TONHP85A</t>
  </si>
  <si>
    <t>HP Laserjet P1005/ P1006/ P1505/ P1505N/ M1120/ M1120MFP/ M1522/ 1522F/ M1522N/ M1522NF/ M1550; HP Laserje P1102/ P1102W/ PRO M1130/ M1212NF</t>
  </si>
  <si>
    <t>HP Laserjet M1536 MPF/P1560/P1566/P1606/CANON LBP06200D</t>
  </si>
  <si>
    <t>HP Laserjet PRO M12W Wireles / HP LaserJet Pro MFP M26nw</t>
  </si>
  <si>
    <t>HP LaserJet Pro M102a, LaserJet Pro M102w, LaserJet Pro MFP M130a, LaserJet Pro MFP M130fn, LaserJet Pro MFP M130fw, LaserJet Pro MFP M130nw Este cartucho NO tiene chip, por lo tanto no va a funcionar por si solo. El distribuidor tiene que tomar el cartucho vacio del cliente e instalarle a este cartucho el chip. EL chip original puede funcionar indefinidamente y no mandara mensaje de error, solo la hoja de configuracion marcara "Toner Usado" El chip usado original NO bloquea la impresora. La densidad del impresion del original es de 1.42 - 1.44 y el del compatible es de 1.32 - 1.34.</t>
  </si>
  <si>
    <t>HP LaserJet Pro M102a, LaserJet Pro M102w, LaserJet Pro MFP M130a, LaserJet Pro MFP M130fn, LaserJet Pro MFP M130fw, LaserJet Pro MFP M130nw</t>
  </si>
  <si>
    <t>HP LaserJet Pro M203, LaserJet Pro MFP M227Este cartucho NO tiene chip, por lo tanto no va a funcionar por si solo. El distribuidor tiene que tomar el cartucho vacio del cliente e instalarle a este cartucho el chip. EL chip original puede funcionar indefinidamente y no mandara mensaje de error, solo la hoja de configuracion marcara "Toner Usado" El chip usado original NO bloquea la impresora. La densidad del impresion del original es de 1.42 - 1.44 y el del compatible es de 1.32 - 1.34.</t>
  </si>
  <si>
    <t>CF230X</t>
  </si>
  <si>
    <t>TONHP233A</t>
  </si>
  <si>
    <t>TONHP289AS</t>
  </si>
  <si>
    <t>TONHP289XS</t>
  </si>
  <si>
    <t>TONHP258AS</t>
  </si>
  <si>
    <t>TONHP258XS</t>
  </si>
  <si>
    <t>TONHP64A</t>
  </si>
  <si>
    <t>HP LaserjetP4014/P4015X/P4515N/P4515X HPLaserjetEnterpriseM4555MFP/600M601n/600M601dn/M601dn/600M602n/M602dn/M602x/600M603n/M603dn/M603xh</t>
  </si>
  <si>
    <t xml:space="preserve">TN315BK NEGRO      </t>
  </si>
  <si>
    <t xml:space="preserve">   44315304/OKI610     </t>
  </si>
  <si>
    <t xml:space="preserve">    44315303/OKI610      </t>
  </si>
  <si>
    <t xml:space="preserve">   44315302/OKI610    </t>
  </si>
  <si>
    <t xml:space="preserve">   44315301/OKI610     </t>
  </si>
  <si>
    <t xml:space="preserve">TONOKI410           </t>
  </si>
  <si>
    <t xml:space="preserve">TONOKI610N        </t>
  </si>
  <si>
    <t xml:space="preserve">TONOKI610C         </t>
  </si>
  <si>
    <t xml:space="preserve">TONOKI610M      </t>
  </si>
  <si>
    <t xml:space="preserve">TONOKI610Y        </t>
  </si>
  <si>
    <t>HP LaserJet Pro MFP M15 series, HP LaserJet Pro M28
series</t>
  </si>
  <si>
    <t>HP COLOR LASERJET CP2025/CM2320N MFP/CM2320NF
MFP HP LASERJETPRO 300 COLOR M351A/M375NW/LASERJET PRO400 COLOR M451/M475
COLOR LASERJET PRO MFP M476DW/M476W</t>
  </si>
  <si>
    <t>HP COLOR LASERJET CP2025/CM2320N MFP/CM2320NF MFP HP LASERJETPRO 300 COLOR M351A/M375NW/LASERJET PRO400 COLOR M451/M475
COLOR LASERJET PRO MFP M476DW/M476W</t>
  </si>
  <si>
    <t>CF411A (410A) CIAN</t>
  </si>
  <si>
    <t>CF412A (410A) AMARILLO</t>
  </si>
  <si>
    <t>CF411X (410X) CIAN</t>
  </si>
  <si>
    <t>CF412X (410X) AMARILLO</t>
  </si>
  <si>
    <t>CF321A (653A) CIAN</t>
  </si>
  <si>
    <t>CF322A (653A) AMARILLO</t>
  </si>
  <si>
    <t>CE310A (126A)
CF350A (130A) NEGRO</t>
  </si>
  <si>
    <t>COLOR LASERJET CP1025/CP1025NW/CANON I-SENSYS
LBP7010C</t>
  </si>
  <si>
    <t>CE311A (126A) CF351A (130A) CIAN</t>
  </si>
  <si>
    <t>COLOR LASERJET CP1025/CP1025NW/CANON I-SENSYS LBP7010C</t>
  </si>
  <si>
    <t>CE312A (126A) CF352A (130A) AMARILLO</t>
  </si>
  <si>
    <t>CB382A AMARILLO</t>
  </si>
  <si>
    <t>CF401A   (201A) CIAN</t>
  </si>
  <si>
    <t>CF402A   (201A) AMARILLO</t>
  </si>
  <si>
    <t>CF403A   (201A) MAGENTA</t>
  </si>
  <si>
    <t>CF401X   (201X) CIAN</t>
  </si>
  <si>
    <t>CF402X   (201X) AMARILLO</t>
  </si>
  <si>
    <t>CF403X   (201X) MAGENTA</t>
  </si>
  <si>
    <t>CE401A (507A) CIAN</t>
  </si>
  <si>
    <t>CE402A (507A) AMARILLO</t>
  </si>
  <si>
    <t>CE403A (507A) MAGENTA</t>
  </si>
  <si>
    <t>SCX-D6555A TONER</t>
  </si>
  <si>
    <t>CLP360/CLP362/CLP363/CLP364/CLP365/CLP365W/CLP3
65EXP/CLP367W/CLP368/CLX300/CLX3302/CLX3303/CLX
3303FW/CLX3304/CLX3305/CLE3305W/CLX3305FN/CLX3
305FW/CLX3305GOV/CLX3307W/CLX3307FW/CLX-
3307GOV</t>
  </si>
  <si>
    <t>CLX4170/CLX4195FN/CLX4195FW/CLP415N/CLP415NW/C LP470/CLP475</t>
  </si>
  <si>
    <t>Brother HL-4150CDN, HL-4140CD; Brother HL-4170CDW,
HL-4570CDWT; Brother MFC-9460CDN, MFC-9465CDN, MFC-9560CDW, MFC-9970CDW; Brother CDP-9055CDN</t>
  </si>
  <si>
    <t>TN315M MAGENTA</t>
  </si>
  <si>
    <t>Brother HL-4150CDN, HL-4140CD; Brother HL-4170CDW, HL-4570CDWT; Brother MFC-9460CDN, MFC-9465CDN, MFC-9560CDW, MFC-9970CDW; Brother DCP-9055CDN</t>
  </si>
  <si>
    <t>TN315Y AMARILLO</t>
  </si>
  <si>
    <t>TN115M MAGENTO</t>
  </si>
  <si>
    <t>Brother HL-3040CN, HL-3070CW, HL-3045CN, HL-
3075CW; Brother MFC-9010CN, MFC-9120CW, MFC-
9320CW, MFC-9125CN, MFC-9325CW</t>
  </si>
  <si>
    <t>TN-210M MAGENTO</t>
  </si>
  <si>
    <t>TN-210Y AMARILLO</t>
  </si>
  <si>
    <t>Brother HL-3140CW/ HL-3150CDW/ HL-3170CDW;
Brother DCP-9020CDW; Brother MFC-9130CW/ 9140CDN/
9330CDW/ 9340CDW</t>
  </si>
  <si>
    <t>TN221M MAGENTO</t>
  </si>
  <si>
    <t>TN221Y AMARILLO</t>
  </si>
  <si>
    <t>TN336M MAGENTA</t>
  </si>
  <si>
    <t>Brother DCP-L8400CDN/ L8450CDW/ MFC-L8600CDW/
8650CDW/ MFC-L8850CDW/ MFC-L9550CDW</t>
  </si>
  <si>
    <t>Brother HL-2240, HL-2240D, HL-2250DN, HL-2270DW, HL-
2220, HL-2230, HL-2275DW, HL-2280DW; Brother MFC-
7360, MFC-7460DN, MFC-7860D, MFC-7240, MFC-
7360N,MFC-7460DN, MFC-7860DW; Brother DCP-7060, DCP-7065DN, DCP-7055, DCP-7060D</t>
  </si>
  <si>
    <t>DRUBTR500</t>
  </si>
  <si>
    <t>Brother MFC-8420, MFC-8820D, MFC-8820DN, MFC-8220, MFC-8440, MFC-8840D, MFC-8840DN, MFC-8120; Brother HL-1650, HL-1670N, HL-1850. HL1870N, HL-5030, HL-
5040, HL-5050, HL-5070N, HL-5140, HL5150DLT, HL-
5170DN, HL-5170DNLT</t>
  </si>
  <si>
    <t>Brother HL-5240, HL-5250DN, HL-5250DNT, HL-5280DW; Brother DCP-8060, DCP-8065DN; Brother MFC-8460N, MFC-8660DN, MFC-8670DN, MFC-8860DN, MFC-8870DW</t>
  </si>
  <si>
    <t>DRUBTR620</t>
  </si>
  <si>
    <t>DR620</t>
  </si>
  <si>
    <t>Brother HL5340D, HL-5350DN, HL-5370DW, HL-5380DN, HL-5370DWT; Brother DCP 8085DN, DCP-8080DN, DCP-
8380DN, DCP-8480DN, DCP-8890DW, DCP-8880DN, MFC-
8680DN, MFC-8690DW</t>
  </si>
  <si>
    <t>DRUBTR630</t>
  </si>
  <si>
    <t>DR630</t>
  </si>
  <si>
    <t>DCP8050DN/ 8080DN/ 8085DN HL5340D/ 5350/ 5370/
5370DW/ 5380 MFC8370/ 8480DN/ 8680DN/ 8690DW/
8880DN/ 8890DW.</t>
  </si>
  <si>
    <t>Brother HL-5440D, HL-5450DN, HL-5450DNT, HL-5470DW, HL-5470DWT, HL-6180DW, HL-6180DWT, HL-5452DN, HL-
5472DW, HL-5472DWT,HL-6182DW, HL-6182DWT; Brother MFC-8710DW, MFC-8910DW, MFC-8950DW, MFC-8950DWT, MFC-8510DN, MFC-8810DW, MFC-
8512DN, MFC-8712DW, MFC-8912DW, MFC-8952DW.</t>
  </si>
  <si>
    <t>DRUBTR730</t>
  </si>
  <si>
    <t>DR-730</t>
  </si>
  <si>
    <t>Brother HL-L2350/ 2370/ 2390/ 2395.  DCP-L2550. MFC-L2710/ 2750. HL-L2370</t>
  </si>
  <si>
    <t>DRUBTR820</t>
  </si>
  <si>
    <t>DR820</t>
  </si>
  <si>
    <t>Brother DCP-L5500DN, DCP-L5600DN, DCP-L5650DN, HL- L5000D, HL-L5100DN, HL-L5200DW, HL-L5200DWT, HL- L6200DW, HL-L6200DWT, HL-L6300DW, MFC-L5700DW, MFC-L5800DW, MFC-L5850DW, MFC-L5900DW, MFC- L6700DW, MFC-L6800DW</t>
  </si>
  <si>
    <t>BrotherHL-3040CN,HL-3070CW,HL-3045CN,HL-3075CW;
BrotherMFC-9010CN,MFC-9120CW,MFC-9320CW,MFC-
9125CN,MFC-9325CW</t>
  </si>
  <si>
    <t>BrotherHL-3140/ 3150/ 3180/ MFC-9330/ 9340/ DPC-
9020</t>
  </si>
  <si>
    <t>Canon 121
3252C001AA</t>
  </si>
  <si>
    <t>Kyocera ECOSYS M2040/ M2540/ M2640 Version
Americana</t>
  </si>
  <si>
    <t>TONMTA3112</t>
  </si>
  <si>
    <t>TK3112</t>
  </si>
  <si>
    <t>Kyocera FS-4100dn</t>
  </si>
  <si>
    <t xml:space="preserve">TK3152 (Region Mexico)                                                                                                                                                                                                             </t>
  </si>
  <si>
    <t>Kyocera TASKalfa 3500i/ 3501i/ 4500i/ 4501i/ 5500i/
5501i</t>
  </si>
  <si>
    <t>E250A21A
250</t>
  </si>
  <si>
    <t>E352A21A
352</t>
  </si>
  <si>
    <t>52D1X00
524X</t>
  </si>
  <si>
    <t>106R01245
XER3428</t>
  </si>
  <si>
    <t>106R01246
XER3428</t>
  </si>
  <si>
    <t>106R02738
X3655</t>
  </si>
  <si>
    <t>113R00711
X4510</t>
  </si>
  <si>
    <t>113R00712
X4510</t>
  </si>
  <si>
    <t>006R01573
X5024</t>
  </si>
  <si>
    <t>006R01160
X5325</t>
  </si>
  <si>
    <t>106R03583
XB405</t>
  </si>
  <si>
    <t>106R03585
XB405</t>
  </si>
  <si>
    <t>106R02228
X6600BK NEGRO</t>
  </si>
  <si>
    <t>106R02225
X6600C CIAN</t>
  </si>
  <si>
    <t>106R02226
X6600M MAGENTA</t>
  </si>
  <si>
    <t>106R02612
X7100BK NEGRO</t>
  </si>
  <si>
    <t>106R02606
X7100C  CIAN</t>
  </si>
  <si>
    <t>106R02607
X7100M MAGENTA</t>
  </si>
  <si>
    <t>106R1513
X7525N NEGRO</t>
  </si>
  <si>
    <t>Xerox Workcentre 7525/ 7530/ 7535/ 7545/ 7556/ 7830/
7835/ 7845/ 7855/ 7970</t>
  </si>
  <si>
    <t>106R01516
X7525C CIAN</t>
  </si>
  <si>
    <t>106R01515
X7525M MAGENTA</t>
  </si>
  <si>
    <t>106R01573
X7800BK NEGRO</t>
  </si>
  <si>
    <t>106R01570
X7800C  CIAN</t>
  </si>
  <si>
    <t>106R01571
X7800M MAGENTA</t>
  </si>
  <si>
    <t>006R01219
X250BK NEGRO</t>
  </si>
  <si>
    <t>Xerox DC240/ 242/ 250/ 252/ 260/ WC7655/ 7665/ 7675/
7755/ 7765/ 7775</t>
  </si>
  <si>
    <t>006R01222
X250C  CIAN</t>
  </si>
  <si>
    <t>006R01221
X250M MAGENTA</t>
  </si>
  <si>
    <t>006R01220 X250Y
AMARILLO</t>
  </si>
  <si>
    <t>006R1525
X560BK NEGRO</t>
  </si>
  <si>
    <t>006R1528 X560C CIAN</t>
  </si>
  <si>
    <t>006R1527 X560M MAGENTA</t>
  </si>
  <si>
    <t>006R1526 X560Y AMARILLO</t>
  </si>
  <si>
    <t>106R02756
X6025</t>
  </si>
  <si>
    <t>106R02757
X6025</t>
  </si>
  <si>
    <t>106R02758
X6025</t>
  </si>
  <si>
    <t>106R01604
XER6500</t>
  </si>
  <si>
    <t>106R01601
XER6500</t>
  </si>
  <si>
    <t>106R01602
XER6500</t>
  </si>
  <si>
    <t>106R03476
XER6510</t>
  </si>
  <si>
    <t>106R03473
XER6510</t>
  </si>
  <si>
    <t>106R03474
XER6510</t>
  </si>
  <si>
    <t>106R02755
X6655</t>
  </si>
  <si>
    <t>106R02752
X6655</t>
  </si>
  <si>
    <t>106R02753
X6655</t>
  </si>
  <si>
    <t>006R01461
X7125</t>
  </si>
  <si>
    <t>006R01464
X7125</t>
  </si>
  <si>
    <t>006R01463
X7125</t>
  </si>
  <si>
    <t>006R01319/6R13
19BK X7132</t>
  </si>
  <si>
    <r>
      <t xml:space="preserve">8,000
</t>
    </r>
    <r>
      <rPr>
        <u/>
        <sz val="10"/>
        <color rgb="FF000000"/>
        <rFont val="Calibri"/>
        <family val="2"/>
      </rPr>
      <t xml:space="preserve">                                                                                                                                                                                                       </t>
    </r>
    <r>
      <rPr>
        <sz val="10"/>
        <color rgb="FF000000"/>
        <rFont val="Calibri"/>
        <family val="2"/>
      </rPr>
      <t xml:space="preserve"> </t>
    </r>
  </si>
  <si>
    <r>
      <t xml:space="preserve">25,000
</t>
    </r>
    <r>
      <rPr>
        <u/>
        <sz val="10"/>
        <color rgb="FF000000"/>
        <rFont val="Calibri"/>
        <family val="2"/>
      </rPr>
      <t xml:space="preserve">                                                                                                                                                                                                               </t>
    </r>
    <r>
      <rPr>
        <sz val="10"/>
        <color rgb="FF000000"/>
        <rFont val="Calibri"/>
        <family val="2"/>
      </rPr>
      <t xml:space="preserve"> </t>
    </r>
  </si>
  <si>
    <t>Konica Minolta Bizhub C452/ C552/ C552DS/ C652/ C652DS</t>
  </si>
  <si>
    <t>Konica Minolta Bizhub C452/ C552/ C552DS/ C652/C652DS</t>
  </si>
  <si>
    <t>CLT-Y504S / AMARILLO</t>
  </si>
  <si>
    <t xml:space="preserve">TN115Y / AMARILLO                                                                                                                                                                                                        </t>
  </si>
  <si>
    <t xml:space="preserve">TN336Y / AMARILLO                                                                                                                                                                                                        </t>
  </si>
  <si>
    <t xml:space="preserve">106R01280 / X6130Y / AMARILLO                                                                                                                                                                                                        </t>
  </si>
  <si>
    <t xml:space="preserve">106R02227 / X6600Y / AMARILLO                                                                                                                                                                                                        </t>
  </si>
  <si>
    <t xml:space="preserve">106R02608 / X7100Y / AMARILLO                                                                                                                                                                                                        </t>
  </si>
  <si>
    <t xml:space="preserve">106R01514 / X7525YA / MARILLO                                                                                                                                                                                                        </t>
  </si>
  <si>
    <t xml:space="preserve">106R01572 / X7800Y / AMARILLO                                                                                                                                                                                                        </t>
  </si>
  <si>
    <t xml:space="preserve">106R02759 / X6025                                                                                                                                </t>
  </si>
  <si>
    <t xml:space="preserve">106R01603 / XER6500                                                                                                                                                                                                           </t>
  </si>
  <si>
    <t xml:space="preserve">106R03475 / XER6510                                                                                                                                                                                                           </t>
  </si>
  <si>
    <t xml:space="preserve">106R02754 / X6655                                                                                                                                                                                                                </t>
  </si>
  <si>
    <t xml:space="preserve">006R01462 / X7125                                                                                                                                                                                                                </t>
  </si>
  <si>
    <t>CF283X/137</t>
  </si>
  <si>
    <t>Canon i-Sensys / MF211/MF212/MF216/MF217/MF226/MF229</t>
  </si>
  <si>
    <t>HP Laser 1010/1012/1015/1020/3015/ 3020/3030/m1005mfp/m1319mfp</t>
  </si>
  <si>
    <t>Q2612A/FX9</t>
  </si>
  <si>
    <t>HPLASERJET1010/1012/1015/1020/1022/3015/3020/3030/M1005MFP/M1319MFP</t>
  </si>
  <si>
    <t>HP LaserjetP2035/P2035n/P2055D/2055DN/2055X/HP400/M401A/HP400MFP/M425DN</t>
  </si>
  <si>
    <t>HPLaserjetP2055d/2055dn/2055x/HP400/M401A/HP400MFP/M425DN</t>
  </si>
  <si>
    <t>HP LASERJET/1160/1160LE/1320/1320N/1320TN/1320NW/3390/3392/CANON LBP 3300/HP/LASERJETP2015/P2015D/P2015N/M2727NF</t>
  </si>
  <si>
    <t>HPLASERJET1160/1160LE/1320/1320N/1320TN/1320NW/3390/3392/CANON LBP 3300/HP/LASERJETP2015/P2015D/P2015N/M2727NF</t>
  </si>
  <si>
    <t>HP LaserjetP4015N/P4015X/P4515N/P4515X/HPLaserjetEnterpriseM4555MFP/600M601dn/600M602n//M602n/M602dn/M602x/600M603n/M603dn/M603xh</t>
  </si>
  <si>
    <t>HPLASETJET4200/4200N/4200TN/4200DTN/4200DTNS/4200DTNSL/4300/4300N/4300TN/4300DTN/4300DTNS/4300DTNSL/4240/4250/4250N/4250TN/4250DTN/4250DTNSL/4350/4350N/4350TN/4350DTN/4350DTNSL/4345MFP</t>
  </si>
  <si>
    <t>HPLASERJETP3005/P3005D/P3005N/P3005DN/P3005X/M3027 MFP/M3027XMFP/M3035XZ MFP</t>
  </si>
  <si>
    <t>Q2613A/C7115A/Q2624A</t>
  </si>
  <si>
    <t>HPLASERTJET1000/1200/1300/1005/1150/1220/3300/3320/3330//CANON LBP 1210</t>
  </si>
  <si>
    <t>Q2613X/C7115X/Q2624X</t>
  </si>
  <si>
    <t>C4127X/Q8061X</t>
  </si>
  <si>
    <t>HP LaserJet 4000/ 4000N/ 4000SE/ 4000T/ 4000TN/4050/ 4050N/ 4050DN/ 4050T/ 4050TN/ 4050SE/ CANON/LBP52X/ 4100/ 4100MFP/ 4100DTN/ 4100N/ 4100TN/4101MFP/ 4000/ 4050</t>
  </si>
  <si>
    <t>HPLASERJET2410/2420/2420D/2420DN/2430TN/2430DTN/CANON LBP-3460</t>
  </si>
  <si>
    <t>HP LASERJET 5200L/5200/5200N/5200TN/5200DTN/CANON LBP3500</t>
  </si>
  <si>
    <t>HP LASETJET 1100/1100SE/1100XI/1100ASE/1100AXI/3200MFP/3200SE MFP/CANON LBP120/1110 SERIES</t>
  </si>
  <si>
    <t>HP LASERJET 2000/2100/2100M/2100SE/2100TN/2100XI/2200/2200D/2200DN/2200DSE/2200DT/2200DTN</t>
  </si>
  <si>
    <t>W1105A CON/CHIP</t>
  </si>
  <si>
    <t>W1105X SIN/CHIP</t>
  </si>
  <si>
    <t>W1105AXCON/CHIP</t>
  </si>
  <si>
    <t>CB540A (125A) CE320A (128A) CF210X (131A) CANON CRG-116 316  716BK NEGRO</t>
  </si>
  <si>
    <t>HPLASERJETCP1215/CP1217/CP1510/CP1514/CP1515N/CP1518NI/CM1312MFP/CM1312N MFP/CM1312NFIMFP/HP LASERJET PRO PRINTER M251N/NW/HP LASERJET PRO 200 M276N/NWCOLOR MFPCP1525N/CP1525NW/CM1415FNMFP/CM1415FNW MFP/HP LASERJET PRO 200 COLOR</t>
  </si>
  <si>
    <t>TONHP532A</t>
  </si>
  <si>
    <t>TONHP533A</t>
  </si>
  <si>
    <t>TONHP360A</t>
  </si>
  <si>
    <t>TONHP361A</t>
  </si>
  <si>
    <t>TONHP362A</t>
  </si>
  <si>
    <t>TONHP363A</t>
  </si>
  <si>
    <t>TONHP410B</t>
  </si>
  <si>
    <t>TONHP411B</t>
  </si>
  <si>
    <t>TONHP412B</t>
  </si>
  <si>
    <t>TONHP413B</t>
  </si>
  <si>
    <t>TONHP410BX</t>
  </si>
  <si>
    <t>TONHP411BX</t>
  </si>
  <si>
    <t>TONHP412BX</t>
  </si>
  <si>
    <t>TONHP413BX</t>
  </si>
  <si>
    <t>TONHP320A</t>
  </si>
  <si>
    <t>TONHP321A</t>
  </si>
  <si>
    <t>TONHP322A</t>
  </si>
  <si>
    <t>TONHP323A</t>
  </si>
  <si>
    <t>TONHP270A</t>
  </si>
  <si>
    <t>TONHP271A</t>
  </si>
  <si>
    <t>TONHP272A</t>
  </si>
  <si>
    <t>TONHP273A</t>
  </si>
  <si>
    <t>TONHP310A</t>
  </si>
  <si>
    <t>TONHP311A</t>
  </si>
  <si>
    <t>TONHP312A</t>
  </si>
  <si>
    <t>TONHP313A</t>
  </si>
  <si>
    <t>TONHP380B</t>
  </si>
  <si>
    <t>TONHP381B</t>
  </si>
  <si>
    <t>TONHP382B</t>
  </si>
  <si>
    <t>TONHP383B</t>
  </si>
  <si>
    <t>TONHP400B</t>
  </si>
  <si>
    <t>TONHP401B</t>
  </si>
  <si>
    <t>TONHP402B</t>
  </si>
  <si>
    <t>TONHP403B</t>
  </si>
  <si>
    <t>TONHP400BX</t>
  </si>
  <si>
    <t>TONHP401BX</t>
  </si>
  <si>
    <t>TONHP402BX</t>
  </si>
  <si>
    <t>TONHP403BX</t>
  </si>
  <si>
    <t>TONHP400A</t>
  </si>
  <si>
    <t>TONHP401A</t>
  </si>
  <si>
    <t>TONHP402A</t>
  </si>
  <si>
    <t>TONHP403A</t>
  </si>
  <si>
    <t>TONHP400X</t>
  </si>
  <si>
    <t>TONHP500A</t>
  </si>
  <si>
    <t>TONHP501A</t>
  </si>
  <si>
    <t>TONHP502A</t>
  </si>
  <si>
    <t>TONHP503A</t>
  </si>
  <si>
    <t>TONHP510A</t>
  </si>
  <si>
    <t>TONHP511A</t>
  </si>
  <si>
    <t>TONHP512A</t>
  </si>
  <si>
    <t>HP Color Laser Jet Pro M254/ M280/ M281 Region/Europea</t>
  </si>
  <si>
    <t>HP Color Laser Jet Pro M254/ M280/ M281 Region Europea</t>
  </si>
  <si>
    <t xml:space="preserve">HP Color Laser Jet Pro M254/ M280/ M281 Region Europea      </t>
  </si>
  <si>
    <t>COLOR LASERJET2600/1600/2605N/CANON LBP 5000/5100</t>
  </si>
  <si>
    <t>COLOR LASERJET2600/1600/2605N/CANON LBP 5000/5101</t>
  </si>
  <si>
    <t>COLOR LASERJET2600/1600/2605N/CANON LBP 5000/5102</t>
  </si>
  <si>
    <t xml:space="preserve">COLOR LASERJET2600/1600/2605N/CANON LBP 5000/5103   </t>
  </si>
  <si>
    <t>CE250A NEGRO</t>
  </si>
  <si>
    <t>CE251A CIAN</t>
  </si>
  <si>
    <t>CE260A NEGRO</t>
  </si>
  <si>
    <t>CE261A CIAN</t>
  </si>
  <si>
    <t>CE340A   (651A)</t>
  </si>
  <si>
    <t>CE341A   (651A)</t>
  </si>
  <si>
    <t>CE342A   (651A)</t>
  </si>
  <si>
    <t>CE343A   (651A)</t>
  </si>
  <si>
    <t>Q6460A NEGRO</t>
  </si>
  <si>
    <t>Q6461A CIAN</t>
  </si>
  <si>
    <t>Q6470A NEGRO</t>
  </si>
  <si>
    <t>Q6471A CIAN</t>
  </si>
  <si>
    <t>C9720 NEGRO</t>
  </si>
  <si>
    <t>TONHP414N</t>
  </si>
  <si>
    <t>TONHP414C</t>
  </si>
  <si>
    <t>TONHP414Y</t>
  </si>
  <si>
    <t>TONHP414M</t>
  </si>
  <si>
    <t>HP Color LaserJet Pro M454/ M479 (HP 414A)</t>
  </si>
  <si>
    <t>W2021A SINCHIP CYAN</t>
  </si>
  <si>
    <t>W2020A SINCHIP NEGRO</t>
  </si>
  <si>
    <t>W2022A SINCHIP AMARILLO</t>
  </si>
  <si>
    <t>W2023A SINCHIP MAGENTA</t>
  </si>
  <si>
    <t>DRUHP314A</t>
  </si>
  <si>
    <t>DRUHP219A</t>
  </si>
  <si>
    <t>Unidad de Tambor</t>
  </si>
  <si>
    <t>HP Color LaserJet CP1025/CP1025nw/ Pro 100/ color MFP  M175a/ M275a/ Color Pro/ MFP176/ M177fw/ Canon LBP 7010C/ 7018C</t>
  </si>
  <si>
    <t>CE314A DRUM</t>
  </si>
  <si>
    <t>DRUMHP232A-Chip</t>
  </si>
  <si>
    <t>DRUMHP219A-Chip</t>
  </si>
  <si>
    <t>CF232A Con Chip</t>
  </si>
  <si>
    <t>CF219A Sin Chip</t>
  </si>
  <si>
    <t>CF219A Con Chip</t>
  </si>
  <si>
    <t>ML-1660K/ML-1665K/1661K/SCX-3210/3205/3217</t>
  </si>
  <si>
    <t>XPRESS SL-M2022/SL-M2070/M2020</t>
  </si>
  <si>
    <t>$        5.98</t>
  </si>
  <si>
    <t>$        6.55</t>
  </si>
  <si>
    <t>$        5.62</t>
  </si>
  <si>
    <t>MLT-D103S</t>
  </si>
  <si>
    <t>MLT-D103L</t>
  </si>
  <si>
    <t>TONSMG101S</t>
  </si>
  <si>
    <t>TONSMG103S</t>
  </si>
  <si>
    <t>TONSMG103L</t>
  </si>
  <si>
    <t>TONSMG104S</t>
  </si>
  <si>
    <t>TONSMG105L</t>
  </si>
  <si>
    <t>TONSMG111S</t>
  </si>
  <si>
    <t>TONSMG111L</t>
  </si>
  <si>
    <t>MLT-D101S ML2165</t>
  </si>
  <si>
    <t>MLT-D105L ML1910</t>
  </si>
  <si>
    <t>MLT-D111S ML2020</t>
  </si>
  <si>
    <t>MLT-D111L ML20202k</t>
  </si>
  <si>
    <t>ML-2950ND/ML2955ND/ML2955DW/SCX4728FD/SCX4729FD/SCX4927FW/ML2951ND/ML2951D/ML2955ND/ML2956ND/SCX4729HD/XILSCX-4728HNXIL</t>
  </si>
  <si>
    <t>ML-1910/1910K/1915/1915K/1916K/2525K/2582K/2525/2525W/2580N/SCX4600/4600K/4605K/4610K/4623K/4623F/4623FN/SF-650/ML-1911/2526/2581N/SCX-4601</t>
  </si>
  <si>
    <t>ML2160/2161/2161W/2662/2165/2166/2168/SCX-3400/3405/SF-760P</t>
  </si>
  <si>
    <t>Samsung SL-M2870/ ML2820/ ML2830/ Xpress M2670/M2820/ M2830/ M2880/ SL-M2620</t>
  </si>
  <si>
    <t>ML1610/2010/2510/SCX4521F/4321/DELLLASER PRINTER1100/XEROX 3117/3124/PHASER 3125/PE220 /SamsungML-1640/ 2240/ 2241</t>
  </si>
  <si>
    <t>ML-1610D2 MLT-D108S ML-1640</t>
  </si>
  <si>
    <t>SCX-4300 MLT-109S</t>
  </si>
  <si>
    <t>MLT-D205E ML3310</t>
  </si>
  <si>
    <t>ML-3710ND/DML-3712DW/NDSCX5639FR/FWSCX-563FR/SCX5637FR/SCX-5737FW/FR</t>
  </si>
  <si>
    <t>MLT-D205L ML3310</t>
  </si>
  <si>
    <t>ML-3310D/3310ND/3710ND/ML3712ND/SCX4833FD/SCX4833FR/SCX5637FR/SCX4835FD</t>
  </si>
  <si>
    <t>SCX-4828FN,SCX4826FN,SCX-4825FN,SCX-4824FN,ML-2855ND</t>
  </si>
  <si>
    <t>PROXPRESS SL-M3320/3370/3820/3870FD/4020/4070/4072FD</t>
  </si>
  <si>
    <t>Samsung ProXpress M3325nd / M3375fd / M3825nd /M3825dw / M3875fd / M3875fw / M4025nd / M4025nx /M4075fx / M4075fr</t>
  </si>
  <si>
    <t>Samsung ProXpress M3825nd / M3825dw / M3875fd /M3875fw / M4025nd / M4025nx / M4075fx / M4075</t>
  </si>
  <si>
    <t>MLT-D209L SCX-4828FN</t>
  </si>
  <si>
    <t xml:space="preserve">TONSMG203UV2 </t>
  </si>
  <si>
    <t>MLT-D203U V2</t>
  </si>
  <si>
    <t>TONSMG300K</t>
  </si>
  <si>
    <t>TONSMG300C</t>
  </si>
  <si>
    <t>TONSMG300M</t>
  </si>
  <si>
    <t>TONSMG300Y</t>
  </si>
  <si>
    <t>CLP-K300A NEGRO</t>
  </si>
  <si>
    <t>CLP-C300A CIAN</t>
  </si>
  <si>
    <t>CLP-M300A MAGENTA</t>
  </si>
  <si>
    <t>CLP300/300N/CLX3160/2160/2161K/2161KN</t>
  </si>
  <si>
    <t>CLP-Y300A AMARILLO</t>
  </si>
  <si>
    <t>CLT-K404S *Si el firmware es el mas reciente o s actualiza no funciona.</t>
  </si>
  <si>
    <t>Cartucho de Toner Samsung Xpress C430/C430W/C433W，C480/C480W/C480FN/C480FW;Black；DOM version Chip；1500 Page Yield Premium quality</t>
  </si>
  <si>
    <t>CLT-K406S NEGRO</t>
  </si>
  <si>
    <t>CLP360/CLP362/CLP363/CLP364/CLP365/CLP365W/CLP3 65EXP/CLP367W/CLP368/CLX300/CLX3302/CLX3303/CLX 3303FW/CLX3304/CLX3305/CLE3305W/CLX3305FN/CLX3 305FW/CLX3305GOV/CLX3307W/CLX3307FW/CLX-3307GOV</t>
  </si>
  <si>
    <t>TONSMG406C</t>
  </si>
  <si>
    <t>CLT-C406S CIAN</t>
  </si>
  <si>
    <t>CLT-Y406S AMARILLO</t>
  </si>
  <si>
    <t>CLT-K504S NEGRO</t>
  </si>
  <si>
    <t xml:space="preserve">CLX4170/CLX4195FN/CLX4195FW/CLP415N/CLP415NW/CLP470/CLP475                                                                                </t>
  </si>
  <si>
    <t>CLT-M504S MAGENTA</t>
  </si>
  <si>
    <t>CLX4170/CLX4195FN/CLX4195FW/CLP415N/CLP415NW/CLP470/CLP476</t>
  </si>
  <si>
    <t>CLX4170/CLX4195FN/CLX4195FW/CLP415N/CLP415NW/CLP470/CLP477</t>
  </si>
  <si>
    <t>CLT-M406S MAGNETA</t>
  </si>
  <si>
    <t>Samsung MultiXpress X4220/X4250/X4301</t>
  </si>
  <si>
    <t>Samsung MultiXpress X4220/X4250/X4302</t>
  </si>
  <si>
    <t>Samsung MultiXpress X4220/X4250/X4303</t>
  </si>
  <si>
    <t>SCX-D6555A DRUM</t>
  </si>
  <si>
    <t>MLT-R116 DRUM</t>
  </si>
  <si>
    <t>DRSCX6320 DRUM</t>
  </si>
  <si>
    <t>Samsung Xpress 2625/2626/2825/2826/2675/2676/2875/ 2876/2676N/2676FH/2876HN/2626D/2826ND/2875ND/M2885FW</t>
  </si>
  <si>
    <t>Samsung SCX-6320/ 6322/ 6120/ 6122 (Unidad de Imagen)</t>
  </si>
  <si>
    <t>Brother HL-1110, HL1111, HL-1110R, HL-1112R; MFC-1810, MFC1811, MFC1810R, MFC1815, MFC1815R</t>
  </si>
  <si>
    <t>BrotherDCP7020/ 7010/ 7025/ FAX2820/2920BrotherHL2030/ 2040/ 2070N/ 2045/2075N;BrotherMFC7220/ 7225N/ 7420/ 7820N</t>
  </si>
  <si>
    <t>BrotherHL-2140,HL2170W,HL2150N; BrotherDCP-7030, DCP-7040; Brother MFC-7440N, MFC-7840W, MFC- 7340,MFC-7345N</t>
  </si>
  <si>
    <t>BROTHERHL-2130/2132/2240/2240D/2250DN/2270DW,DCP-7055/7060/7065DN., BROTHER MFC-7360/7460DN-7860D</t>
  </si>
  <si>
    <t>TN360 TN330</t>
  </si>
  <si>
    <t>TN410 TN420 TN450</t>
  </si>
  <si>
    <t>TN460 TN560 TN570</t>
  </si>
  <si>
    <t>TN580 TN620 TN650</t>
  </si>
  <si>
    <t>TN630 TN660</t>
  </si>
  <si>
    <t>Brother HL-1230/1240/1250/1270/1430/1440/1450/1470 Brother MFC-8600/9660/9600/9880/8220 Brother HL-5140/5150/5170 Brother HL-5030/5040/5050 Brother DCP-1200 Brother FAX-8360P</t>
  </si>
  <si>
    <t>Brother HL-5240/5250DN/5250DNT/5270/5280DW Brother HL-5340d/5350dn/5370/5380dn Brother DCP-8060/8065DN/8660  Brother MFC-8460/8480dn/8870DW/8460DN/8860DN/8880DN/8080DN/8690DW/ 8880DN/ 8890DW.</t>
  </si>
  <si>
    <t>DCP8050DN/ 8085DN HL5340D/ 5350/ 5370/ 5370DW/5380 MFC8370/ 8480DN</t>
  </si>
  <si>
    <t>Brother HL-5440D/ 5450DN/ 5450DNT/ 5470DW/5470DWT/ 6180DW/ 6180DWT; Brother MFC-8710DW/8910DW/ 8950DW/ 8950DWT/ BrotherDCP-8250DN</t>
  </si>
  <si>
    <t>Brother HL-L2350/ 2370/ 2390/ 2395.  DCP-L2550.MFC-L2710/ 2750. HL-L2370</t>
  </si>
  <si>
    <t>Brother HL 5440D/ 5450DN/ 5470DW/ 6180DW; MFC-8710W/ 8910DW; DCP-8150DN</t>
  </si>
  <si>
    <t>HL- L5000/ 5100/ 5200/ 6200/ 6250/ 6300/ 6400 DCP-L5500/ 5600/ 5650/  5700/ 5750/ 6600. MFC-L 5700/ 5750/ 5800/ 5850/ 5900/ 6700/ 6800/ 6900</t>
  </si>
  <si>
    <t>Brother HL-6200/ 6250/ 6300/ 6400/ MFC-L6750/ 6800/6900</t>
  </si>
  <si>
    <t>TONBTR315C</t>
  </si>
  <si>
    <t>TONBTR315M</t>
  </si>
  <si>
    <t>TONBTR315Y</t>
  </si>
  <si>
    <t>TONBTR115B</t>
  </si>
  <si>
    <t>TONBTR115C</t>
  </si>
  <si>
    <t>TONBTR115M</t>
  </si>
  <si>
    <t>TONBTR115Y</t>
  </si>
  <si>
    <t>TONBTR210B</t>
  </si>
  <si>
    <t>TONBTR210C</t>
  </si>
  <si>
    <t>TONBTR210BM</t>
  </si>
  <si>
    <t>TONBTR210Y</t>
  </si>
  <si>
    <t>TONBTR221N</t>
  </si>
  <si>
    <t>TONBTR221C</t>
  </si>
  <si>
    <t>TONBTR221M</t>
  </si>
  <si>
    <t>TONBTR221Y</t>
  </si>
  <si>
    <t>TONBTR336B</t>
  </si>
  <si>
    <t>TONBTR339BK</t>
  </si>
  <si>
    <t>TONBTR336C</t>
  </si>
  <si>
    <t>TONBTR336M</t>
  </si>
  <si>
    <t>TONBTR336Y</t>
  </si>
  <si>
    <t>Brother DCP-L8400CDN/ L8450CDW/ MFC-L8600CDW/8650CDW/ MFC-L8850CDW/ MFC-L9550CDW</t>
  </si>
  <si>
    <t>Brother HL-4140CN/4150CDN/4570CDW/4570CDWTBrother DCP-9055CDN/9270CDN Brother MFC-9460CDN/9465CDN/9560CDW/9970CDW</t>
  </si>
  <si>
    <t>Brother HL-4140CN/4150CDN/4570CDW/4570CDWT Brother DCP-9055CDN/9270CDN Brother MFC-9460CDN/9465CDN/9560CDW/9970CDW</t>
  </si>
  <si>
    <t>Brother HL-L8260/ 8360/ MFC-L8160/8690/8900 DCP-L8410</t>
  </si>
  <si>
    <t>Brother HL-1110, HL-1112, HL-1111; HL-1118; DCP-1511; DCP-1518; MFC-1811; MFC-1813; MFC-1818; MFC-1815; DCP-1510; DCP-1512; MFC-1810</t>
  </si>
  <si>
    <t>Brother HL2040,HL-2045, HL-2070,HL-2460,HL-2075N, HL-2070N; Brother DCP7020, DCP-7010, DCP-7025; Brother MFC-7220, MFC-7225, MFC-7420, MFC-7820, MFC-7220,MFC-7225N, MFC-7420, MFC-7820N; Brotherintellifax-2820, intellifax-2920, intellifax-2910, intellifax-2920.</t>
  </si>
  <si>
    <t>Brother HL-2140, HL-2170W, HL-2150N; Brother DCP-7030, DCP-7040; Brother MFC-7440N, MFC-7840W, MFC-7340, MFC-7345N</t>
  </si>
  <si>
    <t>TN339BK MAGENTA</t>
  </si>
  <si>
    <t>TN339BK AMARILLO</t>
  </si>
  <si>
    <t>TN310/ TN320/TN340BK</t>
  </si>
  <si>
    <t>TN310/ TN320/TN340C</t>
  </si>
  <si>
    <t>TN310/ TN320/TN340M</t>
  </si>
  <si>
    <t>TN310/ TN320/TN340Y</t>
  </si>
  <si>
    <t>TN413/ 423/ 433/443 BK HY</t>
  </si>
  <si>
    <t>TN413/ 423/ 433/443 C HY</t>
  </si>
  <si>
    <t>TN413/ 423/ 433/443 M HY</t>
  </si>
  <si>
    <t>TN413/ 423/ 433</t>
  </si>
  <si>
    <t>DR-210M MAGENTA</t>
  </si>
  <si>
    <t>BrotherHL-3040CN,HL-3070CW,HL-3045CN,HL-3075CW; Brother MFC-9010CN,MFC-9120CW,MFC-9320CW,MFC-9125CN,MFC-9325CW</t>
  </si>
  <si>
    <t>BrotherHL-3040CN,HL-3070CW,HL-3045CN,HL-3075CW; BrotherMFC-9010CN,MFC-9120CW,MFC-9320CW,MFC-9125CN,MFC-9325CW</t>
  </si>
  <si>
    <t>BrotherHL-3040CN,HL-3070CW,HL-3045CN,HL-3075CW;  BrotherMFC-9010CN,MFC-9120CW,MFC-9320CW,MFC-9125CN,MFC-9325CW</t>
  </si>
  <si>
    <t>DR-210Y AMARILLO</t>
  </si>
  <si>
    <t>TONCNN106</t>
  </si>
  <si>
    <t>TONCNN40</t>
  </si>
  <si>
    <t>TONCNN25</t>
  </si>
  <si>
    <t>Canon 106</t>
  </si>
  <si>
    <t>Canon E40</t>
  </si>
  <si>
    <t>X25</t>
  </si>
  <si>
    <t>Canon MF 6530/6550</t>
  </si>
  <si>
    <t>Canon PC 300/ 310/ 320/ 3230/ 325/ 330/ 330L/355/400/ 420/ 425/ 428/ 430/ 530/ 550/ 700/ 710/ 720/ 730/735/ 740/ 745/ 760/ 770/ 775/ 785/ 790/ 795/ 860/ 880/890/ 920/ 921/ 940/ 941/ 950/ 980/ 981; Canon FC 220/270/ 290/ 298/ 108</t>
  </si>
  <si>
    <t>Canon i-SENSYS LBP-3210; Canon MF-3110/ 3220/ 5600; Canon LaserShot LBP-3200; Canon LaserBase MF-3240/5630/ 5650/ 5730/ 5750/ 5770; Canon imageCLASS MF3110/ MF3111/ MF3220/ MF3240/ MF5500/ MF5530/MF5550/ MF5630/ MF5650/ MF5730/ MF5750/ MF5770;Canon LBP-3</t>
  </si>
  <si>
    <t>Canon ImageRunner 2016/ 2018/ 2020/ 2022/ 2025/2030</t>
  </si>
  <si>
    <t>Canon ImageRunner 8085/ 8095/ 8105/ 8205/ 8285/8295</t>
  </si>
  <si>
    <t>Canon Image Class D660/ D661/ D680/ D760/ D761/D780/ D860/ D861/ D880; Canon PC 1060/ 1061/ 1080F</t>
  </si>
  <si>
    <t>Canon IR1018/1018J/1022/1022J/1022A/1022F/1022I/1022IF/1024/1024J/1024IF/1025</t>
  </si>
  <si>
    <t>Canon 1023/GRP-22</t>
  </si>
  <si>
    <t>IR3245/9634A003AA/(GPR-16)/3245</t>
  </si>
  <si>
    <t>TONCNN24</t>
  </si>
  <si>
    <t>IR5055/1872B003AA (GPR-24)/5055</t>
  </si>
  <si>
    <t>Canon ImageRunner 5055</t>
  </si>
  <si>
    <t>Canon 119/Canon 120/Compatible HP/05X</t>
  </si>
  <si>
    <t>HPlaserjetP2055D/ 2055DN/ 2055X/Canon 119 HP400/ M401a/ HP400MFP/M425dn Canon Image Class D1100/ D1120/ D1150/D1170/ D1180</t>
  </si>
  <si>
    <t>Canon 104/Compatible HP/12X</t>
  </si>
  <si>
    <t>CF283X/Canon137</t>
  </si>
  <si>
    <t>Canon i-Sensys/MF211/MF212/MF216/MF217/MF226/MF229</t>
  </si>
  <si>
    <t>0452B003A/GPR-23</t>
  </si>
  <si>
    <t>0453B003A/GPR-23</t>
  </si>
  <si>
    <t>0454B003A/GPR-23</t>
  </si>
  <si>
    <t>TONCNN455</t>
  </si>
  <si>
    <t xml:space="preserve"> 0455B003A/GPR-23</t>
  </si>
  <si>
    <t>330-2209/DELL2335A</t>
  </si>
  <si>
    <t>331-9803/DELL2360A</t>
  </si>
  <si>
    <t>331-9805/DELL3460A</t>
  </si>
  <si>
    <t>DEL S2825/H625BK</t>
  </si>
  <si>
    <t>DEL S2825/H625CY</t>
  </si>
  <si>
    <t>TONDLL625M</t>
  </si>
  <si>
    <t>TONDLL625YL</t>
  </si>
  <si>
    <t>TONDLL593JX</t>
  </si>
  <si>
    <t>TONDLL593JU</t>
  </si>
  <si>
    <t>TONDLL593JV</t>
  </si>
  <si>
    <t>TONDLL593JW</t>
  </si>
  <si>
    <t>593-BBJX</t>
  </si>
  <si>
    <t>593-BBJU</t>
  </si>
  <si>
    <t>593-BBJV</t>
  </si>
  <si>
    <t>593-BBJW</t>
  </si>
  <si>
    <t>Dell E525W</t>
  </si>
  <si>
    <t>DEL S2825/H625MG</t>
  </si>
  <si>
    <t>DELL S2825/H625YL</t>
  </si>
  <si>
    <t>Kyocera Mita FS-1030MFP/1130MFP/Kyocera ECOSYS M2030dn</t>
  </si>
  <si>
    <t>TK-1147X AMARILLO</t>
  </si>
  <si>
    <t>Kyocera FS-1350DN, FS-1300D/N,FS-1128MFP, FS-1028MFP</t>
  </si>
  <si>
    <t>TK-17/100</t>
  </si>
  <si>
    <t>FS-3040MFP+/ FS-3140MFP+/ FS-3540MFP/ FS-3640MFP/FS-3920DN</t>
  </si>
  <si>
    <t>Kyocera KM-3050, KM-4050, KM-5050 \nTASKalfa 420i,520i</t>
  </si>
  <si>
    <t>ECOSYS M5521CDN /M5521CDW /P5021CDN/P5021CDW</t>
  </si>
  <si>
    <t>Kyocera FS-C8520MFP/ FS-C8525MFP/ TASKalfa 205c/TASKalfa 255c</t>
  </si>
  <si>
    <t>12038SL  12018SL    E120</t>
  </si>
  <si>
    <t>24018S/LE230</t>
  </si>
  <si>
    <t>E260A11L/E260</t>
  </si>
  <si>
    <t>E360H11L/E360</t>
  </si>
  <si>
    <t>X203A11G/X203</t>
  </si>
  <si>
    <t>X264H11G/X264</t>
  </si>
  <si>
    <t>X340A11G/X340</t>
  </si>
  <si>
    <t>X463X11G/X463</t>
  </si>
  <si>
    <t>50F4H00/504H</t>
  </si>
  <si>
    <t>50F4X00/504X</t>
  </si>
  <si>
    <t>50F4U00/504U</t>
  </si>
  <si>
    <t>60F4H00/604H</t>
  </si>
  <si>
    <t>Lexmark T640/ T642/ T644/Lexmark X642/ X644/ X646  Dell 5210/ 5310/IBM Info Print 1532/ 1552/ 1572/IBM Info Print MFP 1570/ 1572/ 1650</t>
  </si>
  <si>
    <t>Lexmark MS317dn/ MS417dn/ MS517dn/ MS617dn/MX317dn/ MX417de/ MX517de/ MX617de</t>
  </si>
  <si>
    <t>Lexmark T650n/ dn/ dtn, T652n/dn/dtn, T654n/dn/dtn,T656n/dn/dtn/dne, X651de MFP, X652de MFP, X654de MFP, X656de/dte MFP, X658de/dfe/dme/dte MFP; Dell 5230n/dn, 5350n/dn, 5530dn, 5535dn MFP; IBM/RICOH/infoprint 1832/1852/1872/1892/1850 MFP/1860 MFP/1870 MFP/1880 MFP; SINDOH RICOH VMB790M/F MFP</t>
  </si>
  <si>
    <t>52D4H00</t>
  </si>
  <si>
    <t>Lexmark MX511DE/MX611DHE</t>
  </si>
  <si>
    <t>Lexmark OPTRA E250/350/352</t>
  </si>
  <si>
    <t>Lexmark OPTRA E350/352</t>
  </si>
  <si>
    <t>Lexmark MS710/711/810/811/812</t>
  </si>
  <si>
    <t>Lexmark MS711/811/812</t>
  </si>
  <si>
    <t>60F4H00/604X</t>
  </si>
  <si>
    <t xml:space="preserve">TONOKI411          </t>
  </si>
  <si>
    <t xml:space="preserve">TONOKI431          </t>
  </si>
  <si>
    <t xml:space="preserve">TONOKI731          </t>
  </si>
  <si>
    <t xml:space="preserve">TONOKI730          </t>
  </si>
  <si>
    <t>OKI B410/ B430/          3,500  /  B440/ B460</t>
  </si>
  <si>
    <t xml:space="preserve">OKI B411                      </t>
  </si>
  <si>
    <t xml:space="preserve">OKI B431                     </t>
  </si>
  <si>
    <t xml:space="preserve">OKIB731COMP-S       </t>
  </si>
  <si>
    <t xml:space="preserve">OKI B730                     </t>
  </si>
  <si>
    <t>DRUM OKI B410/B430/ B440/B460</t>
  </si>
  <si>
    <t>44574301/44574302/44574307</t>
  </si>
  <si>
    <t>44469801 / OKI330N NEGRO</t>
  </si>
  <si>
    <t>44469703 / OKI330C CIAN</t>
  </si>
  <si>
    <t>44469702 / OKI330M MAGENTA</t>
  </si>
  <si>
    <t>44469701 /  OKI330Y AMARILLO</t>
  </si>
  <si>
    <t>006R01278/X4118</t>
  </si>
  <si>
    <t>013R00621/PE220</t>
  </si>
  <si>
    <t>106R01485/X3220</t>
  </si>
  <si>
    <t>106R01487/X3220</t>
  </si>
  <si>
    <t>106R02723/X3615X</t>
  </si>
  <si>
    <t>106R02732/X3615XX</t>
  </si>
  <si>
    <t>006R01046/PRO245</t>
  </si>
  <si>
    <t>106R02182/X3045</t>
  </si>
  <si>
    <t>106R02310/X3325</t>
  </si>
  <si>
    <t>106R02312/X3325</t>
  </si>
  <si>
    <t>106R03621/X3330</t>
  </si>
  <si>
    <t>106R01529/X3550A</t>
  </si>
  <si>
    <t>106R01531/X3550</t>
  </si>
  <si>
    <t>108R00794/X3635</t>
  </si>
  <si>
    <t>106R01410/X4250</t>
  </si>
  <si>
    <t>106R01305/X5230</t>
  </si>
  <si>
    <t>006R01182/XC128</t>
  </si>
  <si>
    <t>106R02778/XER3225</t>
  </si>
  <si>
    <t>106R02773/X3020</t>
  </si>
  <si>
    <t>013R00625/X3119</t>
  </si>
  <si>
    <t>106R01378/X3100</t>
  </si>
  <si>
    <t>106R01373/X3250</t>
  </si>
  <si>
    <t>106R01374/X3250</t>
  </si>
  <si>
    <t>106R02304/X3320</t>
  </si>
  <si>
    <t>106R02306/X3320</t>
  </si>
  <si>
    <t>106R00555/X3330</t>
  </si>
  <si>
    <t>TONXR6125B</t>
  </si>
  <si>
    <t>TONXR6125C</t>
  </si>
  <si>
    <t>TONXR6125M</t>
  </si>
  <si>
    <t>TONXR6125Y</t>
  </si>
  <si>
    <t>106R01338 / X6125BK NEGRO</t>
  </si>
  <si>
    <t>106R01335 / X6125C CIAN</t>
  </si>
  <si>
    <t>106R01336 / X6125M MAGENTA</t>
  </si>
  <si>
    <t>106R01337 / X6125Y AMARILLO</t>
  </si>
  <si>
    <t>XEROXPhaser6125</t>
  </si>
  <si>
    <t>TONXR6130N</t>
  </si>
  <si>
    <t>TONXR6130C</t>
  </si>
  <si>
    <t>TONXR6130M</t>
  </si>
  <si>
    <t xml:space="preserve">106R01285 / X6130BK / NEGRO                                                                                                                                                                                                      </t>
  </si>
  <si>
    <t xml:space="preserve">106R01278 / X6130C / CIAN                                                                                                                                                                                              </t>
  </si>
  <si>
    <t xml:space="preserve">106R01279 / X6130M / MAGNETA                                                                                                                                                                                                 </t>
  </si>
  <si>
    <t>TONXR6000B</t>
  </si>
  <si>
    <t>TONXR6000C</t>
  </si>
  <si>
    <t>TONXR6000M</t>
  </si>
  <si>
    <t>TONXR6000Y</t>
  </si>
  <si>
    <t>XeroxPasher6000/ 6010/ 6010n</t>
  </si>
  <si>
    <t>106R01634 / X6000BK NEGRO</t>
  </si>
  <si>
    <t>106R01631 / X6000C CIAN</t>
  </si>
  <si>
    <t>106R01632 / X6000M MAGNETA</t>
  </si>
  <si>
    <t>106R01633 / X6000Y AMARILLO</t>
  </si>
  <si>
    <t>006R01273/6R12/73C X7132</t>
  </si>
  <si>
    <t>006R01272/6R12/72M X7132</t>
  </si>
  <si>
    <t>106R01163/X7760</t>
  </si>
  <si>
    <t>106R01160/X7760</t>
  </si>
  <si>
    <t>106R01161/X7760</t>
  </si>
  <si>
    <t>101R00474/DRXER3225/DRUM</t>
  </si>
  <si>
    <t>A11G131/TN216/N</t>
  </si>
  <si>
    <t>A11G331/TN216M</t>
  </si>
  <si>
    <t>A33K130/TN-321N</t>
  </si>
  <si>
    <t>A33K330/TN-321M</t>
  </si>
  <si>
    <t xml:space="preserve">CF513A 204A                                                                                                                                                                                                                  </t>
  </si>
  <si>
    <t xml:space="preserve">CF543A 203A                                                                                                        </t>
  </si>
  <si>
    <t>Q6001A (124A) CIAN</t>
  </si>
  <si>
    <t>Q6002A (124A) AMARILLO</t>
  </si>
  <si>
    <t xml:space="preserve">Q6003A (124A) MAGENTA                                                                                              </t>
  </si>
  <si>
    <t>CE252A AMARILLO</t>
  </si>
  <si>
    <t xml:space="preserve">CE253A MAGENTA                                                                                                                                                                                                        </t>
  </si>
  <si>
    <t>CE262A AMARILLO</t>
  </si>
  <si>
    <t xml:space="preserve">CE263A MAGENTA                                                                                                                                                                                                        </t>
  </si>
  <si>
    <t>Q6462A AMARILLO</t>
  </si>
  <si>
    <t xml:space="preserve">Q6463A MAGENTA                                                                                                                                                                                                        </t>
  </si>
  <si>
    <t>Q6472A AMARILLO</t>
  </si>
  <si>
    <t xml:space="preserve">Q6473A MAGENTA                                                                                                                                                                                                        </t>
  </si>
  <si>
    <t xml:space="preserve">CLP360/CLP362/CLP363/CLP364/CLP365/CLP365W/CLP365EXP/CLP367W/CLP368/CLX300/CLX3302/CLX3303/CLX3303FW/CLX3304/CLX3305/CLE3305W/CLX3305FN/CLX3
305FW/CLX3305GOV/CLX3307W/CLX3307FW/CLX-3307GOV                                                                                         </t>
  </si>
  <si>
    <t xml:space="preserve">Brother HL-3040CN, HL-3070CW, HL-3045CN, HL-
3075CW; Brother MFC-9010CN, MFC-9120CW, MFC-9320CW, MFC-9125CN, MFC-9325CW                                     </t>
  </si>
  <si>
    <t xml:space="preserve">Brother HL-3140CW/ HL-3150CDW/ HL-3170CDW;Brother DCP-9020CDW; Brother MFC-9130CW/ 9140CDN/9330CDW/ 9340CDW                                                                   </t>
  </si>
  <si>
    <t>DR500
DR510</t>
  </si>
  <si>
    <t xml:space="preserve">BrotherHL-3140/ 3150/ 3180/ MFC-9330/ 9340/ DPC-9020                                                                                                 </t>
  </si>
  <si>
    <t>CC364A/CE390A</t>
  </si>
  <si>
    <t>CC364X/CE390X</t>
  </si>
  <si>
    <t>CE285A/CB435A/CB436A</t>
  </si>
  <si>
    <t>CF217A/Sin Chip</t>
  </si>
  <si>
    <t>CF217A/Con Chip</t>
  </si>
  <si>
    <t>CF217X/Sin Chip</t>
  </si>
  <si>
    <t>CF217X/Con Chip</t>
  </si>
  <si>
    <t>CF230X/con Chip</t>
  </si>
  <si>
    <t>CE505A/CF280A</t>
  </si>
  <si>
    <t>CE505X/CF280X</t>
  </si>
  <si>
    <t>Q5949A/Q7553A</t>
  </si>
  <si>
    <t>Q5949X/Q7553X</t>
  </si>
  <si>
    <t>Q5942A/Q5942X/Q1338A/Q1339A/Q5945A</t>
  </si>
  <si>
    <t>CB541A (125A)/CE321A (128A)/CF211A (131A)/CANON CRG-116/316/716BK CIAN</t>
  </si>
  <si>
    <t>HPLASERJETCP1215/CP1217/CP1510/CP1514/CP1515N/CP1518NI/CM1312MFP/CM1312N MFP/CM1312NFIMFP/HP LASERJET PRO CP1525N/CP1525NW/CM1415FNMFP/CM1415FNW MFP/HP LASERJET PRO 200 COLOR PRINTER M251N/NW/HP LASERJET PRO 200 COLOR MFP M276N/NW</t>
  </si>
  <si>
    <t>CB542A (125A)/CE322A (128A)/CF212A (131A)/CANON CRG-116/316/716BK AMARILLO</t>
  </si>
  <si>
    <t>HPLASERJETCP1215/CP1217/CP1510/CP1514/CP1515N/C P1518NI/CM1312MFP/CM1312N MFP/CM1312NFI MFP/HP LASERJET PRO CP1525N/CP1525NW/CM1415FN MFP/CM1415FNW MFP/HP LASERJET PRO 200 COLOR PRINTER M251N/NW/HP LASERJET PRO 200 COLOR MFP M276N/NW</t>
  </si>
  <si>
    <t>CB543A (125A)/CE323A (128A)/CF213A (131A)/CANON CRG-116/316/716BK MAGENTA</t>
  </si>
  <si>
    <t>HPLASERJETCP1215/CP1217/CP1510/CP1514/CP1515N/CP1518NI/CM1312MFP/CM1312N MFP/CM1312NFI MFP/HP LASERJET PRO CP1525N/CP1525NW/CM1415FN MFP/CM1415FNW MFP/HP LASERJET PRO 200 COLOR PRINTER M251N/NW/HP LASERJET PRO 200 COLOR MFP M276N/NW</t>
  </si>
  <si>
    <t>CC530A (304A)/CE410A (305A)/CF380A (312A) NEGRO</t>
  </si>
  <si>
    <t>HP COLOR LASERJET CP2025/CM2320N MFP/CM2320NF MFP HP LASERJETPRO 300 COLOR M351A/M375NW/LASERJET PRO400 COLOR M451/M475 COLOR LASERJET PRO MFP M476DW/M476W</t>
  </si>
  <si>
    <t>CC531A (304A)/CE411A (305A)/CF381A (312A) CYAN</t>
  </si>
  <si>
    <t>HP COLOR LASERJET CP2025/CM2320N MFP/CM2320NF MFP HP LASERJETPRO 300 COLOR M351A/M375NW/LASERJET PRO400 COLOR M451/M475 COLOR LASERJET PRO MFP M476DW/M476W M351A/M375NW/LASERJET PRO400 COLOR M451/M475 COLOR LASERJET PRO MFP M476DW/M476W</t>
  </si>
  <si>
    <t>CC533A (304A)/CE413A (305A)/CF383A (312A) MAGENTA</t>
  </si>
  <si>
    <t>CC532A (304A)/CE412A (305A)/CF382A (312A) AMARILLO</t>
  </si>
  <si>
    <t>CF410A (410A) NEGRO</t>
  </si>
  <si>
    <r>
      <t xml:space="preserve">CF413A (410A) </t>
    </r>
    <r>
      <rPr>
        <sz val="10"/>
        <color rgb="FF000000"/>
        <rFont val="Calibri"/>
        <family val="2"/>
      </rPr>
      <t xml:space="preserve">MAGENTA                                                                                                                                                                                                        </t>
    </r>
  </si>
  <si>
    <t>CF410X (410X) NEGRO</t>
  </si>
  <si>
    <t>CF320A (652A) NEGRO</t>
  </si>
  <si>
    <t xml:space="preserve">CF413X (410X) MAGENTA                                                                                                                                                                                                        </t>
  </si>
  <si>
    <t xml:space="preserve">CF323A (653A) MAGENTA                                                                                                                                                                                                        </t>
  </si>
  <si>
    <t xml:space="preserve">CE313A (126A)/CF353A (130A) MAGENTA                                                                                                                                                                                                        </t>
  </si>
  <si>
    <t xml:space="preserve">CB383A MAGENTA                                                                                                                                                                                                        </t>
  </si>
  <si>
    <t>CF400A (201A) NEGRO</t>
  </si>
  <si>
    <t>CF400X (201X) NEGRO</t>
  </si>
  <si>
    <t>CE400A (507A) NEGRO</t>
  </si>
  <si>
    <t>CF500A 202A</t>
  </si>
  <si>
    <t>CF501A 202A</t>
  </si>
  <si>
    <t>CF502A 202A</t>
  </si>
  <si>
    <t xml:space="preserve">CF503A 202A                                                                                                                                                                                                                  </t>
  </si>
  <si>
    <t>CF510A 204A</t>
  </si>
  <si>
    <t>CF511A 204A</t>
  </si>
  <si>
    <t>CF512A 204A</t>
  </si>
  <si>
    <t>LASERJET3600/3600N/3600DN/3800/3800N/3800DN/3800DTN/CP3505/CP3505N/CP3505DN</t>
  </si>
  <si>
    <t>CF542A 203A</t>
  </si>
  <si>
    <t>CF540A 203A</t>
  </si>
  <si>
    <t>CF541A 203A</t>
  </si>
  <si>
    <t>Q6000A (124A) NEGRO</t>
  </si>
  <si>
    <r>
      <t xml:space="preserve">Samsung ProXpress M4080FX </t>
    </r>
    <r>
      <rPr>
        <sz val="10"/>
        <color rgb="FF000000"/>
        <rFont val="Calibri"/>
        <family val="2"/>
      </rPr>
      <t>si el cliente compra un cartucho ORIGINAL el chip de este OEM actualizara automáticamente el FIRMWARE provocando que el cartucho compatible NO sea reconocido</t>
    </r>
  </si>
  <si>
    <t>marca</t>
  </si>
  <si>
    <t>clave</t>
  </si>
  <si>
    <t>oem</t>
  </si>
  <si>
    <t>costo</t>
  </si>
  <si>
    <t>existencia</t>
  </si>
  <si>
    <t>false</t>
  </si>
  <si>
    <t>disponible</t>
  </si>
  <si>
    <t>rendimiento</t>
  </si>
  <si>
    <t>referente</t>
  </si>
  <si>
    <t>compatibilidad</t>
  </si>
  <si>
    <t>preciomn</t>
  </si>
  <si>
    <t>iva</t>
  </si>
  <si>
    <t>costodll</t>
  </si>
  <si>
    <t>costomn</t>
  </si>
  <si>
    <t>ganacia</t>
  </si>
  <si>
    <t>calculo</t>
  </si>
  <si>
    <t>idnumerico</t>
  </si>
  <si>
    <t>qr</t>
  </si>
  <si>
    <t>http://chart.apis.google.com/chart?cht=qr&amp;chs=300x300&amp;chl=</t>
  </si>
  <si>
    <t>TONHP17XCCHIP</t>
  </si>
  <si>
    <t>TONHP17ACCHIP</t>
  </si>
  <si>
    <t>TONHP30XSCHIP</t>
  </si>
  <si>
    <t>TONHP30XCCHIP</t>
  </si>
  <si>
    <t>TONHP17XSCHIP</t>
  </si>
  <si>
    <t>true</t>
  </si>
  <si>
    <t>TONHP17ASCHIP</t>
  </si>
  <si>
    <t>TONHP105ACCHIP</t>
  </si>
  <si>
    <t>TONHP105ASCHIP</t>
  </si>
  <si>
    <t>CF230ACChip</t>
  </si>
  <si>
    <t>CF230ASChip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</si>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</sst>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7" x14ac:knownFonts="1">
    <font>
      <sz val="11"/>
      <color rgb="FF000000"/>
      <name val="Calibri"/>
      <family val="2"/>
      <charset val="204"/>
    </font>
    <font>
      <b/>
      <sz val="10"/>
      <color rgb="FF000000"/>
      <name val="Calibri"/>
      <family val="2"/>
    </font>
    <font>
      <sz val="10"/>
      <color rgb="FF000000"/>
      <name val="Calibri"/>
      <family val="2"/>
      <charset val="204"/>
    </font>
    <font>
      <sz val="10"/>
      <color rgb="FF000000"/>
      <name val="Calibri"/>
      <family val="2"/>
    </font>
    <font>
      <b/>
      <sz val="10"/>
      <color rgb="FF000000"/>
      <name val="Arial"/>
      <family val="2"/>
    </font>
    <font>
      <u/>
      <sz val="10"/>
      <color rgb="FF000000"/>
      <name val="Calibri"/>
      <family val="2"/>
    </font>
    <font>
      <u/>
      <sz val="11"/>
      <color theme="10"/>
      <name val="Calibri"/>
      <family val="2"/>
      <charset val="204"/>
    </font>
  </fonts>
  <fills count="6">
    <fill>
      <patternFill patternType="none"/>
    </fill>
    <fill>
      <patternFill patternType="gray125"/>
    </fill>
    <fill>
      <patternFill patternType="solid">
        <fgColor rgb="FFFFFF00"/>
        <bgColor indexed="64"/>
      </patternFill>
    </fill>
    <fill>
      <patternFill patternType="solid">
        <fgColor rgb="FFA8F2F6"/>
        <bgColor indexed="64"/>
      </patternFill>
    </fill>
    <fill>
      <patternFill patternType="solid">
        <fgColor rgb="FFFFC000"/>
        <bgColor indexed="64"/>
      </patternFill>
    </fill>
    <fill>
      <patternFill patternType="solid">
        <fgColor theme="0" tint="-0.14999847407452621"/>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2" fillId="0" borderId="0" xfId="0" applyFont="1"/>
    <xf numFmtId="0" fontId="4" fillId="0" borderId="1" xfId="0" applyFont="1" applyFill="1" applyBorder="1" applyAlignment="1">
      <alignment vertical="top" wrapText="1"/>
    </xf>
    <xf numFmtId="0" fontId="3" fillId="0" borderId="2" xfId="0" applyFont="1" applyBorder="1" applyAlignment="1">
      <alignment horizontal="center" vertical="center" wrapText="1"/>
    </xf>
    <xf numFmtId="3" fontId="3" fillId="0" borderId="2" xfId="0" applyNumberFormat="1" applyFont="1" applyBorder="1" applyAlignment="1">
      <alignment horizontal="center" vertical="center" wrapText="1"/>
    </xf>
    <xf numFmtId="4" fontId="3" fillId="0" borderId="2" xfId="0" applyNumberFormat="1" applyFont="1" applyBorder="1" applyAlignment="1">
      <alignment horizontal="center" vertical="center" wrapText="1"/>
    </xf>
    <xf numFmtId="0" fontId="2" fillId="0" borderId="1" xfId="0" applyFont="1" applyBorder="1"/>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1" fontId="3" fillId="0" borderId="2"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left" vertical="center" wrapText="1"/>
    </xf>
    <xf numFmtId="0" fontId="2" fillId="0" borderId="2" xfId="0" applyNumberFormat="1" applyFont="1" applyBorder="1" applyAlignment="1">
      <alignment horizontal="left" vertical="center" wrapText="1"/>
    </xf>
    <xf numFmtId="0" fontId="2" fillId="0" borderId="2" xfId="0" applyFont="1" applyBorder="1" applyAlignment="1">
      <alignment horizontal="left" vertical="center" wrapText="1"/>
    </xf>
    <xf numFmtId="0" fontId="1" fillId="0" borderId="2" xfId="0" applyFont="1" applyBorder="1" applyAlignment="1">
      <alignment horizontal="left" vertical="center" wrapText="1"/>
    </xf>
    <xf numFmtId="0" fontId="2" fillId="0" borderId="0" xfId="0" applyFont="1" applyAlignment="1">
      <alignment horizontal="left"/>
    </xf>
    <xf numFmtId="4" fontId="2" fillId="0" borderId="2" xfId="0" applyNumberFormat="1" applyFont="1" applyBorder="1" applyAlignment="1">
      <alignment horizontal="center" vertical="center" wrapText="1"/>
    </xf>
    <xf numFmtId="4" fontId="3" fillId="0" borderId="2"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4" fontId="2" fillId="2" borderId="2" xfId="0" applyNumberFormat="1" applyFont="1" applyFill="1" applyBorder="1" applyAlignment="1">
      <alignment horizontal="center" vertical="center" wrapText="1"/>
    </xf>
    <xf numFmtId="0" fontId="2" fillId="2" borderId="2" xfId="0" applyFont="1" applyFill="1" applyBorder="1" applyAlignment="1">
      <alignment horizontal="left" vertical="center" wrapText="1"/>
    </xf>
    <xf numFmtId="3" fontId="3" fillId="2" borderId="2" xfId="0" applyNumberFormat="1" applyFont="1" applyFill="1" applyBorder="1" applyAlignment="1">
      <alignment horizontal="center" vertical="center" wrapText="1"/>
    </xf>
    <xf numFmtId="4" fontId="3" fillId="2" borderId="2" xfId="0" applyNumberFormat="1" applyFont="1" applyFill="1" applyBorder="1" applyAlignment="1">
      <alignment horizontal="center" vertical="center" wrapText="1"/>
    </xf>
    <xf numFmtId="0" fontId="3" fillId="2" borderId="2" xfId="0" applyFont="1" applyFill="1" applyBorder="1" applyAlignment="1">
      <alignment horizontal="left" vertical="center" wrapText="1"/>
    </xf>
    <xf numFmtId="0" fontId="2" fillId="2" borderId="2" xfId="0" applyNumberFormat="1" applyFont="1" applyFill="1" applyBorder="1" applyAlignment="1">
      <alignment horizontal="left" vertical="center" wrapText="1"/>
    </xf>
    <xf numFmtId="3" fontId="3" fillId="0" borderId="2" xfId="0" applyNumberFormat="1" applyFont="1" applyFill="1" applyBorder="1" applyAlignment="1">
      <alignment horizontal="center" vertical="center" wrapText="1"/>
    </xf>
    <xf numFmtId="0" fontId="3" fillId="0"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0" fontId="4" fillId="2" borderId="1" xfId="0" applyFont="1" applyFill="1" applyBorder="1" applyAlignment="1">
      <alignment vertical="top" wrapText="1"/>
    </xf>
    <xf numFmtId="0" fontId="2" fillId="2" borderId="1" xfId="0" applyFont="1" applyFill="1" applyBorder="1"/>
    <xf numFmtId="0" fontId="2" fillId="2" borderId="0" xfId="0" applyFont="1" applyFill="1"/>
    <xf numFmtId="164" fontId="4" fillId="0" borderId="1" xfId="0" applyNumberFormat="1" applyFont="1" applyFill="1" applyBorder="1" applyAlignment="1">
      <alignment vertical="top" wrapText="1"/>
    </xf>
    <xf numFmtId="164" fontId="2" fillId="0" borderId="1" xfId="0" applyNumberFormat="1" applyFont="1" applyBorder="1"/>
    <xf numFmtId="164" fontId="2" fillId="4" borderId="1" xfId="0" applyNumberFormat="1" applyFont="1" applyFill="1" applyBorder="1"/>
    <xf numFmtId="164" fontId="2" fillId="0" borderId="0" xfId="0" applyNumberFormat="1" applyFont="1"/>
    <xf numFmtId="0" fontId="6" fillId="0" borderId="1" xfId="1" applyBorder="1"/>
    <xf numFmtId="0" fontId="3" fillId="5" borderId="2" xfId="0" applyFont="1" applyFill="1" applyBorder="1" applyAlignment="1">
      <alignment horizontal="center" vertical="center" wrapText="1"/>
    </xf>
    <xf numFmtId="3" fontId="3" fillId="5" borderId="2" xfId="0" applyNumberFormat="1" applyFont="1" applyFill="1" applyBorder="1" applyAlignment="1">
      <alignment horizontal="center" vertical="center" wrapText="1"/>
    </xf>
    <xf numFmtId="4" fontId="3" fillId="5" borderId="2" xfId="0" applyNumberFormat="1" applyFont="1" applyFill="1" applyBorder="1" applyAlignment="1">
      <alignment horizontal="center" vertical="center" wrapText="1"/>
    </xf>
    <xf numFmtId="0" fontId="3" fillId="5" borderId="2" xfId="0" applyFont="1" applyFill="1" applyBorder="1" applyAlignment="1">
      <alignment horizontal="left" vertical="center" wrapText="1"/>
    </xf>
    <xf numFmtId="0" fontId="2" fillId="5" borderId="1" xfId="0" applyFont="1" applyFill="1" applyBorder="1"/>
    <xf numFmtId="164" fontId="2" fillId="5" borderId="1" xfId="0" applyNumberFormat="1" applyFont="1" applyFill="1" applyBorder="1"/>
    <xf numFmtId="0" fontId="6" fillId="5" borderId="1" xfId="1" applyFill="1" applyBorder="1"/>
    <xf numFmtId="0" fontId="6" fillId="5" borderId="3" xfId="1" applyFill="1" applyBorder="1" applyAlignment="1">
      <alignment horizontal="left" vertical="center" indent="1"/>
    </xf>
    <xf numFmtId="3" fontId="2" fillId="5" borderId="2"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4" fontId="2" fillId="5" borderId="2" xfId="0" applyNumberFormat="1" applyFont="1" applyFill="1" applyBorder="1" applyAlignment="1">
      <alignment horizontal="center" vertical="center" wrapText="1"/>
    </xf>
    <xf numFmtId="0" fontId="2" fillId="5" borderId="2" xfId="0" applyFont="1" applyFill="1" applyBorder="1" applyAlignment="1">
      <alignment horizontal="left" vertical="center" wrapText="1"/>
    </xf>
    <xf numFmtId="0" fontId="2" fillId="0" borderId="1" xfId="0" applyFont="1" applyFill="1" applyBorder="1"/>
    <xf numFmtId="164" fontId="2" fillId="0" borderId="1" xfId="0" applyNumberFormat="1" applyFont="1" applyFill="1" applyBorder="1"/>
    <xf numFmtId="0" fontId="6" fillId="0" borderId="1" xfId="1" applyFill="1" applyBorder="1"/>
    <xf numFmtId="0" fontId="2" fillId="5" borderId="0" xfId="0" applyFont="1" applyFill="1"/>
  </cellXfs>
  <cellStyles count="2">
    <cellStyle name="Hipervínculo" xfId="1" builtinId="8"/>
    <cellStyle name="Normal" xfId="0" builtinId="0"/>
  </cellStyles>
  <dxfs count="0"/>
  <tableStyles count="0" defaultTableStyle="TableStyleMedium9" defaultPivotStyle="PivotStyleLight16"/>
  <colors>
    <mruColors>
      <color rgb="FFA8F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oneCellAnchor>
    <xdr:from>
      <xdr:col>3</xdr:col>
      <xdr:colOff>0</xdr:colOff>
      <xdr:row>205</xdr:row>
      <xdr:rowOff>0</xdr:rowOff>
    </xdr:from>
    <xdr:ext cx="12191" cy="5818378"/>
    <xdr:grpSp>
      <xdr:nvGrpSpPr>
        <xdr:cNvPr id="5" name="Group 1196">
          <a:extLst>
            <a:ext uri="{FF2B5EF4-FFF2-40B4-BE49-F238E27FC236}">
              <a16:creationId xmlns:a16="http://schemas.microsoft.com/office/drawing/2014/main" id="{00000000-0008-0000-0000-000005000000}"/>
            </a:ext>
          </a:extLst>
        </xdr:cNvPr>
        <xdr:cNvGrpSpPr/>
      </xdr:nvGrpSpPr>
      <xdr:grpSpPr>
        <a:xfrm>
          <a:off x="4152900" y="61769625"/>
          <a:ext cx="12191" cy="5818378"/>
          <a:chOff x="0" y="2313079"/>
          <a:chExt cx="12191" cy="5818378"/>
        </a:xfrm>
      </xdr:grpSpPr>
      <xdr:pic>
        <xdr:nvPicPr>
          <xdr:cNvPr id="6" name="Picture 1197">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13079"/>
            <a:ext cx="12191" cy="2062226"/>
          </a:xfrm>
          <a:prstGeom prst="rect">
            <a:avLst/>
          </a:prstGeom>
        </xdr:spPr>
      </xdr:pic>
      <xdr:pic>
        <xdr:nvPicPr>
          <xdr:cNvPr id="7" name="Picture 1198">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12262"/>
            <a:ext cx="12191" cy="1085088"/>
          </a:xfrm>
          <a:prstGeom prst="rect">
            <a:avLst/>
          </a:prstGeom>
        </xdr:spPr>
      </xdr:pic>
      <xdr:pic>
        <xdr:nvPicPr>
          <xdr:cNvPr id="8" name="Picture 1199">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5533875"/>
            <a:ext cx="12191" cy="719632"/>
          </a:xfrm>
          <a:prstGeom prst="rect">
            <a:avLst/>
          </a:prstGeom>
        </xdr:spPr>
      </xdr:pic>
      <xdr:pic>
        <xdr:nvPicPr>
          <xdr:cNvPr id="9" name="Picture 1200">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6290084"/>
            <a:ext cx="12191" cy="1085088"/>
          </a:xfrm>
          <a:prstGeom prst="rect">
            <a:avLst/>
          </a:prstGeom>
        </xdr:spPr>
      </xdr:pic>
      <xdr:pic>
        <xdr:nvPicPr>
          <xdr:cNvPr id="10" name="Picture 1201">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7411824"/>
            <a:ext cx="12191" cy="538276"/>
          </a:xfrm>
          <a:prstGeom prst="rect">
            <a:avLst/>
          </a:prstGeom>
        </xdr:spPr>
      </xdr:pic>
      <xdr:pic>
        <xdr:nvPicPr>
          <xdr:cNvPr id="11" name="Picture 1202">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7962293"/>
            <a:ext cx="12191" cy="169163"/>
          </a:xfrm>
          <a:prstGeom prst="rect">
            <a:avLst/>
          </a:prstGeom>
        </xdr:spPr>
      </xdr:pic>
    </xdr:grpSp>
    <xdr:clientData/>
  </xdr:oneCellAnchor>
  <xdr:oneCellAnchor>
    <xdr:from>
      <xdr:col>3</xdr:col>
      <xdr:colOff>0</xdr:colOff>
      <xdr:row>205</xdr:row>
      <xdr:rowOff>0</xdr:rowOff>
    </xdr:from>
    <xdr:ext cx="12191" cy="5818378"/>
    <xdr:grpSp>
      <xdr:nvGrpSpPr>
        <xdr:cNvPr id="12" name="Group 1203">
          <a:extLst>
            <a:ext uri="{FF2B5EF4-FFF2-40B4-BE49-F238E27FC236}">
              <a16:creationId xmlns:a16="http://schemas.microsoft.com/office/drawing/2014/main" id="{00000000-0008-0000-0000-00000C000000}"/>
            </a:ext>
          </a:extLst>
        </xdr:cNvPr>
        <xdr:cNvGrpSpPr/>
      </xdr:nvGrpSpPr>
      <xdr:grpSpPr>
        <a:xfrm>
          <a:off x="4152900" y="61769625"/>
          <a:ext cx="12191" cy="5818378"/>
          <a:chOff x="0" y="8131457"/>
          <a:chExt cx="12191" cy="5818378"/>
        </a:xfrm>
      </xdr:grpSpPr>
      <xdr:pic>
        <xdr:nvPicPr>
          <xdr:cNvPr id="13" name="Picture 1204">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131457"/>
            <a:ext cx="12191" cy="2062226"/>
          </a:xfrm>
          <a:prstGeom prst="rect">
            <a:avLst/>
          </a:prstGeom>
        </xdr:spPr>
      </xdr:pic>
      <xdr:pic>
        <xdr:nvPicPr>
          <xdr:cNvPr id="14" name="Picture 1205">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0230640"/>
            <a:ext cx="12191" cy="1085088"/>
          </a:xfrm>
          <a:prstGeom prst="rect">
            <a:avLst/>
          </a:prstGeom>
        </xdr:spPr>
      </xdr:pic>
      <xdr:pic>
        <xdr:nvPicPr>
          <xdr:cNvPr id="15" name="Picture 1206">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352253"/>
            <a:ext cx="12191" cy="719632"/>
          </a:xfrm>
          <a:prstGeom prst="rect">
            <a:avLst/>
          </a:prstGeom>
        </xdr:spPr>
      </xdr:pic>
      <xdr:pic>
        <xdr:nvPicPr>
          <xdr:cNvPr id="16" name="Picture 1207">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2108462"/>
            <a:ext cx="12191" cy="1085088"/>
          </a:xfrm>
          <a:prstGeom prst="rect">
            <a:avLst/>
          </a:prstGeom>
        </xdr:spPr>
      </xdr:pic>
      <xdr:pic>
        <xdr:nvPicPr>
          <xdr:cNvPr id="17" name="Picture 1208">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3230202"/>
            <a:ext cx="12191" cy="538276"/>
          </a:xfrm>
          <a:prstGeom prst="rect">
            <a:avLst/>
          </a:prstGeom>
        </xdr:spPr>
      </xdr:pic>
      <xdr:pic>
        <xdr:nvPicPr>
          <xdr:cNvPr id="18" name="Picture 1209">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3780671"/>
            <a:ext cx="12191" cy="169163"/>
          </a:xfrm>
          <a:prstGeom prst="rect">
            <a:avLst/>
          </a:prstGeom>
        </xdr:spPr>
      </xdr:pic>
    </xdr:grpSp>
    <xdr:clientData/>
  </xdr:oneCellAnchor>
  <xdr:oneCellAnchor>
    <xdr:from>
      <xdr:col>3</xdr:col>
      <xdr:colOff>0</xdr:colOff>
      <xdr:row>205</xdr:row>
      <xdr:rowOff>0</xdr:rowOff>
    </xdr:from>
    <xdr:ext cx="12192" cy="5818378"/>
    <xdr:grpSp>
      <xdr:nvGrpSpPr>
        <xdr:cNvPr id="19" name="Group 1210">
          <a:extLst>
            <a:ext uri="{FF2B5EF4-FFF2-40B4-BE49-F238E27FC236}">
              <a16:creationId xmlns:a16="http://schemas.microsoft.com/office/drawing/2014/main" id="{00000000-0008-0000-0000-000013000000}"/>
            </a:ext>
          </a:extLst>
        </xdr:cNvPr>
        <xdr:cNvGrpSpPr/>
      </xdr:nvGrpSpPr>
      <xdr:grpSpPr>
        <a:xfrm>
          <a:off x="4152900" y="61769625"/>
          <a:ext cx="12192" cy="5818378"/>
          <a:chOff x="0" y="13949835"/>
          <a:chExt cx="12192" cy="5818378"/>
        </a:xfrm>
      </xdr:grpSpPr>
      <xdr:pic>
        <xdr:nvPicPr>
          <xdr:cNvPr id="20" name="Picture 1211">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949835"/>
            <a:ext cx="12192" cy="2062226"/>
          </a:xfrm>
          <a:prstGeom prst="rect">
            <a:avLst/>
          </a:prstGeom>
        </xdr:spPr>
      </xdr:pic>
      <xdr:pic>
        <xdr:nvPicPr>
          <xdr:cNvPr id="21" name="Picture 1212">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6049018"/>
            <a:ext cx="12192" cy="1085088"/>
          </a:xfrm>
          <a:prstGeom prst="rect">
            <a:avLst/>
          </a:prstGeom>
        </xdr:spPr>
      </xdr:pic>
      <xdr:pic>
        <xdr:nvPicPr>
          <xdr:cNvPr id="22" name="Picture 1213">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7170631"/>
            <a:ext cx="12192" cy="719632"/>
          </a:xfrm>
          <a:prstGeom prst="rect">
            <a:avLst/>
          </a:prstGeom>
        </xdr:spPr>
      </xdr:pic>
      <xdr:pic>
        <xdr:nvPicPr>
          <xdr:cNvPr id="23" name="Picture 1214">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7926840"/>
            <a:ext cx="12192" cy="1085088"/>
          </a:xfrm>
          <a:prstGeom prst="rect">
            <a:avLst/>
          </a:prstGeom>
        </xdr:spPr>
      </xdr:pic>
      <xdr:pic>
        <xdr:nvPicPr>
          <xdr:cNvPr id="24" name="Picture 1215">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9048580"/>
            <a:ext cx="12192" cy="538276"/>
          </a:xfrm>
          <a:prstGeom prst="rect">
            <a:avLst/>
          </a:prstGeom>
        </xdr:spPr>
      </xdr:pic>
      <xdr:pic>
        <xdr:nvPicPr>
          <xdr:cNvPr id="25" name="Picture 1216">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9599049"/>
            <a:ext cx="12192" cy="169163"/>
          </a:xfrm>
          <a:prstGeom prst="rect">
            <a:avLst/>
          </a:prstGeom>
        </xdr:spPr>
      </xdr:pic>
    </xdr:grpSp>
    <xdr:clientData/>
  </xdr:oneCellAnchor>
  <xdr:oneCellAnchor>
    <xdr:from>
      <xdr:col>3</xdr:col>
      <xdr:colOff>0</xdr:colOff>
      <xdr:row>205</xdr:row>
      <xdr:rowOff>0</xdr:rowOff>
    </xdr:from>
    <xdr:ext cx="12191" cy="5818378"/>
    <xdr:grpSp>
      <xdr:nvGrpSpPr>
        <xdr:cNvPr id="26" name="Group 1217">
          <a:extLst>
            <a:ext uri="{FF2B5EF4-FFF2-40B4-BE49-F238E27FC236}">
              <a16:creationId xmlns:a16="http://schemas.microsoft.com/office/drawing/2014/main" id="{00000000-0008-0000-0000-00001A000000}"/>
            </a:ext>
          </a:extLst>
        </xdr:cNvPr>
        <xdr:cNvGrpSpPr/>
      </xdr:nvGrpSpPr>
      <xdr:grpSpPr>
        <a:xfrm>
          <a:off x="4152900" y="61769625"/>
          <a:ext cx="12191" cy="5818378"/>
          <a:chOff x="0" y="19768213"/>
          <a:chExt cx="12191" cy="5818378"/>
        </a:xfrm>
      </xdr:grpSpPr>
      <xdr:pic>
        <xdr:nvPicPr>
          <xdr:cNvPr id="27" name="Picture 1218">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768213"/>
            <a:ext cx="12191" cy="2062226"/>
          </a:xfrm>
          <a:prstGeom prst="rect">
            <a:avLst/>
          </a:prstGeom>
        </xdr:spPr>
      </xdr:pic>
      <xdr:pic>
        <xdr:nvPicPr>
          <xdr:cNvPr id="28" name="Picture 1219">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1867396"/>
            <a:ext cx="12191" cy="1085088"/>
          </a:xfrm>
          <a:prstGeom prst="rect">
            <a:avLst/>
          </a:prstGeom>
        </xdr:spPr>
      </xdr:pic>
      <xdr:pic>
        <xdr:nvPicPr>
          <xdr:cNvPr id="29" name="Picture 1220">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2989009"/>
            <a:ext cx="12191" cy="719632"/>
          </a:xfrm>
          <a:prstGeom prst="rect">
            <a:avLst/>
          </a:prstGeom>
        </xdr:spPr>
      </xdr:pic>
      <xdr:pic>
        <xdr:nvPicPr>
          <xdr:cNvPr id="30" name="Picture 1221">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3745218"/>
            <a:ext cx="12191" cy="1085088"/>
          </a:xfrm>
          <a:prstGeom prst="rect">
            <a:avLst/>
          </a:prstGeom>
        </xdr:spPr>
      </xdr:pic>
      <xdr:pic>
        <xdr:nvPicPr>
          <xdr:cNvPr id="31" name="Picture 1222">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24866958"/>
            <a:ext cx="12191" cy="538276"/>
          </a:xfrm>
          <a:prstGeom prst="rect">
            <a:avLst/>
          </a:prstGeom>
        </xdr:spPr>
      </xdr:pic>
      <xdr:pic>
        <xdr:nvPicPr>
          <xdr:cNvPr id="32" name="Picture 1223">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25417427"/>
            <a:ext cx="12191" cy="169163"/>
          </a:xfrm>
          <a:prstGeom prst="rect">
            <a:avLst/>
          </a:prstGeom>
        </xdr:spPr>
      </xdr:pic>
    </xdr:grpSp>
    <xdr:clientData/>
  </xdr:oneCellAnchor>
  <xdr:oneCellAnchor>
    <xdr:from>
      <xdr:col>3</xdr:col>
      <xdr:colOff>0</xdr:colOff>
      <xdr:row>205</xdr:row>
      <xdr:rowOff>0</xdr:rowOff>
    </xdr:from>
    <xdr:ext cx="12192" cy="5818378"/>
    <xdr:grpSp>
      <xdr:nvGrpSpPr>
        <xdr:cNvPr id="33" name="Group 1224">
          <a:extLst>
            <a:ext uri="{FF2B5EF4-FFF2-40B4-BE49-F238E27FC236}">
              <a16:creationId xmlns:a16="http://schemas.microsoft.com/office/drawing/2014/main" id="{00000000-0008-0000-0000-000021000000}"/>
            </a:ext>
          </a:extLst>
        </xdr:cNvPr>
        <xdr:cNvGrpSpPr/>
      </xdr:nvGrpSpPr>
      <xdr:grpSpPr>
        <a:xfrm>
          <a:off x="4152900" y="61769625"/>
          <a:ext cx="12192" cy="5818378"/>
          <a:chOff x="0" y="25586591"/>
          <a:chExt cx="12192" cy="5818378"/>
        </a:xfrm>
      </xdr:grpSpPr>
      <xdr:pic>
        <xdr:nvPicPr>
          <xdr:cNvPr id="34" name="Picture 1225">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586591"/>
            <a:ext cx="12192" cy="2062226"/>
          </a:xfrm>
          <a:prstGeom prst="rect">
            <a:avLst/>
          </a:prstGeom>
        </xdr:spPr>
      </xdr:pic>
      <xdr:pic>
        <xdr:nvPicPr>
          <xdr:cNvPr id="35" name="Picture 1226">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7685774"/>
            <a:ext cx="12192" cy="1085088"/>
          </a:xfrm>
          <a:prstGeom prst="rect">
            <a:avLst/>
          </a:prstGeom>
        </xdr:spPr>
      </xdr:pic>
      <xdr:pic>
        <xdr:nvPicPr>
          <xdr:cNvPr id="36" name="Picture 1227">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8807387"/>
            <a:ext cx="12192" cy="719632"/>
          </a:xfrm>
          <a:prstGeom prst="rect">
            <a:avLst/>
          </a:prstGeom>
        </xdr:spPr>
      </xdr:pic>
      <xdr:pic>
        <xdr:nvPicPr>
          <xdr:cNvPr id="37" name="Picture 1228">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9563596"/>
            <a:ext cx="12192" cy="1085088"/>
          </a:xfrm>
          <a:prstGeom prst="rect">
            <a:avLst/>
          </a:prstGeom>
        </xdr:spPr>
      </xdr:pic>
      <xdr:pic>
        <xdr:nvPicPr>
          <xdr:cNvPr id="38" name="Picture 1229">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30685336"/>
            <a:ext cx="12192" cy="538276"/>
          </a:xfrm>
          <a:prstGeom prst="rect">
            <a:avLst/>
          </a:prstGeom>
        </xdr:spPr>
      </xdr:pic>
      <xdr:pic>
        <xdr:nvPicPr>
          <xdr:cNvPr id="39" name="Picture 1230">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31235805"/>
            <a:ext cx="12192" cy="169163"/>
          </a:xfrm>
          <a:prstGeom prst="rect">
            <a:avLst/>
          </a:prstGeom>
        </xdr:spPr>
      </xdr:pic>
    </xdr:grpSp>
    <xdr:clientData/>
  </xdr:oneCellAnchor>
  <xdr:oneCellAnchor>
    <xdr:from>
      <xdr:col>3</xdr:col>
      <xdr:colOff>0</xdr:colOff>
      <xdr:row>205</xdr:row>
      <xdr:rowOff>0</xdr:rowOff>
    </xdr:from>
    <xdr:ext cx="12191" cy="5818378"/>
    <xdr:grpSp>
      <xdr:nvGrpSpPr>
        <xdr:cNvPr id="40" name="Group 1231">
          <a:extLst>
            <a:ext uri="{FF2B5EF4-FFF2-40B4-BE49-F238E27FC236}">
              <a16:creationId xmlns:a16="http://schemas.microsoft.com/office/drawing/2014/main" id="{00000000-0008-0000-0000-000028000000}"/>
            </a:ext>
          </a:extLst>
        </xdr:cNvPr>
        <xdr:cNvGrpSpPr/>
      </xdr:nvGrpSpPr>
      <xdr:grpSpPr>
        <a:xfrm>
          <a:off x="4152900" y="61769625"/>
          <a:ext cx="12191" cy="5818378"/>
          <a:chOff x="0" y="31404969"/>
          <a:chExt cx="12191" cy="5818378"/>
        </a:xfrm>
      </xdr:grpSpPr>
      <xdr:pic>
        <xdr:nvPicPr>
          <xdr:cNvPr id="41" name="Picture 1232">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404969"/>
            <a:ext cx="12191" cy="2062226"/>
          </a:xfrm>
          <a:prstGeom prst="rect">
            <a:avLst/>
          </a:prstGeom>
        </xdr:spPr>
      </xdr:pic>
      <xdr:pic>
        <xdr:nvPicPr>
          <xdr:cNvPr id="42" name="Picture 1233">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3504152"/>
            <a:ext cx="12191" cy="1085088"/>
          </a:xfrm>
          <a:prstGeom prst="rect">
            <a:avLst/>
          </a:prstGeom>
        </xdr:spPr>
      </xdr:pic>
      <xdr:pic>
        <xdr:nvPicPr>
          <xdr:cNvPr id="43" name="Picture 1234">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4625765"/>
            <a:ext cx="12191" cy="719632"/>
          </a:xfrm>
          <a:prstGeom prst="rect">
            <a:avLst/>
          </a:prstGeom>
        </xdr:spPr>
      </xdr:pic>
      <xdr:pic>
        <xdr:nvPicPr>
          <xdr:cNvPr id="44" name="Picture 1235">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35381974"/>
            <a:ext cx="12191" cy="1085088"/>
          </a:xfrm>
          <a:prstGeom prst="rect">
            <a:avLst/>
          </a:prstGeom>
        </xdr:spPr>
      </xdr:pic>
      <xdr:pic>
        <xdr:nvPicPr>
          <xdr:cNvPr id="45" name="Picture 1236">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36503714"/>
            <a:ext cx="12191" cy="538276"/>
          </a:xfrm>
          <a:prstGeom prst="rect">
            <a:avLst/>
          </a:prstGeom>
        </xdr:spPr>
      </xdr:pic>
      <xdr:pic>
        <xdr:nvPicPr>
          <xdr:cNvPr id="46" name="Picture 1237">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37054183"/>
            <a:ext cx="12191" cy="169163"/>
          </a:xfrm>
          <a:prstGeom prst="rect">
            <a:avLst/>
          </a:prstGeom>
        </xdr:spPr>
      </xdr:pic>
    </xdr:grpSp>
    <xdr:clientData/>
  </xdr:oneCellAnchor>
  <xdr:oneCellAnchor>
    <xdr:from>
      <xdr:col>3</xdr:col>
      <xdr:colOff>0</xdr:colOff>
      <xdr:row>205</xdr:row>
      <xdr:rowOff>0</xdr:rowOff>
    </xdr:from>
    <xdr:ext cx="12192" cy="5854954"/>
    <xdr:grpSp>
      <xdr:nvGrpSpPr>
        <xdr:cNvPr id="47" name="Group 1238">
          <a:extLst>
            <a:ext uri="{FF2B5EF4-FFF2-40B4-BE49-F238E27FC236}">
              <a16:creationId xmlns:a16="http://schemas.microsoft.com/office/drawing/2014/main" id="{00000000-0008-0000-0000-00002F000000}"/>
            </a:ext>
          </a:extLst>
        </xdr:cNvPr>
        <xdr:cNvGrpSpPr/>
      </xdr:nvGrpSpPr>
      <xdr:grpSpPr>
        <a:xfrm>
          <a:off x="4152900" y="61769625"/>
          <a:ext cx="12192" cy="5854954"/>
          <a:chOff x="0" y="37223347"/>
          <a:chExt cx="12192" cy="5854954"/>
        </a:xfrm>
      </xdr:grpSpPr>
      <xdr:pic>
        <xdr:nvPicPr>
          <xdr:cNvPr id="48" name="Picture 1239">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37223347"/>
            <a:ext cx="12192" cy="5637022"/>
          </a:xfrm>
          <a:prstGeom prst="rect">
            <a:avLst/>
          </a:prstGeom>
        </xdr:spPr>
      </xdr:pic>
      <xdr:pic>
        <xdr:nvPicPr>
          <xdr:cNvPr id="49" name="Picture 1240">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42872561"/>
            <a:ext cx="12192" cy="205739"/>
          </a:xfrm>
          <a:prstGeom prst="rect">
            <a:avLst/>
          </a:prstGeom>
        </xdr:spPr>
      </xdr:pic>
    </xdr:grpSp>
    <xdr:clientData/>
  </xdr:oneCellAnchor>
  <xdr:oneCellAnchor>
    <xdr:from>
      <xdr:col>3</xdr:col>
      <xdr:colOff>0</xdr:colOff>
      <xdr:row>205</xdr:row>
      <xdr:rowOff>0</xdr:rowOff>
    </xdr:from>
    <xdr:ext cx="12192" cy="5854954"/>
    <xdr:grpSp>
      <xdr:nvGrpSpPr>
        <xdr:cNvPr id="50" name="Group 1241">
          <a:extLst>
            <a:ext uri="{FF2B5EF4-FFF2-40B4-BE49-F238E27FC236}">
              <a16:creationId xmlns:a16="http://schemas.microsoft.com/office/drawing/2014/main" id="{00000000-0008-0000-0000-000032000000}"/>
            </a:ext>
          </a:extLst>
        </xdr:cNvPr>
        <xdr:cNvGrpSpPr/>
      </xdr:nvGrpSpPr>
      <xdr:grpSpPr>
        <a:xfrm>
          <a:off x="4152900" y="61769625"/>
          <a:ext cx="12192" cy="5854954"/>
          <a:chOff x="0" y="43078301"/>
          <a:chExt cx="12192" cy="5854954"/>
        </a:xfrm>
      </xdr:grpSpPr>
      <xdr:pic>
        <xdr:nvPicPr>
          <xdr:cNvPr id="51" name="Picture 1242">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43078301"/>
            <a:ext cx="12192" cy="5637022"/>
          </a:xfrm>
          <a:prstGeom prst="rect">
            <a:avLst/>
          </a:prstGeom>
        </xdr:spPr>
      </xdr:pic>
      <xdr:pic>
        <xdr:nvPicPr>
          <xdr:cNvPr id="52" name="Picture 1243">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48727515"/>
            <a:ext cx="12192" cy="205739"/>
          </a:xfrm>
          <a:prstGeom prst="rect">
            <a:avLst/>
          </a:prstGeom>
        </xdr:spPr>
      </xdr:pic>
    </xdr:grpSp>
    <xdr:clientData/>
  </xdr:oneCellAnchor>
  <xdr:oneCellAnchor>
    <xdr:from>
      <xdr:col>0</xdr:col>
      <xdr:colOff>0</xdr:colOff>
      <xdr:row>226</xdr:row>
      <xdr:rowOff>0</xdr:rowOff>
    </xdr:from>
    <xdr:ext cx="12192" cy="6760209"/>
    <xdr:pic>
      <xdr:nvPicPr>
        <xdr:cNvPr id="53" name="Picture 1278">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2228850"/>
          <a:ext cx="12192" cy="6760209"/>
        </a:xfrm>
        <a:prstGeom prst="rect">
          <a:avLst/>
        </a:prstGeom>
      </xdr:spPr>
    </xdr:pic>
    <xdr:clientData/>
  </xdr:oneCellAnchor>
  <xdr:oneCellAnchor>
    <xdr:from>
      <xdr:col>0</xdr:col>
      <xdr:colOff>0</xdr:colOff>
      <xdr:row>226</xdr:row>
      <xdr:rowOff>0</xdr:rowOff>
    </xdr:from>
    <xdr:ext cx="12192" cy="6760209"/>
    <xdr:pic>
      <xdr:nvPicPr>
        <xdr:cNvPr id="54" name="Picture 1279">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2228850"/>
          <a:ext cx="12192" cy="6760209"/>
        </a:xfrm>
        <a:prstGeom prst="rect">
          <a:avLst/>
        </a:prstGeom>
      </xdr:spPr>
    </xdr:pic>
    <xdr:clientData/>
  </xdr:oneCellAnchor>
  <xdr:oneCellAnchor>
    <xdr:from>
      <xdr:col>0</xdr:col>
      <xdr:colOff>0</xdr:colOff>
      <xdr:row>226</xdr:row>
      <xdr:rowOff>0</xdr:rowOff>
    </xdr:from>
    <xdr:ext cx="12191" cy="6687108"/>
    <xdr:grpSp>
      <xdr:nvGrpSpPr>
        <xdr:cNvPr id="55" name="Group 1280">
          <a:extLst>
            <a:ext uri="{FF2B5EF4-FFF2-40B4-BE49-F238E27FC236}">
              <a16:creationId xmlns:a16="http://schemas.microsoft.com/office/drawing/2014/main" id="{00000000-0008-0000-0000-000037000000}"/>
            </a:ext>
          </a:extLst>
        </xdr:cNvPr>
        <xdr:cNvGrpSpPr/>
      </xdr:nvGrpSpPr>
      <xdr:grpSpPr>
        <a:xfrm>
          <a:off x="0" y="67684650"/>
          <a:ext cx="12191" cy="6687108"/>
          <a:chOff x="0" y="15775971"/>
          <a:chExt cx="12191" cy="6687108"/>
        </a:xfrm>
      </xdr:grpSpPr>
      <xdr:pic>
        <xdr:nvPicPr>
          <xdr:cNvPr id="56" name="Picture 1281">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5775971"/>
            <a:ext cx="12191" cy="396544"/>
          </a:xfrm>
          <a:prstGeom prst="rect">
            <a:avLst/>
          </a:prstGeom>
        </xdr:spPr>
      </xdr:pic>
      <xdr:pic>
        <xdr:nvPicPr>
          <xdr:cNvPr id="57" name="Picture 1282">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16209092"/>
            <a:ext cx="12191" cy="396240"/>
          </a:xfrm>
          <a:prstGeom prst="rect">
            <a:avLst/>
          </a:prstGeom>
        </xdr:spPr>
      </xdr:pic>
      <xdr:pic>
        <xdr:nvPicPr>
          <xdr:cNvPr id="58" name="Picture 1283">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16641908"/>
            <a:ext cx="12191" cy="396240"/>
          </a:xfrm>
          <a:prstGeom prst="rect">
            <a:avLst/>
          </a:prstGeom>
        </xdr:spPr>
      </xdr:pic>
      <xdr:pic>
        <xdr:nvPicPr>
          <xdr:cNvPr id="59" name="Picture 1284">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17074724"/>
            <a:ext cx="12191" cy="534924"/>
          </a:xfrm>
          <a:prstGeom prst="rect">
            <a:avLst/>
          </a:prstGeom>
        </xdr:spPr>
      </xdr:pic>
      <xdr:pic>
        <xdr:nvPicPr>
          <xdr:cNvPr id="60" name="Picture 1285">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17646300"/>
            <a:ext cx="12191" cy="811072"/>
          </a:xfrm>
          <a:prstGeom prst="rect">
            <a:avLst/>
          </a:prstGeom>
        </xdr:spPr>
      </xdr:pic>
      <xdr:pic>
        <xdr:nvPicPr>
          <xdr:cNvPr id="61" name="Picture 1286">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18493949"/>
            <a:ext cx="12191" cy="810767"/>
          </a:xfrm>
          <a:prstGeom prst="rect">
            <a:avLst/>
          </a:prstGeom>
        </xdr:spPr>
      </xdr:pic>
      <xdr:pic>
        <xdr:nvPicPr>
          <xdr:cNvPr id="62" name="Picture 1287">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19341242"/>
            <a:ext cx="12191" cy="257860"/>
          </a:xfrm>
          <a:prstGeom prst="rect">
            <a:avLst/>
          </a:prstGeom>
        </xdr:spPr>
      </xdr:pic>
      <xdr:pic>
        <xdr:nvPicPr>
          <xdr:cNvPr id="63" name="Picture 1288">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19635679"/>
            <a:ext cx="12191" cy="534924"/>
          </a:xfrm>
          <a:prstGeom prst="rect">
            <a:avLst/>
          </a:prstGeom>
        </xdr:spPr>
      </xdr:pic>
      <xdr:pic>
        <xdr:nvPicPr>
          <xdr:cNvPr id="64" name="Picture 1289">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20207179"/>
            <a:ext cx="12191" cy="396239"/>
          </a:xfrm>
          <a:prstGeom prst="rect">
            <a:avLst/>
          </a:prstGeom>
        </xdr:spPr>
      </xdr:pic>
      <xdr:pic>
        <xdr:nvPicPr>
          <xdr:cNvPr id="65" name="Picture 1290">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20639995"/>
            <a:ext cx="12191" cy="257555"/>
          </a:xfrm>
          <a:prstGeom prst="rect">
            <a:avLst/>
          </a:prstGeom>
        </xdr:spPr>
      </xdr:pic>
      <xdr:pic>
        <xdr:nvPicPr>
          <xdr:cNvPr id="66" name="Picture 1291">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20934203"/>
            <a:ext cx="12191" cy="257860"/>
          </a:xfrm>
          <a:prstGeom prst="rect">
            <a:avLst/>
          </a:prstGeom>
        </xdr:spPr>
      </xdr:pic>
      <xdr:pic>
        <xdr:nvPicPr>
          <xdr:cNvPr id="67" name="Picture 1292">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21228640"/>
            <a:ext cx="12191" cy="166116"/>
          </a:xfrm>
          <a:prstGeom prst="rect">
            <a:avLst/>
          </a:prstGeom>
        </xdr:spPr>
      </xdr:pic>
      <xdr:pic>
        <xdr:nvPicPr>
          <xdr:cNvPr id="68" name="Picture 1293">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21431332"/>
            <a:ext cx="12191" cy="534924"/>
          </a:xfrm>
          <a:prstGeom prst="rect">
            <a:avLst/>
          </a:prstGeom>
        </xdr:spPr>
      </xdr:pic>
      <xdr:pic>
        <xdr:nvPicPr>
          <xdr:cNvPr id="69" name="Picture 1294">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22002832"/>
            <a:ext cx="12191" cy="257556"/>
          </a:xfrm>
          <a:prstGeom prst="rect">
            <a:avLst/>
          </a:prstGeom>
        </xdr:spPr>
      </xdr:pic>
      <xdr:pic>
        <xdr:nvPicPr>
          <xdr:cNvPr id="70" name="Picture 1295">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22296964"/>
            <a:ext cx="12191" cy="166116"/>
          </a:xfrm>
          <a:prstGeom prst="rect">
            <a:avLst/>
          </a:prstGeom>
        </xdr:spPr>
      </xdr:pic>
    </xdr:grpSp>
    <xdr:clientData/>
  </xdr:oneCellAnchor>
  <xdr:oneCellAnchor>
    <xdr:from>
      <xdr:col>0</xdr:col>
      <xdr:colOff>0</xdr:colOff>
      <xdr:row>226</xdr:row>
      <xdr:rowOff>0</xdr:rowOff>
    </xdr:from>
    <xdr:ext cx="12191" cy="6687108"/>
    <xdr:grpSp>
      <xdr:nvGrpSpPr>
        <xdr:cNvPr id="71" name="Group 1296">
          <a:extLst>
            <a:ext uri="{FF2B5EF4-FFF2-40B4-BE49-F238E27FC236}">
              <a16:creationId xmlns:a16="http://schemas.microsoft.com/office/drawing/2014/main" id="{00000000-0008-0000-0000-000047000000}"/>
            </a:ext>
          </a:extLst>
        </xdr:cNvPr>
        <xdr:cNvGrpSpPr/>
      </xdr:nvGrpSpPr>
      <xdr:grpSpPr>
        <a:xfrm>
          <a:off x="0" y="67684650"/>
          <a:ext cx="12191" cy="6687108"/>
          <a:chOff x="0" y="22463080"/>
          <a:chExt cx="12191" cy="6687108"/>
        </a:xfrm>
      </xdr:grpSpPr>
      <xdr:pic>
        <xdr:nvPicPr>
          <xdr:cNvPr id="72" name="Picture 1297">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22463080"/>
            <a:ext cx="12191" cy="396544"/>
          </a:xfrm>
          <a:prstGeom prst="rect">
            <a:avLst/>
          </a:prstGeom>
        </xdr:spPr>
      </xdr:pic>
      <xdr:pic>
        <xdr:nvPicPr>
          <xdr:cNvPr id="73" name="Picture 1298">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2896201"/>
            <a:ext cx="12191" cy="396240"/>
          </a:xfrm>
          <a:prstGeom prst="rect">
            <a:avLst/>
          </a:prstGeom>
        </xdr:spPr>
      </xdr:pic>
      <xdr:pic>
        <xdr:nvPicPr>
          <xdr:cNvPr id="74" name="Picture 1299">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23329017"/>
            <a:ext cx="12191" cy="396240"/>
          </a:xfrm>
          <a:prstGeom prst="rect">
            <a:avLst/>
          </a:prstGeom>
        </xdr:spPr>
      </xdr:pic>
      <xdr:pic>
        <xdr:nvPicPr>
          <xdr:cNvPr id="75" name="Picture 1300">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23761833"/>
            <a:ext cx="12191" cy="534924"/>
          </a:xfrm>
          <a:prstGeom prst="rect">
            <a:avLst/>
          </a:prstGeom>
        </xdr:spPr>
      </xdr:pic>
      <xdr:pic>
        <xdr:nvPicPr>
          <xdr:cNvPr id="76" name="Picture 1301">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24333409"/>
            <a:ext cx="12191" cy="811072"/>
          </a:xfrm>
          <a:prstGeom prst="rect">
            <a:avLst/>
          </a:prstGeom>
        </xdr:spPr>
      </xdr:pic>
      <xdr:pic>
        <xdr:nvPicPr>
          <xdr:cNvPr id="77" name="Picture 1302">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25181058"/>
            <a:ext cx="12191" cy="810767"/>
          </a:xfrm>
          <a:prstGeom prst="rect">
            <a:avLst/>
          </a:prstGeom>
        </xdr:spPr>
      </xdr:pic>
      <xdr:pic>
        <xdr:nvPicPr>
          <xdr:cNvPr id="78" name="Picture 1303">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26028351"/>
            <a:ext cx="12191" cy="257860"/>
          </a:xfrm>
          <a:prstGeom prst="rect">
            <a:avLst/>
          </a:prstGeom>
        </xdr:spPr>
      </xdr:pic>
      <xdr:pic>
        <xdr:nvPicPr>
          <xdr:cNvPr id="79" name="Picture 1304">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26322788"/>
            <a:ext cx="12191" cy="534924"/>
          </a:xfrm>
          <a:prstGeom prst="rect">
            <a:avLst/>
          </a:prstGeom>
        </xdr:spPr>
      </xdr:pic>
      <xdr:pic>
        <xdr:nvPicPr>
          <xdr:cNvPr id="80" name="Picture 1305">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26894288"/>
            <a:ext cx="12191" cy="396239"/>
          </a:xfrm>
          <a:prstGeom prst="rect">
            <a:avLst/>
          </a:prstGeom>
        </xdr:spPr>
      </xdr:pic>
      <xdr:pic>
        <xdr:nvPicPr>
          <xdr:cNvPr id="81" name="Picture 1306">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27327104"/>
            <a:ext cx="12191" cy="257555"/>
          </a:xfrm>
          <a:prstGeom prst="rect">
            <a:avLst/>
          </a:prstGeom>
        </xdr:spPr>
      </xdr:pic>
      <xdr:pic>
        <xdr:nvPicPr>
          <xdr:cNvPr id="82" name="Picture 1307">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27621312"/>
            <a:ext cx="12191" cy="257860"/>
          </a:xfrm>
          <a:prstGeom prst="rect">
            <a:avLst/>
          </a:prstGeom>
        </xdr:spPr>
      </xdr:pic>
      <xdr:pic>
        <xdr:nvPicPr>
          <xdr:cNvPr id="83" name="Picture 1308">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27915749"/>
            <a:ext cx="12191" cy="166116"/>
          </a:xfrm>
          <a:prstGeom prst="rect">
            <a:avLst/>
          </a:prstGeom>
        </xdr:spPr>
      </xdr:pic>
      <xdr:pic>
        <xdr:nvPicPr>
          <xdr:cNvPr id="85" name="Picture 1309">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28118441"/>
            <a:ext cx="12191" cy="534924"/>
          </a:xfrm>
          <a:prstGeom prst="rect">
            <a:avLst/>
          </a:prstGeom>
        </xdr:spPr>
      </xdr:pic>
      <xdr:pic>
        <xdr:nvPicPr>
          <xdr:cNvPr id="86" name="Picture 1310">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28689941"/>
            <a:ext cx="12191" cy="257556"/>
          </a:xfrm>
          <a:prstGeom prst="rect">
            <a:avLst/>
          </a:prstGeom>
        </xdr:spPr>
      </xdr:pic>
      <xdr:pic>
        <xdr:nvPicPr>
          <xdr:cNvPr id="87" name="Picture 1311">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28984073"/>
            <a:ext cx="12191" cy="166116"/>
          </a:xfrm>
          <a:prstGeom prst="rect">
            <a:avLst/>
          </a:prstGeom>
        </xdr:spPr>
      </xdr:pic>
    </xdr:grpSp>
    <xdr:clientData/>
  </xdr:oneCellAnchor>
  <xdr:oneCellAnchor>
    <xdr:from>
      <xdr:col>0</xdr:col>
      <xdr:colOff>0</xdr:colOff>
      <xdr:row>226</xdr:row>
      <xdr:rowOff>0</xdr:rowOff>
    </xdr:from>
    <xdr:ext cx="12192" cy="6687108"/>
    <xdr:grpSp>
      <xdr:nvGrpSpPr>
        <xdr:cNvPr id="88" name="Group 1312">
          <a:extLst>
            <a:ext uri="{FF2B5EF4-FFF2-40B4-BE49-F238E27FC236}">
              <a16:creationId xmlns:a16="http://schemas.microsoft.com/office/drawing/2014/main" id="{00000000-0008-0000-0000-000058000000}"/>
            </a:ext>
          </a:extLst>
        </xdr:cNvPr>
        <xdr:cNvGrpSpPr/>
      </xdr:nvGrpSpPr>
      <xdr:grpSpPr>
        <a:xfrm>
          <a:off x="0" y="67684650"/>
          <a:ext cx="12192" cy="6687108"/>
          <a:chOff x="0" y="29150189"/>
          <a:chExt cx="12192" cy="6687108"/>
        </a:xfrm>
      </xdr:grpSpPr>
      <xdr:pic>
        <xdr:nvPicPr>
          <xdr:cNvPr id="89" name="Picture 1313">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29150189"/>
            <a:ext cx="12192" cy="396544"/>
          </a:xfrm>
          <a:prstGeom prst="rect">
            <a:avLst/>
          </a:prstGeom>
        </xdr:spPr>
      </xdr:pic>
      <xdr:pic>
        <xdr:nvPicPr>
          <xdr:cNvPr id="90" name="Picture 1314">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9583310"/>
            <a:ext cx="12192" cy="396240"/>
          </a:xfrm>
          <a:prstGeom prst="rect">
            <a:avLst/>
          </a:prstGeom>
        </xdr:spPr>
      </xdr:pic>
      <xdr:pic>
        <xdr:nvPicPr>
          <xdr:cNvPr id="91" name="Picture 1315">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30016126"/>
            <a:ext cx="12192" cy="396240"/>
          </a:xfrm>
          <a:prstGeom prst="rect">
            <a:avLst/>
          </a:prstGeom>
        </xdr:spPr>
      </xdr:pic>
      <xdr:pic>
        <xdr:nvPicPr>
          <xdr:cNvPr id="92" name="Picture 1316">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30448942"/>
            <a:ext cx="12192" cy="534924"/>
          </a:xfrm>
          <a:prstGeom prst="rect">
            <a:avLst/>
          </a:prstGeom>
        </xdr:spPr>
      </xdr:pic>
      <xdr:pic>
        <xdr:nvPicPr>
          <xdr:cNvPr id="93" name="Picture 1317">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31020518"/>
            <a:ext cx="12192" cy="811072"/>
          </a:xfrm>
          <a:prstGeom prst="rect">
            <a:avLst/>
          </a:prstGeom>
        </xdr:spPr>
      </xdr:pic>
      <xdr:pic>
        <xdr:nvPicPr>
          <xdr:cNvPr id="94" name="Picture 1318">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31868167"/>
            <a:ext cx="12192" cy="810767"/>
          </a:xfrm>
          <a:prstGeom prst="rect">
            <a:avLst/>
          </a:prstGeom>
        </xdr:spPr>
      </xdr:pic>
      <xdr:pic>
        <xdr:nvPicPr>
          <xdr:cNvPr id="95" name="Picture 1319">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32715460"/>
            <a:ext cx="12192" cy="257860"/>
          </a:xfrm>
          <a:prstGeom prst="rect">
            <a:avLst/>
          </a:prstGeom>
        </xdr:spPr>
      </xdr:pic>
      <xdr:pic>
        <xdr:nvPicPr>
          <xdr:cNvPr id="96" name="Picture 1320">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33009897"/>
            <a:ext cx="12192" cy="534924"/>
          </a:xfrm>
          <a:prstGeom prst="rect">
            <a:avLst/>
          </a:prstGeom>
        </xdr:spPr>
      </xdr:pic>
      <xdr:pic>
        <xdr:nvPicPr>
          <xdr:cNvPr id="97" name="Picture 1321">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33581397"/>
            <a:ext cx="12192" cy="396239"/>
          </a:xfrm>
          <a:prstGeom prst="rect">
            <a:avLst/>
          </a:prstGeom>
        </xdr:spPr>
      </xdr:pic>
      <xdr:pic>
        <xdr:nvPicPr>
          <xdr:cNvPr id="98" name="Picture 1322">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34014213"/>
            <a:ext cx="12192" cy="257555"/>
          </a:xfrm>
          <a:prstGeom prst="rect">
            <a:avLst/>
          </a:prstGeom>
        </xdr:spPr>
      </xdr:pic>
      <xdr:pic>
        <xdr:nvPicPr>
          <xdr:cNvPr id="99" name="Picture 1323">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34308421"/>
            <a:ext cx="12192" cy="257860"/>
          </a:xfrm>
          <a:prstGeom prst="rect">
            <a:avLst/>
          </a:prstGeom>
        </xdr:spPr>
      </xdr:pic>
      <xdr:pic>
        <xdr:nvPicPr>
          <xdr:cNvPr id="100" name="Picture 1324">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34602858"/>
            <a:ext cx="12192" cy="166116"/>
          </a:xfrm>
          <a:prstGeom prst="rect">
            <a:avLst/>
          </a:prstGeom>
        </xdr:spPr>
      </xdr:pic>
      <xdr:pic>
        <xdr:nvPicPr>
          <xdr:cNvPr id="101" name="Picture 1325">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34805550"/>
            <a:ext cx="12192" cy="534924"/>
          </a:xfrm>
          <a:prstGeom prst="rect">
            <a:avLst/>
          </a:prstGeom>
        </xdr:spPr>
      </xdr:pic>
      <xdr:pic>
        <xdr:nvPicPr>
          <xdr:cNvPr id="102" name="Picture 1326">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35377050"/>
            <a:ext cx="12192" cy="257556"/>
          </a:xfrm>
          <a:prstGeom prst="rect">
            <a:avLst/>
          </a:prstGeom>
        </xdr:spPr>
      </xdr:pic>
      <xdr:pic>
        <xdr:nvPicPr>
          <xdr:cNvPr id="103" name="Picture 1327">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35671182"/>
            <a:ext cx="12192" cy="166116"/>
          </a:xfrm>
          <a:prstGeom prst="rect">
            <a:avLst/>
          </a:prstGeom>
        </xdr:spPr>
      </xdr:pic>
    </xdr:grpSp>
    <xdr:clientData/>
  </xdr:oneCellAnchor>
  <xdr:oneCellAnchor>
    <xdr:from>
      <xdr:col>0</xdr:col>
      <xdr:colOff>0</xdr:colOff>
      <xdr:row>226</xdr:row>
      <xdr:rowOff>0</xdr:rowOff>
    </xdr:from>
    <xdr:ext cx="12191" cy="6687108"/>
    <xdr:grpSp>
      <xdr:nvGrpSpPr>
        <xdr:cNvPr id="104" name="Group 1328">
          <a:extLst>
            <a:ext uri="{FF2B5EF4-FFF2-40B4-BE49-F238E27FC236}">
              <a16:creationId xmlns:a16="http://schemas.microsoft.com/office/drawing/2014/main" id="{00000000-0008-0000-0000-000068000000}"/>
            </a:ext>
          </a:extLst>
        </xdr:cNvPr>
        <xdr:cNvGrpSpPr/>
      </xdr:nvGrpSpPr>
      <xdr:grpSpPr>
        <a:xfrm>
          <a:off x="0" y="67684650"/>
          <a:ext cx="12191" cy="6687108"/>
          <a:chOff x="0" y="35837298"/>
          <a:chExt cx="12191" cy="6687108"/>
        </a:xfrm>
      </xdr:grpSpPr>
      <xdr:pic>
        <xdr:nvPicPr>
          <xdr:cNvPr id="105" name="Picture 1329">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35837298"/>
            <a:ext cx="12191" cy="396544"/>
          </a:xfrm>
          <a:prstGeom prst="rect">
            <a:avLst/>
          </a:prstGeom>
        </xdr:spPr>
      </xdr:pic>
      <xdr:pic>
        <xdr:nvPicPr>
          <xdr:cNvPr id="106" name="Picture 1330">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36270418"/>
            <a:ext cx="12191" cy="396240"/>
          </a:xfrm>
          <a:prstGeom prst="rect">
            <a:avLst/>
          </a:prstGeom>
        </xdr:spPr>
      </xdr:pic>
      <xdr:pic>
        <xdr:nvPicPr>
          <xdr:cNvPr id="107" name="Picture 1331">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36703234"/>
            <a:ext cx="12191" cy="396240"/>
          </a:xfrm>
          <a:prstGeom prst="rect">
            <a:avLst/>
          </a:prstGeom>
        </xdr:spPr>
      </xdr:pic>
      <xdr:pic>
        <xdr:nvPicPr>
          <xdr:cNvPr id="108" name="Picture 1332">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37136050"/>
            <a:ext cx="12191" cy="534924"/>
          </a:xfrm>
          <a:prstGeom prst="rect">
            <a:avLst/>
          </a:prstGeom>
        </xdr:spPr>
      </xdr:pic>
      <xdr:pic>
        <xdr:nvPicPr>
          <xdr:cNvPr id="109" name="Picture 1333">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37707627"/>
            <a:ext cx="12191" cy="811072"/>
          </a:xfrm>
          <a:prstGeom prst="rect">
            <a:avLst/>
          </a:prstGeom>
        </xdr:spPr>
      </xdr:pic>
      <xdr:pic>
        <xdr:nvPicPr>
          <xdr:cNvPr id="110" name="Picture 1334">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38555275"/>
            <a:ext cx="12191" cy="810767"/>
          </a:xfrm>
          <a:prstGeom prst="rect">
            <a:avLst/>
          </a:prstGeom>
        </xdr:spPr>
      </xdr:pic>
      <xdr:pic>
        <xdr:nvPicPr>
          <xdr:cNvPr id="111" name="Picture 1335">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39402569"/>
            <a:ext cx="12191" cy="257860"/>
          </a:xfrm>
          <a:prstGeom prst="rect">
            <a:avLst/>
          </a:prstGeom>
        </xdr:spPr>
      </xdr:pic>
      <xdr:pic>
        <xdr:nvPicPr>
          <xdr:cNvPr id="112" name="Picture 1336">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39697005"/>
            <a:ext cx="12191" cy="534924"/>
          </a:xfrm>
          <a:prstGeom prst="rect">
            <a:avLst/>
          </a:prstGeom>
        </xdr:spPr>
      </xdr:pic>
      <xdr:pic>
        <xdr:nvPicPr>
          <xdr:cNvPr id="113" name="Picture 1337">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40268505"/>
            <a:ext cx="12191" cy="396239"/>
          </a:xfrm>
          <a:prstGeom prst="rect">
            <a:avLst/>
          </a:prstGeom>
        </xdr:spPr>
      </xdr:pic>
      <xdr:pic>
        <xdr:nvPicPr>
          <xdr:cNvPr id="114" name="Picture 1338">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40701321"/>
            <a:ext cx="12191" cy="257555"/>
          </a:xfrm>
          <a:prstGeom prst="rect">
            <a:avLst/>
          </a:prstGeom>
        </xdr:spPr>
      </xdr:pic>
      <xdr:pic>
        <xdr:nvPicPr>
          <xdr:cNvPr id="115" name="Picture 1339">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40995530"/>
            <a:ext cx="12191" cy="257860"/>
          </a:xfrm>
          <a:prstGeom prst="rect">
            <a:avLst/>
          </a:prstGeom>
        </xdr:spPr>
      </xdr:pic>
      <xdr:pic>
        <xdr:nvPicPr>
          <xdr:cNvPr id="116" name="Picture 1340">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41289966"/>
            <a:ext cx="12191" cy="166116"/>
          </a:xfrm>
          <a:prstGeom prst="rect">
            <a:avLst/>
          </a:prstGeom>
        </xdr:spPr>
      </xdr:pic>
      <xdr:pic>
        <xdr:nvPicPr>
          <xdr:cNvPr id="117" name="Picture 1341">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41492658"/>
            <a:ext cx="12191" cy="534924"/>
          </a:xfrm>
          <a:prstGeom prst="rect">
            <a:avLst/>
          </a:prstGeom>
        </xdr:spPr>
      </xdr:pic>
      <xdr:pic>
        <xdr:nvPicPr>
          <xdr:cNvPr id="118" name="Picture 1342">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42064158"/>
            <a:ext cx="12191" cy="257556"/>
          </a:xfrm>
          <a:prstGeom prst="rect">
            <a:avLst/>
          </a:prstGeom>
        </xdr:spPr>
      </xdr:pic>
      <xdr:pic>
        <xdr:nvPicPr>
          <xdr:cNvPr id="119" name="Picture 1343">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42358290"/>
            <a:ext cx="12191" cy="166116"/>
          </a:xfrm>
          <a:prstGeom prst="rect">
            <a:avLst/>
          </a:prstGeom>
        </xdr:spPr>
      </xdr:pic>
    </xdr:grpSp>
    <xdr:clientData/>
  </xdr:oneCellAnchor>
  <xdr:oneCellAnchor>
    <xdr:from>
      <xdr:col>0</xdr:col>
      <xdr:colOff>0</xdr:colOff>
      <xdr:row>226</xdr:row>
      <xdr:rowOff>0</xdr:rowOff>
    </xdr:from>
    <xdr:ext cx="12192" cy="6687108"/>
    <xdr:grpSp>
      <xdr:nvGrpSpPr>
        <xdr:cNvPr id="120" name="Group 1344">
          <a:extLst>
            <a:ext uri="{FF2B5EF4-FFF2-40B4-BE49-F238E27FC236}">
              <a16:creationId xmlns:a16="http://schemas.microsoft.com/office/drawing/2014/main" id="{00000000-0008-0000-0000-000078000000}"/>
            </a:ext>
          </a:extLst>
        </xdr:cNvPr>
        <xdr:cNvGrpSpPr/>
      </xdr:nvGrpSpPr>
      <xdr:grpSpPr>
        <a:xfrm>
          <a:off x="0" y="67684650"/>
          <a:ext cx="12192" cy="6687108"/>
          <a:chOff x="0" y="42524406"/>
          <a:chExt cx="12192" cy="6687108"/>
        </a:xfrm>
      </xdr:grpSpPr>
      <xdr:pic>
        <xdr:nvPicPr>
          <xdr:cNvPr id="121" name="Picture 1345">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42524406"/>
            <a:ext cx="12192" cy="396544"/>
          </a:xfrm>
          <a:prstGeom prst="rect">
            <a:avLst/>
          </a:prstGeom>
        </xdr:spPr>
      </xdr:pic>
      <xdr:pic>
        <xdr:nvPicPr>
          <xdr:cNvPr id="122" name="Picture 1346">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42957527"/>
            <a:ext cx="12192" cy="396240"/>
          </a:xfrm>
          <a:prstGeom prst="rect">
            <a:avLst/>
          </a:prstGeom>
        </xdr:spPr>
      </xdr:pic>
      <xdr:pic>
        <xdr:nvPicPr>
          <xdr:cNvPr id="123" name="Picture 1347">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43390343"/>
            <a:ext cx="12192" cy="396240"/>
          </a:xfrm>
          <a:prstGeom prst="rect">
            <a:avLst/>
          </a:prstGeom>
        </xdr:spPr>
      </xdr:pic>
      <xdr:pic>
        <xdr:nvPicPr>
          <xdr:cNvPr id="124" name="Picture 1348">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43823159"/>
            <a:ext cx="12192" cy="534924"/>
          </a:xfrm>
          <a:prstGeom prst="rect">
            <a:avLst/>
          </a:prstGeom>
        </xdr:spPr>
      </xdr:pic>
      <xdr:pic>
        <xdr:nvPicPr>
          <xdr:cNvPr id="125" name="Picture 1349">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44394735"/>
            <a:ext cx="12192" cy="811072"/>
          </a:xfrm>
          <a:prstGeom prst="rect">
            <a:avLst/>
          </a:prstGeom>
        </xdr:spPr>
      </xdr:pic>
      <xdr:pic>
        <xdr:nvPicPr>
          <xdr:cNvPr id="126" name="Picture 1350">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45242384"/>
            <a:ext cx="12192" cy="810767"/>
          </a:xfrm>
          <a:prstGeom prst="rect">
            <a:avLst/>
          </a:prstGeom>
        </xdr:spPr>
      </xdr:pic>
      <xdr:pic>
        <xdr:nvPicPr>
          <xdr:cNvPr id="127" name="Picture 1351">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46089677"/>
            <a:ext cx="12192" cy="257860"/>
          </a:xfrm>
          <a:prstGeom prst="rect">
            <a:avLst/>
          </a:prstGeom>
        </xdr:spPr>
      </xdr:pic>
      <xdr:pic>
        <xdr:nvPicPr>
          <xdr:cNvPr id="128" name="Picture 1352">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46384114"/>
            <a:ext cx="12192" cy="534924"/>
          </a:xfrm>
          <a:prstGeom prst="rect">
            <a:avLst/>
          </a:prstGeom>
        </xdr:spPr>
      </xdr:pic>
      <xdr:pic>
        <xdr:nvPicPr>
          <xdr:cNvPr id="129" name="Picture 1353">
            <a:extLst>
              <a:ext uri="{FF2B5EF4-FFF2-40B4-BE49-F238E27FC236}">
                <a16:creationId xmlns:a16="http://schemas.microsoft.com/office/drawing/2014/main" id="{00000000-0008-0000-0000-000081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46955614"/>
            <a:ext cx="12192" cy="396239"/>
          </a:xfrm>
          <a:prstGeom prst="rect">
            <a:avLst/>
          </a:prstGeom>
        </xdr:spPr>
      </xdr:pic>
      <xdr:pic>
        <xdr:nvPicPr>
          <xdr:cNvPr id="130" name="Picture 1354">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47388430"/>
            <a:ext cx="12192" cy="257555"/>
          </a:xfrm>
          <a:prstGeom prst="rect">
            <a:avLst/>
          </a:prstGeom>
        </xdr:spPr>
      </xdr:pic>
      <xdr:pic>
        <xdr:nvPicPr>
          <xdr:cNvPr id="131" name="Picture 1355">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47682638"/>
            <a:ext cx="12192" cy="257860"/>
          </a:xfrm>
          <a:prstGeom prst="rect">
            <a:avLst/>
          </a:prstGeom>
        </xdr:spPr>
      </xdr:pic>
      <xdr:pic>
        <xdr:nvPicPr>
          <xdr:cNvPr id="132" name="Picture 1356">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47977075"/>
            <a:ext cx="12192" cy="166116"/>
          </a:xfrm>
          <a:prstGeom prst="rect">
            <a:avLst/>
          </a:prstGeom>
        </xdr:spPr>
      </xdr:pic>
      <xdr:pic>
        <xdr:nvPicPr>
          <xdr:cNvPr id="133" name="Picture 1357">
            <a:extLst>
              <a:ext uri="{FF2B5EF4-FFF2-40B4-BE49-F238E27FC236}">
                <a16:creationId xmlns:a16="http://schemas.microsoft.com/office/drawing/2014/main" id="{00000000-0008-0000-0000-000085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48179767"/>
            <a:ext cx="12192" cy="534924"/>
          </a:xfrm>
          <a:prstGeom prst="rect">
            <a:avLst/>
          </a:prstGeom>
        </xdr:spPr>
      </xdr:pic>
      <xdr:pic>
        <xdr:nvPicPr>
          <xdr:cNvPr id="134" name="Picture 1358">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48751267"/>
            <a:ext cx="12192" cy="257556"/>
          </a:xfrm>
          <a:prstGeom prst="rect">
            <a:avLst/>
          </a:prstGeom>
        </xdr:spPr>
      </xdr:pic>
      <xdr:pic>
        <xdr:nvPicPr>
          <xdr:cNvPr id="135" name="Picture 1359">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49045399"/>
            <a:ext cx="12192" cy="166116"/>
          </a:xfrm>
          <a:prstGeom prst="rect">
            <a:avLst/>
          </a:prstGeom>
        </xdr:spPr>
      </xdr:pic>
    </xdr:grpSp>
    <xdr:clientData/>
  </xdr:oneCellAnchor>
  <xdr:oneCellAnchor>
    <xdr:from>
      <xdr:col>0</xdr:col>
      <xdr:colOff>0</xdr:colOff>
      <xdr:row>226</xdr:row>
      <xdr:rowOff>0</xdr:rowOff>
    </xdr:from>
    <xdr:ext cx="12191" cy="6687108"/>
    <xdr:grpSp>
      <xdr:nvGrpSpPr>
        <xdr:cNvPr id="136" name="Group 1360">
          <a:extLst>
            <a:ext uri="{FF2B5EF4-FFF2-40B4-BE49-F238E27FC236}">
              <a16:creationId xmlns:a16="http://schemas.microsoft.com/office/drawing/2014/main" id="{00000000-0008-0000-0000-000088000000}"/>
            </a:ext>
          </a:extLst>
        </xdr:cNvPr>
        <xdr:cNvGrpSpPr/>
      </xdr:nvGrpSpPr>
      <xdr:grpSpPr>
        <a:xfrm>
          <a:off x="0" y="67684650"/>
          <a:ext cx="12191" cy="6687108"/>
          <a:chOff x="0" y="49211515"/>
          <a:chExt cx="12191" cy="6687108"/>
        </a:xfrm>
      </xdr:grpSpPr>
      <xdr:pic>
        <xdr:nvPicPr>
          <xdr:cNvPr id="137" name="Picture 1361">
            <a:extLst>
              <a:ext uri="{FF2B5EF4-FFF2-40B4-BE49-F238E27FC236}">
                <a16:creationId xmlns:a16="http://schemas.microsoft.com/office/drawing/2014/main" id="{00000000-0008-0000-0000-00008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49211515"/>
            <a:ext cx="12191" cy="396544"/>
          </a:xfrm>
          <a:prstGeom prst="rect">
            <a:avLst/>
          </a:prstGeom>
        </xdr:spPr>
      </xdr:pic>
      <xdr:pic>
        <xdr:nvPicPr>
          <xdr:cNvPr id="138" name="Picture 1362">
            <a:extLst>
              <a:ext uri="{FF2B5EF4-FFF2-40B4-BE49-F238E27FC236}">
                <a16:creationId xmlns:a16="http://schemas.microsoft.com/office/drawing/2014/main" id="{00000000-0008-0000-0000-00008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49644636"/>
            <a:ext cx="12191" cy="396240"/>
          </a:xfrm>
          <a:prstGeom prst="rect">
            <a:avLst/>
          </a:prstGeom>
        </xdr:spPr>
      </xdr:pic>
      <xdr:pic>
        <xdr:nvPicPr>
          <xdr:cNvPr id="139" name="Picture 1363">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50077452"/>
            <a:ext cx="12191" cy="396240"/>
          </a:xfrm>
          <a:prstGeom prst="rect">
            <a:avLst/>
          </a:prstGeom>
        </xdr:spPr>
      </xdr:pic>
      <xdr:pic>
        <xdr:nvPicPr>
          <xdr:cNvPr id="140" name="Picture 1364">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50510268"/>
            <a:ext cx="12191" cy="534924"/>
          </a:xfrm>
          <a:prstGeom prst="rect">
            <a:avLst/>
          </a:prstGeom>
        </xdr:spPr>
      </xdr:pic>
      <xdr:pic>
        <xdr:nvPicPr>
          <xdr:cNvPr id="141" name="Picture 1365">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51081844"/>
            <a:ext cx="12191" cy="811072"/>
          </a:xfrm>
          <a:prstGeom prst="rect">
            <a:avLst/>
          </a:prstGeom>
        </xdr:spPr>
      </xdr:pic>
      <xdr:pic>
        <xdr:nvPicPr>
          <xdr:cNvPr id="142" name="Picture 1366">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51929493"/>
            <a:ext cx="12191" cy="810767"/>
          </a:xfrm>
          <a:prstGeom prst="rect">
            <a:avLst/>
          </a:prstGeom>
        </xdr:spPr>
      </xdr:pic>
      <xdr:pic>
        <xdr:nvPicPr>
          <xdr:cNvPr id="143" name="Picture 1367">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52776786"/>
            <a:ext cx="12191" cy="257860"/>
          </a:xfrm>
          <a:prstGeom prst="rect">
            <a:avLst/>
          </a:prstGeom>
        </xdr:spPr>
      </xdr:pic>
      <xdr:pic>
        <xdr:nvPicPr>
          <xdr:cNvPr id="144" name="Picture 1368">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53071223"/>
            <a:ext cx="12191" cy="534924"/>
          </a:xfrm>
          <a:prstGeom prst="rect">
            <a:avLst/>
          </a:prstGeom>
        </xdr:spPr>
      </xdr:pic>
      <xdr:pic>
        <xdr:nvPicPr>
          <xdr:cNvPr id="145" name="Picture 1369">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53642723"/>
            <a:ext cx="12191" cy="396239"/>
          </a:xfrm>
          <a:prstGeom prst="rect">
            <a:avLst/>
          </a:prstGeom>
        </xdr:spPr>
      </xdr:pic>
      <xdr:pic>
        <xdr:nvPicPr>
          <xdr:cNvPr id="146" name="Picture 1370">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54075539"/>
            <a:ext cx="12191" cy="257555"/>
          </a:xfrm>
          <a:prstGeom prst="rect">
            <a:avLst/>
          </a:prstGeom>
        </xdr:spPr>
      </xdr:pic>
      <xdr:pic>
        <xdr:nvPicPr>
          <xdr:cNvPr id="147" name="Picture 1371">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54369747"/>
            <a:ext cx="12191" cy="257860"/>
          </a:xfrm>
          <a:prstGeom prst="rect">
            <a:avLst/>
          </a:prstGeom>
        </xdr:spPr>
      </xdr:pic>
      <xdr:pic>
        <xdr:nvPicPr>
          <xdr:cNvPr id="148" name="Picture 1372">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54664184"/>
            <a:ext cx="12191" cy="166116"/>
          </a:xfrm>
          <a:prstGeom prst="rect">
            <a:avLst/>
          </a:prstGeom>
        </xdr:spPr>
      </xdr:pic>
      <xdr:pic>
        <xdr:nvPicPr>
          <xdr:cNvPr id="149" name="Picture 1373">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54866876"/>
            <a:ext cx="12191" cy="534924"/>
          </a:xfrm>
          <a:prstGeom prst="rect">
            <a:avLst/>
          </a:prstGeom>
        </xdr:spPr>
      </xdr:pic>
      <xdr:pic>
        <xdr:nvPicPr>
          <xdr:cNvPr id="150" name="Picture 1374">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55438376"/>
            <a:ext cx="12191" cy="257556"/>
          </a:xfrm>
          <a:prstGeom prst="rect">
            <a:avLst/>
          </a:prstGeom>
        </xdr:spPr>
      </xdr:pic>
      <xdr:pic>
        <xdr:nvPicPr>
          <xdr:cNvPr id="151" name="Picture 1375">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55732508"/>
            <a:ext cx="12191" cy="166116"/>
          </a:xfrm>
          <a:prstGeom prst="rect">
            <a:avLst/>
          </a:prstGeom>
        </xdr:spPr>
      </xdr:pic>
    </xdr:grpSp>
    <xdr:clientData/>
  </xdr:oneCellAnchor>
  <xdr:oneCellAnchor>
    <xdr:from>
      <xdr:col>3</xdr:col>
      <xdr:colOff>0</xdr:colOff>
      <xdr:row>262</xdr:row>
      <xdr:rowOff>0</xdr:rowOff>
    </xdr:from>
    <xdr:ext cx="12191" cy="5155107"/>
    <xdr:grpSp>
      <xdr:nvGrpSpPr>
        <xdr:cNvPr id="152" name="Group 1517">
          <a:extLst>
            <a:ext uri="{FF2B5EF4-FFF2-40B4-BE49-F238E27FC236}">
              <a16:creationId xmlns:a16="http://schemas.microsoft.com/office/drawing/2014/main" id="{00000000-0008-0000-0000-000098000000}"/>
            </a:ext>
          </a:extLst>
        </xdr:cNvPr>
        <xdr:cNvGrpSpPr/>
      </xdr:nvGrpSpPr>
      <xdr:grpSpPr>
        <a:xfrm>
          <a:off x="4152900" y="81638775"/>
          <a:ext cx="12191" cy="5155107"/>
          <a:chOff x="0" y="8766270"/>
          <a:chExt cx="12191" cy="5155107"/>
        </a:xfrm>
      </xdr:grpSpPr>
      <xdr:pic>
        <xdr:nvPicPr>
          <xdr:cNvPr id="153" name="Picture 1518">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8766270"/>
            <a:ext cx="12191" cy="1234744"/>
          </a:xfrm>
          <a:prstGeom prst="rect">
            <a:avLst/>
          </a:prstGeom>
        </xdr:spPr>
      </xdr:pic>
      <xdr:pic>
        <xdr:nvPicPr>
          <xdr:cNvPr id="154" name="Picture 1519">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10037718"/>
            <a:ext cx="12191" cy="1914398"/>
          </a:xfrm>
          <a:prstGeom prst="rect">
            <a:avLst/>
          </a:prstGeom>
        </xdr:spPr>
      </xdr:pic>
      <xdr:pic>
        <xdr:nvPicPr>
          <xdr:cNvPr id="155" name="Picture 1520">
            <a:extLst>
              <a:ext uri="{FF2B5EF4-FFF2-40B4-BE49-F238E27FC236}">
                <a16:creationId xmlns:a16="http://schemas.microsoft.com/office/drawing/2014/main" id="{00000000-0008-0000-0000-00009B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11988641"/>
            <a:ext cx="12191" cy="1176832"/>
          </a:xfrm>
          <a:prstGeom prst="rect">
            <a:avLst/>
          </a:prstGeom>
        </xdr:spPr>
      </xdr:pic>
      <xdr:pic>
        <xdr:nvPicPr>
          <xdr:cNvPr id="156" name="Picture 1521">
            <a:extLst>
              <a:ext uri="{FF2B5EF4-FFF2-40B4-BE49-F238E27FC236}">
                <a16:creationId xmlns:a16="http://schemas.microsoft.com/office/drawing/2014/main" id="{00000000-0008-0000-0000-00009C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13202050"/>
            <a:ext cx="12191" cy="719327"/>
          </a:xfrm>
          <a:prstGeom prst="rect">
            <a:avLst/>
          </a:prstGeom>
        </xdr:spPr>
      </xdr:pic>
    </xdr:grpSp>
    <xdr:clientData/>
  </xdr:oneCellAnchor>
  <xdr:oneCellAnchor>
    <xdr:from>
      <xdr:col>3</xdr:col>
      <xdr:colOff>0</xdr:colOff>
      <xdr:row>262</xdr:row>
      <xdr:rowOff>0</xdr:rowOff>
    </xdr:from>
    <xdr:ext cx="12191" cy="5155107"/>
    <xdr:grpSp>
      <xdr:nvGrpSpPr>
        <xdr:cNvPr id="157" name="Group 1522">
          <a:extLst>
            <a:ext uri="{FF2B5EF4-FFF2-40B4-BE49-F238E27FC236}">
              <a16:creationId xmlns:a16="http://schemas.microsoft.com/office/drawing/2014/main" id="{00000000-0008-0000-0000-00009D000000}"/>
            </a:ext>
          </a:extLst>
        </xdr:cNvPr>
        <xdr:cNvGrpSpPr/>
      </xdr:nvGrpSpPr>
      <xdr:grpSpPr>
        <a:xfrm>
          <a:off x="4152900" y="81638775"/>
          <a:ext cx="12191" cy="5155107"/>
          <a:chOff x="0" y="13921378"/>
          <a:chExt cx="12191" cy="5155107"/>
        </a:xfrm>
      </xdr:grpSpPr>
      <xdr:pic>
        <xdr:nvPicPr>
          <xdr:cNvPr id="158" name="Picture 1523">
            <a:extLst>
              <a:ext uri="{FF2B5EF4-FFF2-40B4-BE49-F238E27FC236}">
                <a16:creationId xmlns:a16="http://schemas.microsoft.com/office/drawing/2014/main" id="{00000000-0008-0000-0000-00009E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13921378"/>
            <a:ext cx="12191" cy="1234744"/>
          </a:xfrm>
          <a:prstGeom prst="rect">
            <a:avLst/>
          </a:prstGeom>
        </xdr:spPr>
      </xdr:pic>
      <xdr:pic>
        <xdr:nvPicPr>
          <xdr:cNvPr id="159" name="Picture 1524">
            <a:extLst>
              <a:ext uri="{FF2B5EF4-FFF2-40B4-BE49-F238E27FC236}">
                <a16:creationId xmlns:a16="http://schemas.microsoft.com/office/drawing/2014/main" id="{00000000-0008-0000-0000-00009F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15192825"/>
            <a:ext cx="12191" cy="1914398"/>
          </a:xfrm>
          <a:prstGeom prst="rect">
            <a:avLst/>
          </a:prstGeom>
        </xdr:spPr>
      </xdr:pic>
      <xdr:pic>
        <xdr:nvPicPr>
          <xdr:cNvPr id="160" name="Picture 1525">
            <a:extLst>
              <a:ext uri="{FF2B5EF4-FFF2-40B4-BE49-F238E27FC236}">
                <a16:creationId xmlns:a16="http://schemas.microsoft.com/office/drawing/2014/main" id="{00000000-0008-0000-0000-0000A0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17143749"/>
            <a:ext cx="12191" cy="1176832"/>
          </a:xfrm>
          <a:prstGeom prst="rect">
            <a:avLst/>
          </a:prstGeom>
        </xdr:spPr>
      </xdr:pic>
      <xdr:pic>
        <xdr:nvPicPr>
          <xdr:cNvPr id="161" name="Picture 1526">
            <a:extLst>
              <a:ext uri="{FF2B5EF4-FFF2-40B4-BE49-F238E27FC236}">
                <a16:creationId xmlns:a16="http://schemas.microsoft.com/office/drawing/2014/main" id="{00000000-0008-0000-0000-0000A1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18357157"/>
            <a:ext cx="12191" cy="719327"/>
          </a:xfrm>
          <a:prstGeom prst="rect">
            <a:avLst/>
          </a:prstGeom>
        </xdr:spPr>
      </xdr:pic>
    </xdr:grpSp>
    <xdr:clientData/>
  </xdr:oneCellAnchor>
  <xdr:oneCellAnchor>
    <xdr:from>
      <xdr:col>3</xdr:col>
      <xdr:colOff>0</xdr:colOff>
      <xdr:row>262</xdr:row>
      <xdr:rowOff>0</xdr:rowOff>
    </xdr:from>
    <xdr:ext cx="12192" cy="5155107"/>
    <xdr:grpSp>
      <xdr:nvGrpSpPr>
        <xdr:cNvPr id="162" name="Group 1527">
          <a:extLst>
            <a:ext uri="{FF2B5EF4-FFF2-40B4-BE49-F238E27FC236}">
              <a16:creationId xmlns:a16="http://schemas.microsoft.com/office/drawing/2014/main" id="{00000000-0008-0000-0000-0000A2000000}"/>
            </a:ext>
          </a:extLst>
        </xdr:cNvPr>
        <xdr:cNvGrpSpPr/>
      </xdr:nvGrpSpPr>
      <xdr:grpSpPr>
        <a:xfrm>
          <a:off x="4152900" y="81638775"/>
          <a:ext cx="12192" cy="5155107"/>
          <a:chOff x="0" y="19076485"/>
          <a:chExt cx="12192" cy="5155107"/>
        </a:xfrm>
      </xdr:grpSpPr>
      <xdr:pic>
        <xdr:nvPicPr>
          <xdr:cNvPr id="163" name="Picture 1528">
            <a:extLst>
              <a:ext uri="{FF2B5EF4-FFF2-40B4-BE49-F238E27FC236}">
                <a16:creationId xmlns:a16="http://schemas.microsoft.com/office/drawing/2014/main" id="{00000000-0008-0000-0000-0000A3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19076485"/>
            <a:ext cx="12192" cy="1234744"/>
          </a:xfrm>
          <a:prstGeom prst="rect">
            <a:avLst/>
          </a:prstGeom>
        </xdr:spPr>
      </xdr:pic>
      <xdr:pic>
        <xdr:nvPicPr>
          <xdr:cNvPr id="164" name="Picture 1529">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20347933"/>
            <a:ext cx="12192" cy="1914398"/>
          </a:xfrm>
          <a:prstGeom prst="rect">
            <a:avLst/>
          </a:prstGeom>
        </xdr:spPr>
      </xdr:pic>
      <xdr:pic>
        <xdr:nvPicPr>
          <xdr:cNvPr id="165" name="Picture 1530">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22298856"/>
            <a:ext cx="12192" cy="1176832"/>
          </a:xfrm>
          <a:prstGeom prst="rect">
            <a:avLst/>
          </a:prstGeom>
        </xdr:spPr>
      </xdr:pic>
      <xdr:pic>
        <xdr:nvPicPr>
          <xdr:cNvPr id="166" name="Picture 1531">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23512265"/>
            <a:ext cx="12192" cy="719327"/>
          </a:xfrm>
          <a:prstGeom prst="rect">
            <a:avLst/>
          </a:prstGeom>
        </xdr:spPr>
      </xdr:pic>
    </xdr:grpSp>
    <xdr:clientData/>
  </xdr:oneCellAnchor>
  <xdr:oneCellAnchor>
    <xdr:from>
      <xdr:col>3</xdr:col>
      <xdr:colOff>0</xdr:colOff>
      <xdr:row>262</xdr:row>
      <xdr:rowOff>0</xdr:rowOff>
    </xdr:from>
    <xdr:ext cx="12191" cy="5155107"/>
    <xdr:grpSp>
      <xdr:nvGrpSpPr>
        <xdr:cNvPr id="167" name="Group 1532">
          <a:extLst>
            <a:ext uri="{FF2B5EF4-FFF2-40B4-BE49-F238E27FC236}">
              <a16:creationId xmlns:a16="http://schemas.microsoft.com/office/drawing/2014/main" id="{00000000-0008-0000-0000-0000A7000000}"/>
            </a:ext>
          </a:extLst>
        </xdr:cNvPr>
        <xdr:cNvGrpSpPr/>
      </xdr:nvGrpSpPr>
      <xdr:grpSpPr>
        <a:xfrm>
          <a:off x="4152900" y="81638775"/>
          <a:ext cx="12191" cy="5155107"/>
          <a:chOff x="0" y="24231593"/>
          <a:chExt cx="12191" cy="5155107"/>
        </a:xfrm>
      </xdr:grpSpPr>
      <xdr:pic>
        <xdr:nvPicPr>
          <xdr:cNvPr id="168" name="Picture 1533">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24231593"/>
            <a:ext cx="12191" cy="1234744"/>
          </a:xfrm>
          <a:prstGeom prst="rect">
            <a:avLst/>
          </a:prstGeom>
        </xdr:spPr>
      </xdr:pic>
      <xdr:pic>
        <xdr:nvPicPr>
          <xdr:cNvPr id="169" name="Picture 1534">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25503041"/>
            <a:ext cx="12191" cy="1914398"/>
          </a:xfrm>
          <a:prstGeom prst="rect">
            <a:avLst/>
          </a:prstGeom>
        </xdr:spPr>
      </xdr:pic>
      <xdr:pic>
        <xdr:nvPicPr>
          <xdr:cNvPr id="170" name="Picture 1535">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27453964"/>
            <a:ext cx="12191" cy="1176832"/>
          </a:xfrm>
          <a:prstGeom prst="rect">
            <a:avLst/>
          </a:prstGeom>
        </xdr:spPr>
      </xdr:pic>
      <xdr:pic>
        <xdr:nvPicPr>
          <xdr:cNvPr id="171" name="Picture 1536">
            <a:extLst>
              <a:ext uri="{FF2B5EF4-FFF2-40B4-BE49-F238E27FC236}">
                <a16:creationId xmlns:a16="http://schemas.microsoft.com/office/drawing/2014/main" id="{00000000-0008-0000-0000-0000AB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28667373"/>
            <a:ext cx="12191" cy="719327"/>
          </a:xfrm>
          <a:prstGeom prst="rect">
            <a:avLst/>
          </a:prstGeom>
        </xdr:spPr>
      </xdr:pic>
    </xdr:grpSp>
    <xdr:clientData/>
  </xdr:oneCellAnchor>
  <xdr:oneCellAnchor>
    <xdr:from>
      <xdr:col>3</xdr:col>
      <xdr:colOff>0</xdr:colOff>
      <xdr:row>262</xdr:row>
      <xdr:rowOff>0</xdr:rowOff>
    </xdr:from>
    <xdr:ext cx="12192" cy="5155107"/>
    <xdr:grpSp>
      <xdr:nvGrpSpPr>
        <xdr:cNvPr id="172" name="Group 1537">
          <a:extLst>
            <a:ext uri="{FF2B5EF4-FFF2-40B4-BE49-F238E27FC236}">
              <a16:creationId xmlns:a16="http://schemas.microsoft.com/office/drawing/2014/main" id="{00000000-0008-0000-0000-0000AC000000}"/>
            </a:ext>
          </a:extLst>
        </xdr:cNvPr>
        <xdr:cNvGrpSpPr/>
      </xdr:nvGrpSpPr>
      <xdr:grpSpPr>
        <a:xfrm>
          <a:off x="4152900" y="81638775"/>
          <a:ext cx="12192" cy="5155107"/>
          <a:chOff x="0" y="29386701"/>
          <a:chExt cx="12192" cy="5155107"/>
        </a:xfrm>
      </xdr:grpSpPr>
      <xdr:pic>
        <xdr:nvPicPr>
          <xdr:cNvPr id="173" name="Picture 1538">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29386701"/>
            <a:ext cx="12192" cy="1234744"/>
          </a:xfrm>
          <a:prstGeom prst="rect">
            <a:avLst/>
          </a:prstGeom>
        </xdr:spPr>
      </xdr:pic>
      <xdr:pic>
        <xdr:nvPicPr>
          <xdr:cNvPr id="174" name="Picture 1539">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30658149"/>
            <a:ext cx="12192" cy="1914398"/>
          </a:xfrm>
          <a:prstGeom prst="rect">
            <a:avLst/>
          </a:prstGeom>
        </xdr:spPr>
      </xdr:pic>
      <xdr:pic>
        <xdr:nvPicPr>
          <xdr:cNvPr id="175" name="Picture 1540">
            <a:extLst>
              <a:ext uri="{FF2B5EF4-FFF2-40B4-BE49-F238E27FC236}">
                <a16:creationId xmlns:a16="http://schemas.microsoft.com/office/drawing/2014/main" id="{00000000-0008-0000-0000-0000AF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32609072"/>
            <a:ext cx="12192" cy="1176832"/>
          </a:xfrm>
          <a:prstGeom prst="rect">
            <a:avLst/>
          </a:prstGeom>
        </xdr:spPr>
      </xdr:pic>
      <xdr:pic>
        <xdr:nvPicPr>
          <xdr:cNvPr id="176" name="Picture 1541">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33822481"/>
            <a:ext cx="12192" cy="719327"/>
          </a:xfrm>
          <a:prstGeom prst="rect">
            <a:avLst/>
          </a:prstGeom>
        </xdr:spPr>
      </xdr:pic>
    </xdr:grpSp>
    <xdr:clientData/>
  </xdr:oneCellAnchor>
  <xdr:oneCellAnchor>
    <xdr:from>
      <xdr:col>3</xdr:col>
      <xdr:colOff>0</xdr:colOff>
      <xdr:row>262</xdr:row>
      <xdr:rowOff>0</xdr:rowOff>
    </xdr:from>
    <xdr:ext cx="12191" cy="5155107"/>
    <xdr:grpSp>
      <xdr:nvGrpSpPr>
        <xdr:cNvPr id="177" name="Group 1542">
          <a:extLst>
            <a:ext uri="{FF2B5EF4-FFF2-40B4-BE49-F238E27FC236}">
              <a16:creationId xmlns:a16="http://schemas.microsoft.com/office/drawing/2014/main" id="{00000000-0008-0000-0000-0000B1000000}"/>
            </a:ext>
          </a:extLst>
        </xdr:cNvPr>
        <xdr:cNvGrpSpPr/>
      </xdr:nvGrpSpPr>
      <xdr:grpSpPr>
        <a:xfrm>
          <a:off x="4152900" y="81638775"/>
          <a:ext cx="12191" cy="5155107"/>
          <a:chOff x="0" y="34541809"/>
          <a:chExt cx="12191" cy="5155107"/>
        </a:xfrm>
      </xdr:grpSpPr>
      <xdr:pic>
        <xdr:nvPicPr>
          <xdr:cNvPr id="178" name="Picture 1543">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34541809"/>
            <a:ext cx="12191" cy="1234744"/>
          </a:xfrm>
          <a:prstGeom prst="rect">
            <a:avLst/>
          </a:prstGeom>
        </xdr:spPr>
      </xdr:pic>
      <xdr:pic>
        <xdr:nvPicPr>
          <xdr:cNvPr id="179" name="Picture 1544">
            <a:extLst>
              <a:ext uri="{FF2B5EF4-FFF2-40B4-BE49-F238E27FC236}">
                <a16:creationId xmlns:a16="http://schemas.microsoft.com/office/drawing/2014/main" id="{00000000-0008-0000-0000-0000B3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35813257"/>
            <a:ext cx="12191" cy="1914398"/>
          </a:xfrm>
          <a:prstGeom prst="rect">
            <a:avLst/>
          </a:prstGeom>
        </xdr:spPr>
      </xdr:pic>
      <xdr:pic>
        <xdr:nvPicPr>
          <xdr:cNvPr id="180" name="Picture 1545">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37764180"/>
            <a:ext cx="12191" cy="1176832"/>
          </a:xfrm>
          <a:prstGeom prst="rect">
            <a:avLst/>
          </a:prstGeom>
        </xdr:spPr>
      </xdr:pic>
      <xdr:pic>
        <xdr:nvPicPr>
          <xdr:cNvPr id="181" name="Picture 1546">
            <a:extLst>
              <a:ext uri="{FF2B5EF4-FFF2-40B4-BE49-F238E27FC236}">
                <a16:creationId xmlns:a16="http://schemas.microsoft.com/office/drawing/2014/main" id="{00000000-0008-0000-0000-0000B5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38977589"/>
            <a:ext cx="12191" cy="719327"/>
          </a:xfrm>
          <a:prstGeom prst="rect">
            <a:avLst/>
          </a:prstGeom>
        </xdr:spPr>
      </xdr:pic>
    </xdr:grpSp>
    <xdr:clientData/>
  </xdr:oneCellAnchor>
  <xdr:oneCellAnchor>
    <xdr:from>
      <xdr:col>3</xdr:col>
      <xdr:colOff>0</xdr:colOff>
      <xdr:row>262</xdr:row>
      <xdr:rowOff>0</xdr:rowOff>
    </xdr:from>
    <xdr:ext cx="12192" cy="5191633"/>
    <xdr:pic>
      <xdr:nvPicPr>
        <xdr:cNvPr id="182" name="Picture 1547">
          <a:extLst>
            <a:ext uri="{FF2B5EF4-FFF2-40B4-BE49-F238E27FC236}">
              <a16:creationId xmlns:a16="http://schemas.microsoft.com/office/drawing/2014/main" id="{00000000-0008-0000-0000-0000B6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0" y="8658225"/>
          <a:ext cx="12192" cy="5191633"/>
        </a:xfrm>
        <a:prstGeom prst="rect">
          <a:avLst/>
        </a:prstGeom>
      </xdr:spPr>
    </xdr:pic>
    <xdr:clientData/>
  </xdr:oneCellAnchor>
  <xdr:oneCellAnchor>
    <xdr:from>
      <xdr:col>3</xdr:col>
      <xdr:colOff>0</xdr:colOff>
      <xdr:row>262</xdr:row>
      <xdr:rowOff>0</xdr:rowOff>
    </xdr:from>
    <xdr:ext cx="12192" cy="5191633"/>
    <xdr:pic>
      <xdr:nvPicPr>
        <xdr:cNvPr id="183" name="Picture 1548">
          <a:extLst>
            <a:ext uri="{FF2B5EF4-FFF2-40B4-BE49-F238E27FC236}">
              <a16:creationId xmlns:a16="http://schemas.microsoft.com/office/drawing/2014/main" id="{00000000-0008-0000-0000-0000B7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0" y="8658225"/>
          <a:ext cx="12192" cy="5191633"/>
        </a:xfrm>
        <a:prstGeom prst="rect">
          <a:avLst/>
        </a:prstGeom>
      </xdr:spPr>
    </xdr:pic>
    <xdr:clientData/>
  </xdr:oneCellAnchor>
  <xdr:oneCellAnchor>
    <xdr:from>
      <xdr:col>2</xdr:col>
      <xdr:colOff>0</xdr:colOff>
      <xdr:row>398</xdr:row>
      <xdr:rowOff>0</xdr:rowOff>
    </xdr:from>
    <xdr:ext cx="12192" cy="968044"/>
    <xdr:pic>
      <xdr:nvPicPr>
        <xdr:cNvPr id="184" name="Picture 2221">
          <a:extLst>
            <a:ext uri="{FF2B5EF4-FFF2-40B4-BE49-F238E27FC236}">
              <a16:creationId xmlns:a16="http://schemas.microsoft.com/office/drawing/2014/main" id="{00000000-0008-0000-0000-0000B8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0" y="3552825"/>
          <a:ext cx="12192" cy="968044"/>
        </a:xfrm>
        <a:prstGeom prst="rect">
          <a:avLst/>
        </a:prstGeom>
      </xdr:spPr>
    </xdr:pic>
    <xdr:clientData/>
  </xdr:oneCellAnchor>
  <xdr:oneCellAnchor>
    <xdr:from>
      <xdr:col>2</xdr:col>
      <xdr:colOff>0</xdr:colOff>
      <xdr:row>398</xdr:row>
      <xdr:rowOff>0</xdr:rowOff>
    </xdr:from>
    <xdr:ext cx="12192" cy="968044"/>
    <xdr:pic>
      <xdr:nvPicPr>
        <xdr:cNvPr id="185" name="Picture 2222">
          <a:extLst>
            <a:ext uri="{FF2B5EF4-FFF2-40B4-BE49-F238E27FC236}">
              <a16:creationId xmlns:a16="http://schemas.microsoft.com/office/drawing/2014/main" id="{00000000-0008-0000-0000-0000B9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0" y="3552825"/>
          <a:ext cx="12192" cy="968044"/>
        </a:xfrm>
        <a:prstGeom prst="rect">
          <a:avLst/>
        </a:prstGeom>
      </xdr:spPr>
    </xdr:pic>
    <xdr:clientData/>
  </xdr:oneCellAnchor>
  <xdr:oneCellAnchor>
    <xdr:from>
      <xdr:col>2</xdr:col>
      <xdr:colOff>0</xdr:colOff>
      <xdr:row>398</xdr:row>
      <xdr:rowOff>0</xdr:rowOff>
    </xdr:from>
    <xdr:ext cx="12191" cy="931417"/>
    <xdr:grpSp>
      <xdr:nvGrpSpPr>
        <xdr:cNvPr id="186" name="Group 2223">
          <a:extLst>
            <a:ext uri="{FF2B5EF4-FFF2-40B4-BE49-F238E27FC236}">
              <a16:creationId xmlns:a16="http://schemas.microsoft.com/office/drawing/2014/main" id="{00000000-0008-0000-0000-0000BA000000}"/>
            </a:ext>
          </a:extLst>
        </xdr:cNvPr>
        <xdr:cNvGrpSpPr/>
      </xdr:nvGrpSpPr>
      <xdr:grpSpPr>
        <a:xfrm>
          <a:off x="2400300" y="120015000"/>
          <a:ext cx="12191" cy="931417"/>
          <a:chOff x="0" y="5532031"/>
          <a:chExt cx="12191" cy="931417"/>
        </a:xfrm>
      </xdr:grpSpPr>
      <xdr:pic>
        <xdr:nvPicPr>
          <xdr:cNvPr id="187" name="Picture 2224">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5532031"/>
            <a:ext cx="12191" cy="175259"/>
          </a:xfrm>
          <a:prstGeom prst="rect">
            <a:avLst/>
          </a:prstGeom>
        </xdr:spPr>
      </xdr:pic>
      <xdr:pic>
        <xdr:nvPicPr>
          <xdr:cNvPr id="188" name="Picture 2225">
            <a:extLst>
              <a:ext uri="{FF2B5EF4-FFF2-40B4-BE49-F238E27FC236}">
                <a16:creationId xmlns:a16="http://schemas.microsoft.com/office/drawing/2014/main" id="{00000000-0008-0000-0000-0000BC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5743816"/>
            <a:ext cx="12191" cy="719632"/>
          </a:xfrm>
          <a:prstGeom prst="rect">
            <a:avLst/>
          </a:prstGeom>
        </xdr:spPr>
      </xdr:pic>
    </xdr:grpSp>
    <xdr:clientData/>
  </xdr:oneCellAnchor>
  <xdr:oneCellAnchor>
    <xdr:from>
      <xdr:col>2</xdr:col>
      <xdr:colOff>0</xdr:colOff>
      <xdr:row>398</xdr:row>
      <xdr:rowOff>0</xdr:rowOff>
    </xdr:from>
    <xdr:ext cx="12191" cy="931417"/>
    <xdr:grpSp>
      <xdr:nvGrpSpPr>
        <xdr:cNvPr id="189" name="Group 2226">
          <a:extLst>
            <a:ext uri="{FF2B5EF4-FFF2-40B4-BE49-F238E27FC236}">
              <a16:creationId xmlns:a16="http://schemas.microsoft.com/office/drawing/2014/main" id="{00000000-0008-0000-0000-0000BD000000}"/>
            </a:ext>
          </a:extLst>
        </xdr:cNvPr>
        <xdr:cNvGrpSpPr/>
      </xdr:nvGrpSpPr>
      <xdr:grpSpPr>
        <a:xfrm>
          <a:off x="2400300" y="120015000"/>
          <a:ext cx="12191" cy="931417"/>
          <a:chOff x="0" y="6463449"/>
          <a:chExt cx="12191" cy="931417"/>
        </a:xfrm>
      </xdr:grpSpPr>
      <xdr:pic>
        <xdr:nvPicPr>
          <xdr:cNvPr id="190" name="Picture 2227">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6463449"/>
            <a:ext cx="12191" cy="175259"/>
          </a:xfrm>
          <a:prstGeom prst="rect">
            <a:avLst/>
          </a:prstGeom>
        </xdr:spPr>
      </xdr:pic>
      <xdr:pic>
        <xdr:nvPicPr>
          <xdr:cNvPr id="191" name="Picture 2228">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6675234"/>
            <a:ext cx="12191" cy="719632"/>
          </a:xfrm>
          <a:prstGeom prst="rect">
            <a:avLst/>
          </a:prstGeom>
        </xdr:spPr>
      </xdr:pic>
    </xdr:grpSp>
    <xdr:clientData/>
  </xdr:oneCellAnchor>
  <xdr:oneCellAnchor>
    <xdr:from>
      <xdr:col>2</xdr:col>
      <xdr:colOff>0</xdr:colOff>
      <xdr:row>398</xdr:row>
      <xdr:rowOff>0</xdr:rowOff>
    </xdr:from>
    <xdr:ext cx="12192" cy="931417"/>
    <xdr:grpSp>
      <xdr:nvGrpSpPr>
        <xdr:cNvPr id="192" name="Group 2229">
          <a:extLst>
            <a:ext uri="{FF2B5EF4-FFF2-40B4-BE49-F238E27FC236}">
              <a16:creationId xmlns:a16="http://schemas.microsoft.com/office/drawing/2014/main" id="{00000000-0008-0000-0000-0000C0000000}"/>
            </a:ext>
          </a:extLst>
        </xdr:cNvPr>
        <xdr:cNvGrpSpPr/>
      </xdr:nvGrpSpPr>
      <xdr:grpSpPr>
        <a:xfrm>
          <a:off x="2400300" y="120015000"/>
          <a:ext cx="12192" cy="931417"/>
          <a:chOff x="0" y="7394867"/>
          <a:chExt cx="12192" cy="931417"/>
        </a:xfrm>
      </xdr:grpSpPr>
      <xdr:pic>
        <xdr:nvPicPr>
          <xdr:cNvPr id="193" name="Picture 2230">
            <a:extLst>
              <a:ext uri="{FF2B5EF4-FFF2-40B4-BE49-F238E27FC236}">
                <a16:creationId xmlns:a16="http://schemas.microsoft.com/office/drawing/2014/main" id="{00000000-0008-0000-0000-0000C1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7394867"/>
            <a:ext cx="12192" cy="175259"/>
          </a:xfrm>
          <a:prstGeom prst="rect">
            <a:avLst/>
          </a:prstGeom>
        </xdr:spPr>
      </xdr:pic>
      <xdr:pic>
        <xdr:nvPicPr>
          <xdr:cNvPr id="194" name="Picture 2231">
            <a:extLst>
              <a:ext uri="{FF2B5EF4-FFF2-40B4-BE49-F238E27FC236}">
                <a16:creationId xmlns:a16="http://schemas.microsoft.com/office/drawing/2014/main" id="{00000000-0008-0000-0000-0000C2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7606652"/>
            <a:ext cx="12192" cy="719632"/>
          </a:xfrm>
          <a:prstGeom prst="rect">
            <a:avLst/>
          </a:prstGeom>
        </xdr:spPr>
      </xdr:pic>
    </xdr:grpSp>
    <xdr:clientData/>
  </xdr:oneCellAnchor>
  <xdr:oneCellAnchor>
    <xdr:from>
      <xdr:col>2</xdr:col>
      <xdr:colOff>0</xdr:colOff>
      <xdr:row>398</xdr:row>
      <xdr:rowOff>0</xdr:rowOff>
    </xdr:from>
    <xdr:ext cx="12191" cy="931417"/>
    <xdr:grpSp>
      <xdr:nvGrpSpPr>
        <xdr:cNvPr id="195" name="Group 2232">
          <a:extLst>
            <a:ext uri="{FF2B5EF4-FFF2-40B4-BE49-F238E27FC236}">
              <a16:creationId xmlns:a16="http://schemas.microsoft.com/office/drawing/2014/main" id="{00000000-0008-0000-0000-0000C3000000}"/>
            </a:ext>
          </a:extLst>
        </xdr:cNvPr>
        <xdr:cNvGrpSpPr/>
      </xdr:nvGrpSpPr>
      <xdr:grpSpPr>
        <a:xfrm>
          <a:off x="2400300" y="120015000"/>
          <a:ext cx="12191" cy="931417"/>
          <a:chOff x="0" y="8326285"/>
          <a:chExt cx="12191" cy="931417"/>
        </a:xfrm>
      </xdr:grpSpPr>
      <xdr:pic>
        <xdr:nvPicPr>
          <xdr:cNvPr id="196" name="Picture 2233">
            <a:extLst>
              <a:ext uri="{FF2B5EF4-FFF2-40B4-BE49-F238E27FC236}">
                <a16:creationId xmlns:a16="http://schemas.microsoft.com/office/drawing/2014/main" id="{00000000-0008-0000-0000-0000C4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8326285"/>
            <a:ext cx="12191" cy="175259"/>
          </a:xfrm>
          <a:prstGeom prst="rect">
            <a:avLst/>
          </a:prstGeom>
        </xdr:spPr>
      </xdr:pic>
      <xdr:pic>
        <xdr:nvPicPr>
          <xdr:cNvPr id="197" name="Picture 2234">
            <a:extLst>
              <a:ext uri="{FF2B5EF4-FFF2-40B4-BE49-F238E27FC236}">
                <a16:creationId xmlns:a16="http://schemas.microsoft.com/office/drawing/2014/main" id="{00000000-0008-0000-0000-0000C5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8538070"/>
            <a:ext cx="12191" cy="719632"/>
          </a:xfrm>
          <a:prstGeom prst="rect">
            <a:avLst/>
          </a:prstGeom>
        </xdr:spPr>
      </xdr:pic>
    </xdr:grpSp>
    <xdr:clientData/>
  </xdr:oneCellAnchor>
  <xdr:oneCellAnchor>
    <xdr:from>
      <xdr:col>2</xdr:col>
      <xdr:colOff>0</xdr:colOff>
      <xdr:row>398</xdr:row>
      <xdr:rowOff>0</xdr:rowOff>
    </xdr:from>
    <xdr:ext cx="12191" cy="931417"/>
    <xdr:grpSp>
      <xdr:nvGrpSpPr>
        <xdr:cNvPr id="198" name="Group 2238">
          <a:extLst>
            <a:ext uri="{FF2B5EF4-FFF2-40B4-BE49-F238E27FC236}">
              <a16:creationId xmlns:a16="http://schemas.microsoft.com/office/drawing/2014/main" id="{00000000-0008-0000-0000-0000C6000000}"/>
            </a:ext>
          </a:extLst>
        </xdr:cNvPr>
        <xdr:cNvGrpSpPr/>
      </xdr:nvGrpSpPr>
      <xdr:grpSpPr>
        <a:xfrm>
          <a:off x="2400300" y="120015000"/>
          <a:ext cx="12191" cy="931417"/>
          <a:chOff x="0" y="10189121"/>
          <a:chExt cx="12191" cy="931417"/>
        </a:xfrm>
      </xdr:grpSpPr>
      <xdr:pic>
        <xdr:nvPicPr>
          <xdr:cNvPr id="199" name="Picture 2239">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10189121"/>
            <a:ext cx="12191" cy="175259"/>
          </a:xfrm>
          <a:prstGeom prst="rect">
            <a:avLst/>
          </a:prstGeom>
        </xdr:spPr>
      </xdr:pic>
      <xdr:pic>
        <xdr:nvPicPr>
          <xdr:cNvPr id="200" name="Picture 2240">
            <a:extLst>
              <a:ext uri="{FF2B5EF4-FFF2-40B4-BE49-F238E27FC236}">
                <a16:creationId xmlns:a16="http://schemas.microsoft.com/office/drawing/2014/main" id="{00000000-0008-0000-0000-0000C8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10400906"/>
            <a:ext cx="12191" cy="719632"/>
          </a:xfrm>
          <a:prstGeom prst="rect">
            <a:avLst/>
          </a:prstGeom>
        </xdr:spPr>
      </xdr:pic>
    </xdr:grpSp>
    <xdr:clientData/>
  </xdr:oneCellAnchor>
  <xdr:oneCellAnchor>
    <xdr:from>
      <xdr:col>1</xdr:col>
      <xdr:colOff>0</xdr:colOff>
      <xdr:row>440</xdr:row>
      <xdr:rowOff>0</xdr:rowOff>
    </xdr:from>
    <xdr:ext cx="12191" cy="1452626"/>
    <xdr:grpSp>
      <xdr:nvGrpSpPr>
        <xdr:cNvPr id="201" name="Group 2350">
          <a:extLst>
            <a:ext uri="{FF2B5EF4-FFF2-40B4-BE49-F238E27FC236}">
              <a16:creationId xmlns:a16="http://schemas.microsoft.com/office/drawing/2014/main" id="{00000000-0008-0000-0000-0000C9000000}"/>
            </a:ext>
          </a:extLst>
        </xdr:cNvPr>
        <xdr:cNvGrpSpPr/>
      </xdr:nvGrpSpPr>
      <xdr:grpSpPr>
        <a:xfrm>
          <a:off x="1019175" y="130187700"/>
          <a:ext cx="12191" cy="1452626"/>
          <a:chOff x="0" y="11762994"/>
          <a:chExt cx="12191" cy="1452626"/>
        </a:xfrm>
      </xdr:grpSpPr>
      <xdr:pic>
        <xdr:nvPicPr>
          <xdr:cNvPr id="202" name="Picture 2351">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1762994"/>
            <a:ext cx="12191" cy="275844"/>
          </a:xfrm>
          <a:prstGeom prst="rect">
            <a:avLst/>
          </a:prstGeom>
        </xdr:spPr>
      </xdr:pic>
      <xdr:pic>
        <xdr:nvPicPr>
          <xdr:cNvPr id="203" name="Picture 2352">
            <a:extLst>
              <a:ext uri="{FF2B5EF4-FFF2-40B4-BE49-F238E27FC236}">
                <a16:creationId xmlns:a16="http://schemas.microsoft.com/office/drawing/2014/main" id="{00000000-0008-0000-0000-0000CB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2075363"/>
            <a:ext cx="12191" cy="257860"/>
          </a:xfrm>
          <a:prstGeom prst="rect">
            <a:avLst/>
          </a:prstGeom>
        </xdr:spPr>
      </xdr:pic>
      <xdr:pic>
        <xdr:nvPicPr>
          <xdr:cNvPr id="204" name="Picture 2353">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2369800"/>
            <a:ext cx="12191" cy="257555"/>
          </a:xfrm>
          <a:prstGeom prst="rect">
            <a:avLst/>
          </a:prstGeom>
        </xdr:spPr>
      </xdr:pic>
      <xdr:pic>
        <xdr:nvPicPr>
          <xdr:cNvPr id="205" name="Picture 2354">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2663932"/>
            <a:ext cx="12191" cy="257555"/>
          </a:xfrm>
          <a:prstGeom prst="rect">
            <a:avLst/>
          </a:prstGeom>
        </xdr:spPr>
      </xdr:pic>
      <xdr:pic>
        <xdr:nvPicPr>
          <xdr:cNvPr id="206" name="Picture 2355">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12958064"/>
            <a:ext cx="12191" cy="257555"/>
          </a:xfrm>
          <a:prstGeom prst="rect">
            <a:avLst/>
          </a:prstGeom>
        </xdr:spPr>
      </xdr:pic>
    </xdr:grpSp>
    <xdr:clientData/>
  </xdr:oneCellAnchor>
  <xdr:oneCellAnchor>
    <xdr:from>
      <xdr:col>1</xdr:col>
      <xdr:colOff>0</xdr:colOff>
      <xdr:row>440</xdr:row>
      <xdr:rowOff>0</xdr:rowOff>
    </xdr:from>
    <xdr:ext cx="12191" cy="1452626"/>
    <xdr:grpSp>
      <xdr:nvGrpSpPr>
        <xdr:cNvPr id="207" name="Group 2356">
          <a:extLst>
            <a:ext uri="{FF2B5EF4-FFF2-40B4-BE49-F238E27FC236}">
              <a16:creationId xmlns:a16="http://schemas.microsoft.com/office/drawing/2014/main" id="{00000000-0008-0000-0000-0000CF000000}"/>
            </a:ext>
          </a:extLst>
        </xdr:cNvPr>
        <xdr:cNvGrpSpPr/>
      </xdr:nvGrpSpPr>
      <xdr:grpSpPr>
        <a:xfrm>
          <a:off x="1019175" y="130187700"/>
          <a:ext cx="12191" cy="1452626"/>
          <a:chOff x="0" y="13215620"/>
          <a:chExt cx="12191" cy="1452626"/>
        </a:xfrm>
      </xdr:grpSpPr>
      <xdr:pic>
        <xdr:nvPicPr>
          <xdr:cNvPr id="208" name="Picture 2357">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3215620"/>
            <a:ext cx="12191" cy="275844"/>
          </a:xfrm>
          <a:prstGeom prst="rect">
            <a:avLst/>
          </a:prstGeom>
        </xdr:spPr>
      </xdr:pic>
      <xdr:pic>
        <xdr:nvPicPr>
          <xdr:cNvPr id="209" name="Picture 2358">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3527989"/>
            <a:ext cx="12191" cy="257860"/>
          </a:xfrm>
          <a:prstGeom prst="rect">
            <a:avLst/>
          </a:prstGeom>
        </xdr:spPr>
      </xdr:pic>
      <xdr:pic>
        <xdr:nvPicPr>
          <xdr:cNvPr id="210" name="Picture 2359">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3822426"/>
            <a:ext cx="12191" cy="257555"/>
          </a:xfrm>
          <a:prstGeom prst="rect">
            <a:avLst/>
          </a:prstGeom>
        </xdr:spPr>
      </xdr:pic>
      <xdr:pic>
        <xdr:nvPicPr>
          <xdr:cNvPr id="211" name="Picture 2360">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4116558"/>
            <a:ext cx="12191" cy="257555"/>
          </a:xfrm>
          <a:prstGeom prst="rect">
            <a:avLst/>
          </a:prstGeom>
        </xdr:spPr>
      </xdr:pic>
      <xdr:pic>
        <xdr:nvPicPr>
          <xdr:cNvPr id="212" name="Picture 2361">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14410690"/>
            <a:ext cx="12191" cy="257555"/>
          </a:xfrm>
          <a:prstGeom prst="rect">
            <a:avLst/>
          </a:prstGeom>
        </xdr:spPr>
      </xdr:pic>
    </xdr:grpSp>
    <xdr:clientData/>
  </xdr:oneCellAnchor>
  <xdr:oneCellAnchor>
    <xdr:from>
      <xdr:col>1</xdr:col>
      <xdr:colOff>0</xdr:colOff>
      <xdr:row>440</xdr:row>
      <xdr:rowOff>0</xdr:rowOff>
    </xdr:from>
    <xdr:ext cx="12192" cy="1452626"/>
    <xdr:grpSp>
      <xdr:nvGrpSpPr>
        <xdr:cNvPr id="213" name="Group 2362">
          <a:extLst>
            <a:ext uri="{FF2B5EF4-FFF2-40B4-BE49-F238E27FC236}">
              <a16:creationId xmlns:a16="http://schemas.microsoft.com/office/drawing/2014/main" id="{00000000-0008-0000-0000-0000D5000000}"/>
            </a:ext>
          </a:extLst>
        </xdr:cNvPr>
        <xdr:cNvGrpSpPr/>
      </xdr:nvGrpSpPr>
      <xdr:grpSpPr>
        <a:xfrm>
          <a:off x="1019175" y="130187700"/>
          <a:ext cx="12192" cy="1452626"/>
          <a:chOff x="0" y="14668246"/>
          <a:chExt cx="12192" cy="1452626"/>
        </a:xfrm>
      </xdr:grpSpPr>
      <xdr:pic>
        <xdr:nvPicPr>
          <xdr:cNvPr id="214" name="Picture 2363">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4668246"/>
            <a:ext cx="12192" cy="275844"/>
          </a:xfrm>
          <a:prstGeom prst="rect">
            <a:avLst/>
          </a:prstGeom>
        </xdr:spPr>
      </xdr:pic>
      <xdr:pic>
        <xdr:nvPicPr>
          <xdr:cNvPr id="215" name="Picture 2364">
            <a:extLst>
              <a:ext uri="{FF2B5EF4-FFF2-40B4-BE49-F238E27FC236}">
                <a16:creationId xmlns:a16="http://schemas.microsoft.com/office/drawing/2014/main" id="{00000000-0008-0000-0000-0000D7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4980615"/>
            <a:ext cx="12192" cy="257860"/>
          </a:xfrm>
          <a:prstGeom prst="rect">
            <a:avLst/>
          </a:prstGeom>
        </xdr:spPr>
      </xdr:pic>
      <xdr:pic>
        <xdr:nvPicPr>
          <xdr:cNvPr id="216" name="Picture 2365">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5275052"/>
            <a:ext cx="12192" cy="257555"/>
          </a:xfrm>
          <a:prstGeom prst="rect">
            <a:avLst/>
          </a:prstGeom>
        </xdr:spPr>
      </xdr:pic>
      <xdr:pic>
        <xdr:nvPicPr>
          <xdr:cNvPr id="217" name="Picture 2366">
            <a:extLst>
              <a:ext uri="{FF2B5EF4-FFF2-40B4-BE49-F238E27FC236}">
                <a16:creationId xmlns:a16="http://schemas.microsoft.com/office/drawing/2014/main" id="{00000000-0008-0000-0000-0000D9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5569184"/>
            <a:ext cx="12192" cy="257555"/>
          </a:xfrm>
          <a:prstGeom prst="rect">
            <a:avLst/>
          </a:prstGeom>
        </xdr:spPr>
      </xdr:pic>
      <xdr:pic>
        <xdr:nvPicPr>
          <xdr:cNvPr id="218" name="Picture 2367">
            <a:extLst>
              <a:ext uri="{FF2B5EF4-FFF2-40B4-BE49-F238E27FC236}">
                <a16:creationId xmlns:a16="http://schemas.microsoft.com/office/drawing/2014/main" id="{00000000-0008-0000-0000-0000DA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15863316"/>
            <a:ext cx="12192" cy="257555"/>
          </a:xfrm>
          <a:prstGeom prst="rect">
            <a:avLst/>
          </a:prstGeom>
        </xdr:spPr>
      </xdr:pic>
    </xdr:grpSp>
    <xdr:clientData/>
  </xdr:oneCellAnchor>
  <xdr:oneCellAnchor>
    <xdr:from>
      <xdr:col>1</xdr:col>
      <xdr:colOff>0</xdr:colOff>
      <xdr:row>440</xdr:row>
      <xdr:rowOff>0</xdr:rowOff>
    </xdr:from>
    <xdr:ext cx="12191" cy="1452626"/>
    <xdr:grpSp>
      <xdr:nvGrpSpPr>
        <xdr:cNvPr id="219" name="Group 2368">
          <a:extLst>
            <a:ext uri="{FF2B5EF4-FFF2-40B4-BE49-F238E27FC236}">
              <a16:creationId xmlns:a16="http://schemas.microsoft.com/office/drawing/2014/main" id="{00000000-0008-0000-0000-0000DB000000}"/>
            </a:ext>
          </a:extLst>
        </xdr:cNvPr>
        <xdr:cNvGrpSpPr/>
      </xdr:nvGrpSpPr>
      <xdr:grpSpPr>
        <a:xfrm>
          <a:off x="1019175" y="130187700"/>
          <a:ext cx="12191" cy="1452626"/>
          <a:chOff x="0" y="16120872"/>
          <a:chExt cx="12191" cy="1452626"/>
        </a:xfrm>
      </xdr:grpSpPr>
      <xdr:pic>
        <xdr:nvPicPr>
          <xdr:cNvPr id="220" name="Picture 2369">
            <a:extLst>
              <a:ext uri="{FF2B5EF4-FFF2-40B4-BE49-F238E27FC236}">
                <a16:creationId xmlns:a16="http://schemas.microsoft.com/office/drawing/2014/main" id="{00000000-0008-0000-0000-0000DC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6120872"/>
            <a:ext cx="12191" cy="275844"/>
          </a:xfrm>
          <a:prstGeom prst="rect">
            <a:avLst/>
          </a:prstGeom>
        </xdr:spPr>
      </xdr:pic>
      <xdr:pic>
        <xdr:nvPicPr>
          <xdr:cNvPr id="221" name="Picture 2370">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6433241"/>
            <a:ext cx="12191" cy="257860"/>
          </a:xfrm>
          <a:prstGeom prst="rect">
            <a:avLst/>
          </a:prstGeom>
        </xdr:spPr>
      </xdr:pic>
      <xdr:pic>
        <xdr:nvPicPr>
          <xdr:cNvPr id="222" name="Picture 2371">
            <a:extLst>
              <a:ext uri="{FF2B5EF4-FFF2-40B4-BE49-F238E27FC236}">
                <a16:creationId xmlns:a16="http://schemas.microsoft.com/office/drawing/2014/main" id="{00000000-0008-0000-0000-0000DE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6727678"/>
            <a:ext cx="12191" cy="257555"/>
          </a:xfrm>
          <a:prstGeom prst="rect">
            <a:avLst/>
          </a:prstGeom>
        </xdr:spPr>
      </xdr:pic>
      <xdr:pic>
        <xdr:nvPicPr>
          <xdr:cNvPr id="223" name="Picture 2372">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7021810"/>
            <a:ext cx="12191" cy="257555"/>
          </a:xfrm>
          <a:prstGeom prst="rect">
            <a:avLst/>
          </a:prstGeom>
        </xdr:spPr>
      </xdr:pic>
      <xdr:pic>
        <xdr:nvPicPr>
          <xdr:cNvPr id="224" name="Picture 237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17315942"/>
            <a:ext cx="12191" cy="257555"/>
          </a:xfrm>
          <a:prstGeom prst="rect">
            <a:avLst/>
          </a:prstGeom>
        </xdr:spPr>
      </xdr:pic>
    </xdr:grpSp>
    <xdr:clientData/>
  </xdr:oneCellAnchor>
  <xdr:oneCellAnchor>
    <xdr:from>
      <xdr:col>1</xdr:col>
      <xdr:colOff>0</xdr:colOff>
      <xdr:row>440</xdr:row>
      <xdr:rowOff>0</xdr:rowOff>
    </xdr:from>
    <xdr:ext cx="12192" cy="1452626"/>
    <xdr:grpSp>
      <xdr:nvGrpSpPr>
        <xdr:cNvPr id="225" name="Group 2374">
          <a:extLst>
            <a:ext uri="{FF2B5EF4-FFF2-40B4-BE49-F238E27FC236}">
              <a16:creationId xmlns:a16="http://schemas.microsoft.com/office/drawing/2014/main" id="{00000000-0008-0000-0000-0000E1000000}"/>
            </a:ext>
          </a:extLst>
        </xdr:cNvPr>
        <xdr:cNvGrpSpPr/>
      </xdr:nvGrpSpPr>
      <xdr:grpSpPr>
        <a:xfrm>
          <a:off x="1019175" y="130187700"/>
          <a:ext cx="12192" cy="1452626"/>
          <a:chOff x="0" y="17573498"/>
          <a:chExt cx="12192" cy="1452626"/>
        </a:xfrm>
      </xdr:grpSpPr>
      <xdr:pic>
        <xdr:nvPicPr>
          <xdr:cNvPr id="226" name="Picture 2375">
            <a:extLst>
              <a:ext uri="{FF2B5EF4-FFF2-40B4-BE49-F238E27FC236}">
                <a16:creationId xmlns:a16="http://schemas.microsoft.com/office/drawing/2014/main" id="{00000000-0008-0000-0000-0000E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7573498"/>
            <a:ext cx="12192" cy="275844"/>
          </a:xfrm>
          <a:prstGeom prst="rect">
            <a:avLst/>
          </a:prstGeom>
        </xdr:spPr>
      </xdr:pic>
      <xdr:pic>
        <xdr:nvPicPr>
          <xdr:cNvPr id="227" name="Picture 2376">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7885867"/>
            <a:ext cx="12192" cy="257860"/>
          </a:xfrm>
          <a:prstGeom prst="rect">
            <a:avLst/>
          </a:prstGeom>
        </xdr:spPr>
      </xdr:pic>
      <xdr:pic>
        <xdr:nvPicPr>
          <xdr:cNvPr id="228" name="Picture 2377">
            <a:extLst>
              <a:ext uri="{FF2B5EF4-FFF2-40B4-BE49-F238E27FC236}">
                <a16:creationId xmlns:a16="http://schemas.microsoft.com/office/drawing/2014/main" id="{00000000-0008-0000-0000-0000E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8180304"/>
            <a:ext cx="12192" cy="257555"/>
          </a:xfrm>
          <a:prstGeom prst="rect">
            <a:avLst/>
          </a:prstGeom>
        </xdr:spPr>
      </xdr:pic>
      <xdr:pic>
        <xdr:nvPicPr>
          <xdr:cNvPr id="229" name="Picture 2378">
            <a:extLst>
              <a:ext uri="{FF2B5EF4-FFF2-40B4-BE49-F238E27FC236}">
                <a16:creationId xmlns:a16="http://schemas.microsoft.com/office/drawing/2014/main" id="{00000000-0008-0000-0000-0000E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8474436"/>
            <a:ext cx="12192" cy="257555"/>
          </a:xfrm>
          <a:prstGeom prst="rect">
            <a:avLst/>
          </a:prstGeom>
        </xdr:spPr>
      </xdr:pic>
      <xdr:pic>
        <xdr:nvPicPr>
          <xdr:cNvPr id="230" name="Picture 2379">
            <a:extLst>
              <a:ext uri="{FF2B5EF4-FFF2-40B4-BE49-F238E27FC236}">
                <a16:creationId xmlns:a16="http://schemas.microsoft.com/office/drawing/2014/main" id="{00000000-0008-0000-0000-0000E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18768568"/>
            <a:ext cx="12192" cy="257555"/>
          </a:xfrm>
          <a:prstGeom prst="rect">
            <a:avLst/>
          </a:prstGeom>
        </xdr:spPr>
      </xdr:pic>
    </xdr:grpSp>
    <xdr:clientData/>
  </xdr:oneCellAnchor>
  <xdr:oneCellAnchor>
    <xdr:from>
      <xdr:col>1</xdr:col>
      <xdr:colOff>0</xdr:colOff>
      <xdr:row>440</xdr:row>
      <xdr:rowOff>0</xdr:rowOff>
    </xdr:from>
    <xdr:ext cx="12191" cy="1452626"/>
    <xdr:grpSp>
      <xdr:nvGrpSpPr>
        <xdr:cNvPr id="231" name="Group 2380">
          <a:extLst>
            <a:ext uri="{FF2B5EF4-FFF2-40B4-BE49-F238E27FC236}">
              <a16:creationId xmlns:a16="http://schemas.microsoft.com/office/drawing/2014/main" id="{00000000-0008-0000-0000-0000E7000000}"/>
            </a:ext>
          </a:extLst>
        </xdr:cNvPr>
        <xdr:cNvGrpSpPr/>
      </xdr:nvGrpSpPr>
      <xdr:grpSpPr>
        <a:xfrm>
          <a:off x="1019175" y="130187700"/>
          <a:ext cx="12191" cy="1452626"/>
          <a:chOff x="0" y="19026124"/>
          <a:chExt cx="12191" cy="1452626"/>
        </a:xfrm>
      </xdr:grpSpPr>
      <xdr:pic>
        <xdr:nvPicPr>
          <xdr:cNvPr id="232" name="Picture 2381">
            <a:extLst>
              <a:ext uri="{FF2B5EF4-FFF2-40B4-BE49-F238E27FC236}">
                <a16:creationId xmlns:a16="http://schemas.microsoft.com/office/drawing/2014/main" id="{00000000-0008-0000-0000-0000E8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19026124"/>
            <a:ext cx="12191" cy="275844"/>
          </a:xfrm>
          <a:prstGeom prst="rect">
            <a:avLst/>
          </a:prstGeom>
        </xdr:spPr>
      </xdr:pic>
      <xdr:pic>
        <xdr:nvPicPr>
          <xdr:cNvPr id="233" name="Picture 2382">
            <a:extLst>
              <a:ext uri="{FF2B5EF4-FFF2-40B4-BE49-F238E27FC236}">
                <a16:creationId xmlns:a16="http://schemas.microsoft.com/office/drawing/2014/main" id="{00000000-0008-0000-0000-0000E9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19338493"/>
            <a:ext cx="12191" cy="257860"/>
          </a:xfrm>
          <a:prstGeom prst="rect">
            <a:avLst/>
          </a:prstGeom>
        </xdr:spPr>
      </xdr:pic>
      <xdr:pic>
        <xdr:nvPicPr>
          <xdr:cNvPr id="234" name="Picture 2383">
            <a:extLst>
              <a:ext uri="{FF2B5EF4-FFF2-40B4-BE49-F238E27FC236}">
                <a16:creationId xmlns:a16="http://schemas.microsoft.com/office/drawing/2014/main" id="{00000000-0008-0000-0000-0000EA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9632930"/>
            <a:ext cx="12191" cy="257555"/>
          </a:xfrm>
          <a:prstGeom prst="rect">
            <a:avLst/>
          </a:prstGeom>
        </xdr:spPr>
      </xdr:pic>
      <xdr:pic>
        <xdr:nvPicPr>
          <xdr:cNvPr id="235" name="Picture 2384">
            <a:extLst>
              <a:ext uri="{FF2B5EF4-FFF2-40B4-BE49-F238E27FC236}">
                <a16:creationId xmlns:a16="http://schemas.microsoft.com/office/drawing/2014/main" id="{00000000-0008-0000-0000-0000EB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19927062"/>
            <a:ext cx="12191" cy="257555"/>
          </a:xfrm>
          <a:prstGeom prst="rect">
            <a:avLst/>
          </a:prstGeom>
        </xdr:spPr>
      </xdr:pic>
      <xdr:pic>
        <xdr:nvPicPr>
          <xdr:cNvPr id="236" name="Picture 2385">
            <a:extLst>
              <a:ext uri="{FF2B5EF4-FFF2-40B4-BE49-F238E27FC236}">
                <a16:creationId xmlns:a16="http://schemas.microsoft.com/office/drawing/2014/main" id="{00000000-0008-0000-0000-0000EC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20221194"/>
            <a:ext cx="12191" cy="257555"/>
          </a:xfrm>
          <a:prstGeom prst="rect">
            <a:avLst/>
          </a:prstGeom>
        </xdr:spPr>
      </xdr:pic>
    </xdr:grpSp>
    <xdr:clientData/>
  </xdr:oneCellAnchor>
  <xdr:oneCellAnchor>
    <xdr:from>
      <xdr:col>1</xdr:col>
      <xdr:colOff>0</xdr:colOff>
      <xdr:row>440</xdr:row>
      <xdr:rowOff>0</xdr:rowOff>
    </xdr:from>
    <xdr:ext cx="12192" cy="1489202"/>
    <xdr:pic>
      <xdr:nvPicPr>
        <xdr:cNvPr id="237" name="Picture 2386">
          <a:extLst>
            <a:ext uri="{FF2B5EF4-FFF2-40B4-BE49-F238E27FC236}">
              <a16:creationId xmlns:a16="http://schemas.microsoft.com/office/drawing/2014/main" id="{00000000-0008-0000-0000-0000ED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0" y="10115550"/>
          <a:ext cx="12192" cy="1489202"/>
        </a:xfrm>
        <a:prstGeom prst="rect">
          <a:avLst/>
        </a:prstGeom>
      </xdr:spPr>
    </xdr:pic>
    <xdr:clientData/>
  </xdr:oneCellAnchor>
  <xdr:oneCellAnchor>
    <xdr:from>
      <xdr:col>1</xdr:col>
      <xdr:colOff>0</xdr:colOff>
      <xdr:row>440</xdr:row>
      <xdr:rowOff>0</xdr:rowOff>
    </xdr:from>
    <xdr:ext cx="12192" cy="1489202"/>
    <xdr:pic>
      <xdr:nvPicPr>
        <xdr:cNvPr id="238" name="Picture 2387">
          <a:extLst>
            <a:ext uri="{FF2B5EF4-FFF2-40B4-BE49-F238E27FC236}">
              <a16:creationId xmlns:a16="http://schemas.microsoft.com/office/drawing/2014/main" id="{00000000-0008-0000-0000-0000EE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0" y="10115550"/>
          <a:ext cx="12192" cy="1489202"/>
        </a:xfrm>
        <a:prstGeom prst="rect">
          <a:avLst/>
        </a:prstGeom>
      </xdr:spPr>
    </xdr:pic>
    <xdr:clientData/>
  </xdr:oneCellAnchor>
  <xdr:oneCellAnchor>
    <xdr:from>
      <xdr:col>0</xdr:col>
      <xdr:colOff>0</xdr:colOff>
      <xdr:row>554</xdr:row>
      <xdr:rowOff>0</xdr:rowOff>
    </xdr:from>
    <xdr:ext cx="12191" cy="2510663"/>
    <xdr:grpSp>
      <xdr:nvGrpSpPr>
        <xdr:cNvPr id="239" name="Group 3005">
          <a:extLst>
            <a:ext uri="{FF2B5EF4-FFF2-40B4-BE49-F238E27FC236}">
              <a16:creationId xmlns:a16="http://schemas.microsoft.com/office/drawing/2014/main" id="{00000000-0008-0000-0000-0000EF000000}"/>
            </a:ext>
          </a:extLst>
        </xdr:cNvPr>
        <xdr:cNvGrpSpPr/>
      </xdr:nvGrpSpPr>
      <xdr:grpSpPr>
        <a:xfrm>
          <a:off x="0" y="158515050"/>
          <a:ext cx="12191" cy="2510663"/>
          <a:chOff x="0" y="3100641"/>
          <a:chExt cx="12191" cy="2510663"/>
        </a:xfrm>
      </xdr:grpSpPr>
      <xdr:pic>
        <xdr:nvPicPr>
          <xdr:cNvPr id="240" name="Picture 3006">
            <a:extLst>
              <a:ext uri="{FF2B5EF4-FFF2-40B4-BE49-F238E27FC236}">
                <a16:creationId xmlns:a16="http://schemas.microsoft.com/office/drawing/2014/main" id="{00000000-0008-0000-0000-0000F0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3100641"/>
            <a:ext cx="12191" cy="266700"/>
          </a:xfrm>
          <a:prstGeom prst="rect">
            <a:avLst/>
          </a:prstGeom>
        </xdr:spPr>
      </xdr:pic>
      <xdr:pic>
        <xdr:nvPicPr>
          <xdr:cNvPr id="241" name="Picture 3007">
            <a:extLst>
              <a:ext uri="{FF2B5EF4-FFF2-40B4-BE49-F238E27FC236}">
                <a16:creationId xmlns:a16="http://schemas.microsoft.com/office/drawing/2014/main" id="{00000000-0008-0000-0000-0000F1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3403866"/>
            <a:ext cx="12191" cy="1085392"/>
          </a:xfrm>
          <a:prstGeom prst="rect">
            <a:avLst/>
          </a:prstGeom>
        </xdr:spPr>
      </xdr:pic>
      <xdr:pic>
        <xdr:nvPicPr>
          <xdr:cNvPr id="242" name="Picture 3008">
            <a:extLst>
              <a:ext uri="{FF2B5EF4-FFF2-40B4-BE49-F238E27FC236}">
                <a16:creationId xmlns:a16="http://schemas.microsoft.com/office/drawing/2014/main" id="{00000000-0008-0000-0000-0000F2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4525911"/>
            <a:ext cx="12191" cy="1085392"/>
          </a:xfrm>
          <a:prstGeom prst="rect">
            <a:avLst/>
          </a:prstGeom>
        </xdr:spPr>
      </xdr:pic>
    </xdr:grpSp>
    <xdr:clientData/>
  </xdr:oneCellAnchor>
  <xdr:oneCellAnchor>
    <xdr:from>
      <xdr:col>0</xdr:col>
      <xdr:colOff>0</xdr:colOff>
      <xdr:row>554</xdr:row>
      <xdr:rowOff>0</xdr:rowOff>
    </xdr:from>
    <xdr:ext cx="12191" cy="2510663"/>
    <xdr:grpSp>
      <xdr:nvGrpSpPr>
        <xdr:cNvPr id="243" name="Group 3009">
          <a:extLst>
            <a:ext uri="{FF2B5EF4-FFF2-40B4-BE49-F238E27FC236}">
              <a16:creationId xmlns:a16="http://schemas.microsoft.com/office/drawing/2014/main" id="{00000000-0008-0000-0000-0000F3000000}"/>
            </a:ext>
          </a:extLst>
        </xdr:cNvPr>
        <xdr:cNvGrpSpPr/>
      </xdr:nvGrpSpPr>
      <xdr:grpSpPr>
        <a:xfrm>
          <a:off x="0" y="158515050"/>
          <a:ext cx="12191" cy="2510663"/>
          <a:chOff x="0" y="5611304"/>
          <a:chExt cx="12191" cy="2510663"/>
        </a:xfrm>
      </xdr:grpSpPr>
      <xdr:pic>
        <xdr:nvPicPr>
          <xdr:cNvPr id="244" name="Picture 3010">
            <a:extLst>
              <a:ext uri="{FF2B5EF4-FFF2-40B4-BE49-F238E27FC236}">
                <a16:creationId xmlns:a16="http://schemas.microsoft.com/office/drawing/2014/main" id="{00000000-0008-0000-0000-0000F4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5611304"/>
            <a:ext cx="12191" cy="266700"/>
          </a:xfrm>
          <a:prstGeom prst="rect">
            <a:avLst/>
          </a:prstGeom>
        </xdr:spPr>
      </xdr:pic>
      <xdr:pic>
        <xdr:nvPicPr>
          <xdr:cNvPr id="245" name="Picture 3011">
            <a:extLst>
              <a:ext uri="{FF2B5EF4-FFF2-40B4-BE49-F238E27FC236}">
                <a16:creationId xmlns:a16="http://schemas.microsoft.com/office/drawing/2014/main" id="{00000000-0008-0000-0000-0000F5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5914529"/>
            <a:ext cx="12191" cy="1085392"/>
          </a:xfrm>
          <a:prstGeom prst="rect">
            <a:avLst/>
          </a:prstGeom>
        </xdr:spPr>
      </xdr:pic>
      <xdr:pic>
        <xdr:nvPicPr>
          <xdr:cNvPr id="246" name="Picture 3012">
            <a:extLst>
              <a:ext uri="{FF2B5EF4-FFF2-40B4-BE49-F238E27FC236}">
                <a16:creationId xmlns:a16="http://schemas.microsoft.com/office/drawing/2014/main" id="{00000000-0008-0000-0000-0000F6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7036574"/>
            <a:ext cx="12191" cy="1085392"/>
          </a:xfrm>
          <a:prstGeom prst="rect">
            <a:avLst/>
          </a:prstGeom>
        </xdr:spPr>
      </xdr:pic>
    </xdr:grpSp>
    <xdr:clientData/>
  </xdr:oneCellAnchor>
  <xdr:oneCellAnchor>
    <xdr:from>
      <xdr:col>0</xdr:col>
      <xdr:colOff>0</xdr:colOff>
      <xdr:row>554</xdr:row>
      <xdr:rowOff>0</xdr:rowOff>
    </xdr:from>
    <xdr:ext cx="12192" cy="2510663"/>
    <xdr:grpSp>
      <xdr:nvGrpSpPr>
        <xdr:cNvPr id="247" name="Group 3013">
          <a:extLst>
            <a:ext uri="{FF2B5EF4-FFF2-40B4-BE49-F238E27FC236}">
              <a16:creationId xmlns:a16="http://schemas.microsoft.com/office/drawing/2014/main" id="{00000000-0008-0000-0000-0000F7000000}"/>
            </a:ext>
          </a:extLst>
        </xdr:cNvPr>
        <xdr:cNvGrpSpPr/>
      </xdr:nvGrpSpPr>
      <xdr:grpSpPr>
        <a:xfrm>
          <a:off x="0" y="158515050"/>
          <a:ext cx="12192" cy="2510663"/>
          <a:chOff x="0" y="8121967"/>
          <a:chExt cx="12192" cy="2510663"/>
        </a:xfrm>
      </xdr:grpSpPr>
      <xdr:pic>
        <xdr:nvPicPr>
          <xdr:cNvPr id="248" name="Picture 3014">
            <a:extLst>
              <a:ext uri="{FF2B5EF4-FFF2-40B4-BE49-F238E27FC236}">
                <a16:creationId xmlns:a16="http://schemas.microsoft.com/office/drawing/2014/main" id="{00000000-0008-0000-0000-0000F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8121967"/>
            <a:ext cx="12192" cy="266700"/>
          </a:xfrm>
          <a:prstGeom prst="rect">
            <a:avLst/>
          </a:prstGeom>
        </xdr:spPr>
      </xdr:pic>
      <xdr:pic>
        <xdr:nvPicPr>
          <xdr:cNvPr id="249" name="Picture 3015">
            <a:extLst>
              <a:ext uri="{FF2B5EF4-FFF2-40B4-BE49-F238E27FC236}">
                <a16:creationId xmlns:a16="http://schemas.microsoft.com/office/drawing/2014/main" id="{00000000-0008-0000-0000-0000F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8425192"/>
            <a:ext cx="12192" cy="1085392"/>
          </a:xfrm>
          <a:prstGeom prst="rect">
            <a:avLst/>
          </a:prstGeom>
        </xdr:spPr>
      </xdr:pic>
      <xdr:pic>
        <xdr:nvPicPr>
          <xdr:cNvPr id="250" name="Picture 3016">
            <a:extLst>
              <a:ext uri="{FF2B5EF4-FFF2-40B4-BE49-F238E27FC236}">
                <a16:creationId xmlns:a16="http://schemas.microsoft.com/office/drawing/2014/main" id="{00000000-0008-0000-0000-0000F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9547237"/>
            <a:ext cx="12192" cy="1085392"/>
          </a:xfrm>
          <a:prstGeom prst="rect">
            <a:avLst/>
          </a:prstGeom>
        </xdr:spPr>
      </xdr:pic>
    </xdr:grpSp>
    <xdr:clientData/>
  </xdr:oneCellAnchor>
  <xdr:oneCellAnchor>
    <xdr:from>
      <xdr:col>0</xdr:col>
      <xdr:colOff>0</xdr:colOff>
      <xdr:row>554</xdr:row>
      <xdr:rowOff>0</xdr:rowOff>
    </xdr:from>
    <xdr:ext cx="12191" cy="2510663"/>
    <xdr:grpSp>
      <xdr:nvGrpSpPr>
        <xdr:cNvPr id="251" name="Group 3017">
          <a:extLst>
            <a:ext uri="{FF2B5EF4-FFF2-40B4-BE49-F238E27FC236}">
              <a16:creationId xmlns:a16="http://schemas.microsoft.com/office/drawing/2014/main" id="{00000000-0008-0000-0000-0000FB000000}"/>
            </a:ext>
          </a:extLst>
        </xdr:cNvPr>
        <xdr:cNvGrpSpPr/>
      </xdr:nvGrpSpPr>
      <xdr:grpSpPr>
        <a:xfrm>
          <a:off x="0" y="158515050"/>
          <a:ext cx="12191" cy="2510663"/>
          <a:chOff x="0" y="10632630"/>
          <a:chExt cx="12191" cy="2510663"/>
        </a:xfrm>
      </xdr:grpSpPr>
      <xdr:pic>
        <xdr:nvPicPr>
          <xdr:cNvPr id="252" name="Picture 3018">
            <a:extLst>
              <a:ext uri="{FF2B5EF4-FFF2-40B4-BE49-F238E27FC236}">
                <a16:creationId xmlns:a16="http://schemas.microsoft.com/office/drawing/2014/main" id="{00000000-0008-0000-0000-0000FC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10632630"/>
            <a:ext cx="12191" cy="266700"/>
          </a:xfrm>
          <a:prstGeom prst="rect">
            <a:avLst/>
          </a:prstGeom>
        </xdr:spPr>
      </xdr:pic>
      <xdr:pic>
        <xdr:nvPicPr>
          <xdr:cNvPr id="253" name="Picture 3019">
            <a:extLst>
              <a:ext uri="{FF2B5EF4-FFF2-40B4-BE49-F238E27FC236}">
                <a16:creationId xmlns:a16="http://schemas.microsoft.com/office/drawing/2014/main" id="{00000000-0008-0000-0000-0000FD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10935855"/>
            <a:ext cx="12191" cy="1085392"/>
          </a:xfrm>
          <a:prstGeom prst="rect">
            <a:avLst/>
          </a:prstGeom>
        </xdr:spPr>
      </xdr:pic>
      <xdr:pic>
        <xdr:nvPicPr>
          <xdr:cNvPr id="254" name="Picture 3020">
            <a:extLst>
              <a:ext uri="{FF2B5EF4-FFF2-40B4-BE49-F238E27FC236}">
                <a16:creationId xmlns:a16="http://schemas.microsoft.com/office/drawing/2014/main" id="{00000000-0008-0000-0000-0000FE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12057900"/>
            <a:ext cx="12191" cy="1085392"/>
          </a:xfrm>
          <a:prstGeom prst="rect">
            <a:avLst/>
          </a:prstGeom>
        </xdr:spPr>
      </xdr:pic>
    </xdr:grpSp>
    <xdr:clientData/>
  </xdr:oneCellAnchor>
  <xdr:oneCellAnchor>
    <xdr:from>
      <xdr:col>0</xdr:col>
      <xdr:colOff>0</xdr:colOff>
      <xdr:row>554</xdr:row>
      <xdr:rowOff>0</xdr:rowOff>
    </xdr:from>
    <xdr:ext cx="12192" cy="2510663"/>
    <xdr:grpSp>
      <xdr:nvGrpSpPr>
        <xdr:cNvPr id="255" name="Group 3021">
          <a:extLst>
            <a:ext uri="{FF2B5EF4-FFF2-40B4-BE49-F238E27FC236}">
              <a16:creationId xmlns:a16="http://schemas.microsoft.com/office/drawing/2014/main" id="{00000000-0008-0000-0000-0000FF000000}"/>
            </a:ext>
          </a:extLst>
        </xdr:cNvPr>
        <xdr:cNvGrpSpPr/>
      </xdr:nvGrpSpPr>
      <xdr:grpSpPr>
        <a:xfrm>
          <a:off x="0" y="158515050"/>
          <a:ext cx="12192" cy="2510663"/>
          <a:chOff x="0" y="13143293"/>
          <a:chExt cx="12192" cy="2510663"/>
        </a:xfrm>
      </xdr:grpSpPr>
      <xdr:pic>
        <xdr:nvPicPr>
          <xdr:cNvPr id="256" name="Picture 3022">
            <a:extLst>
              <a:ext uri="{FF2B5EF4-FFF2-40B4-BE49-F238E27FC236}">
                <a16:creationId xmlns:a16="http://schemas.microsoft.com/office/drawing/2014/main" id="{00000000-0008-0000-0000-00000001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13143293"/>
            <a:ext cx="12192" cy="266700"/>
          </a:xfrm>
          <a:prstGeom prst="rect">
            <a:avLst/>
          </a:prstGeom>
        </xdr:spPr>
      </xdr:pic>
      <xdr:pic>
        <xdr:nvPicPr>
          <xdr:cNvPr id="257" name="Picture 3023">
            <a:extLst>
              <a:ext uri="{FF2B5EF4-FFF2-40B4-BE49-F238E27FC236}">
                <a16:creationId xmlns:a16="http://schemas.microsoft.com/office/drawing/2014/main" id="{00000000-0008-0000-0000-00000101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13446518"/>
            <a:ext cx="12192" cy="1085392"/>
          </a:xfrm>
          <a:prstGeom prst="rect">
            <a:avLst/>
          </a:prstGeom>
        </xdr:spPr>
      </xdr:pic>
      <xdr:pic>
        <xdr:nvPicPr>
          <xdr:cNvPr id="258" name="Picture 3024">
            <a:extLst>
              <a:ext uri="{FF2B5EF4-FFF2-40B4-BE49-F238E27FC236}">
                <a16:creationId xmlns:a16="http://schemas.microsoft.com/office/drawing/2014/main" id="{00000000-0008-0000-0000-00000201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14568563"/>
            <a:ext cx="12192" cy="1085392"/>
          </a:xfrm>
          <a:prstGeom prst="rect">
            <a:avLst/>
          </a:prstGeom>
        </xdr:spPr>
      </xdr:pic>
    </xdr:grpSp>
    <xdr:clientData/>
  </xdr:oneCellAnchor>
  <xdr:oneCellAnchor>
    <xdr:from>
      <xdr:col>0</xdr:col>
      <xdr:colOff>0</xdr:colOff>
      <xdr:row>554</xdr:row>
      <xdr:rowOff>0</xdr:rowOff>
    </xdr:from>
    <xdr:ext cx="12191" cy="2510663"/>
    <xdr:grpSp>
      <xdr:nvGrpSpPr>
        <xdr:cNvPr id="259" name="Group 3025">
          <a:extLst>
            <a:ext uri="{FF2B5EF4-FFF2-40B4-BE49-F238E27FC236}">
              <a16:creationId xmlns:a16="http://schemas.microsoft.com/office/drawing/2014/main" id="{00000000-0008-0000-0000-000003010000}"/>
            </a:ext>
          </a:extLst>
        </xdr:cNvPr>
        <xdr:cNvGrpSpPr/>
      </xdr:nvGrpSpPr>
      <xdr:grpSpPr>
        <a:xfrm>
          <a:off x="0" y="158515050"/>
          <a:ext cx="12191" cy="2510663"/>
          <a:chOff x="0" y="15653956"/>
          <a:chExt cx="12191" cy="2510663"/>
        </a:xfrm>
      </xdr:grpSpPr>
      <xdr:pic>
        <xdr:nvPicPr>
          <xdr:cNvPr id="260" name="Picture 3026">
            <a:extLst>
              <a:ext uri="{FF2B5EF4-FFF2-40B4-BE49-F238E27FC236}">
                <a16:creationId xmlns:a16="http://schemas.microsoft.com/office/drawing/2014/main" id="{00000000-0008-0000-0000-00000401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15653956"/>
            <a:ext cx="12191" cy="266700"/>
          </a:xfrm>
          <a:prstGeom prst="rect">
            <a:avLst/>
          </a:prstGeom>
        </xdr:spPr>
      </xdr:pic>
      <xdr:pic>
        <xdr:nvPicPr>
          <xdr:cNvPr id="261" name="Picture 3027">
            <a:extLst>
              <a:ext uri="{FF2B5EF4-FFF2-40B4-BE49-F238E27FC236}">
                <a16:creationId xmlns:a16="http://schemas.microsoft.com/office/drawing/2014/main" id="{00000000-0008-0000-0000-00000501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15957181"/>
            <a:ext cx="12191" cy="1085392"/>
          </a:xfrm>
          <a:prstGeom prst="rect">
            <a:avLst/>
          </a:prstGeom>
        </xdr:spPr>
      </xdr:pic>
      <xdr:pic>
        <xdr:nvPicPr>
          <xdr:cNvPr id="262" name="Picture 3028">
            <a:extLst>
              <a:ext uri="{FF2B5EF4-FFF2-40B4-BE49-F238E27FC236}">
                <a16:creationId xmlns:a16="http://schemas.microsoft.com/office/drawing/2014/main" id="{00000000-0008-0000-0000-00000601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17079226"/>
            <a:ext cx="12191" cy="1085392"/>
          </a:xfrm>
          <a:prstGeom prst="rect">
            <a:avLst/>
          </a:prstGeom>
        </xdr:spPr>
      </xdr:pic>
    </xdr:grpSp>
    <xdr:clientData/>
  </xdr:oneCellAnchor>
  <xdr:oneCellAnchor>
    <xdr:from>
      <xdr:col>0</xdr:col>
      <xdr:colOff>0</xdr:colOff>
      <xdr:row>554</xdr:row>
      <xdr:rowOff>0</xdr:rowOff>
    </xdr:from>
    <xdr:ext cx="12192" cy="2547239"/>
    <xdr:pic>
      <xdr:nvPicPr>
        <xdr:cNvPr id="263" name="Picture 3029">
          <a:extLst>
            <a:ext uri="{FF2B5EF4-FFF2-40B4-BE49-F238E27FC236}">
              <a16:creationId xmlns:a16="http://schemas.microsoft.com/office/drawing/2014/main" id="{00000000-0008-0000-0000-00000701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0" y="3067050"/>
          <a:ext cx="12192" cy="2547239"/>
        </a:xfrm>
        <a:prstGeom prst="rect">
          <a:avLst/>
        </a:prstGeom>
      </xdr:spPr>
    </xdr:pic>
    <xdr:clientData/>
  </xdr:oneCellAnchor>
  <xdr:oneCellAnchor>
    <xdr:from>
      <xdr:col>0</xdr:col>
      <xdr:colOff>0</xdr:colOff>
      <xdr:row>554</xdr:row>
      <xdr:rowOff>0</xdr:rowOff>
    </xdr:from>
    <xdr:ext cx="12192" cy="2547239"/>
    <xdr:pic>
      <xdr:nvPicPr>
        <xdr:cNvPr id="264" name="Picture 3030">
          <a:extLst>
            <a:ext uri="{FF2B5EF4-FFF2-40B4-BE49-F238E27FC236}">
              <a16:creationId xmlns:a16="http://schemas.microsoft.com/office/drawing/2014/main" id="{00000000-0008-0000-0000-00000801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0" y="3067050"/>
          <a:ext cx="12192" cy="2547239"/>
        </a:xfrm>
        <a:prstGeom prst="rect">
          <a:avLst/>
        </a:prstGeom>
      </xdr:spPr>
    </xdr:pic>
    <xdr:clientData/>
  </xdr:oneCellAnchor>
  <xdr:oneCellAnchor>
    <xdr:from>
      <xdr:col>0</xdr:col>
      <xdr:colOff>0</xdr:colOff>
      <xdr:row>146</xdr:row>
      <xdr:rowOff>0</xdr:rowOff>
    </xdr:from>
    <xdr:ext cx="12192" cy="2356739"/>
    <xdr:pic>
      <xdr:nvPicPr>
        <xdr:cNvPr id="265" name="Picture 765">
          <a:extLst>
            <a:ext uri="{FF2B5EF4-FFF2-40B4-BE49-F238E27FC236}">
              <a16:creationId xmlns:a16="http://schemas.microsoft.com/office/drawing/2014/main" id="{00000000-0008-0000-0000-00000901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0" y="19535775"/>
          <a:ext cx="12192" cy="2356739"/>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hart.apis.google.com/chart?cht=qr&amp;chs=300x300&amp;ch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T574"/>
  <sheetViews>
    <sheetView tabSelected="1" topLeftCell="C208" workbookViewId="0">
      <selection activeCell="R232" sqref="R232"/>
    </sheetView>
  </sheetViews>
  <sheetFormatPr baseColWidth="10" defaultColWidth="9.140625" defaultRowHeight="12.75" x14ac:dyDescent="0.2"/>
  <cols>
    <col min="1" max="1" width="15.28515625" style="1" bestFit="1" customWidth="1"/>
    <col min="2" max="2" width="20.7109375" style="1" customWidth="1"/>
    <col min="3" max="3" width="26.28515625" style="1" customWidth="1"/>
    <col min="4" max="4" width="13.7109375" style="1" customWidth="1"/>
    <col min="5" max="5" width="15.28515625" style="1" bestFit="1" customWidth="1"/>
    <col min="6" max="6" width="16.42578125" style="1" bestFit="1" customWidth="1"/>
    <col min="7" max="7" width="48.28515625" style="17" customWidth="1"/>
    <col min="8" max="8" width="13.28515625" style="1" customWidth="1"/>
    <col min="9" max="12" width="9.140625" style="1"/>
    <col min="13" max="13" width="9.140625" style="33"/>
    <col min="14" max="14" width="9.140625" style="1"/>
    <col min="15" max="15" width="9.140625" style="37"/>
    <col min="16" max="16384" width="9.140625" style="1"/>
  </cols>
  <sheetData>
    <row r="1" spans="1:20" s="2" customFormat="1" ht="28.5" customHeight="1" thickBot="1" x14ac:dyDescent="0.3">
      <c r="A1" s="29" t="s">
        <v>1572</v>
      </c>
      <c r="B1" s="29" t="s">
        <v>1573</v>
      </c>
      <c r="C1" s="29" t="s">
        <v>1574</v>
      </c>
      <c r="D1" s="29" t="s">
        <v>1579</v>
      </c>
      <c r="E1" s="29" t="s">
        <v>1575</v>
      </c>
      <c r="F1" s="29" t="s">
        <v>1580</v>
      </c>
      <c r="G1" s="29" t="s">
        <v>1581</v>
      </c>
      <c r="H1" s="2" t="s">
        <v>1576</v>
      </c>
      <c r="I1" s="2" t="s">
        <v>1578</v>
      </c>
      <c r="J1" s="2" t="s">
        <v>1583</v>
      </c>
      <c r="K1" s="2" t="s">
        <v>1584</v>
      </c>
      <c r="L1" s="2" t="s">
        <v>1585</v>
      </c>
      <c r="M1" s="31" t="s">
        <v>1582</v>
      </c>
      <c r="N1" s="2" t="s">
        <v>1586</v>
      </c>
      <c r="O1" s="34" t="s">
        <v>1587</v>
      </c>
      <c r="Q1" s="2" t="s">
        <v>1588</v>
      </c>
      <c r="R1" s="2" t="s">
        <v>1589</v>
      </c>
    </row>
    <row r="2" spans="1:20" s="43" customFormat="1" ht="39" thickBot="1" x14ac:dyDescent="0.3">
      <c r="A2" s="39" t="s">
        <v>0</v>
      </c>
      <c r="B2" s="39" t="s">
        <v>956</v>
      </c>
      <c r="C2" s="39" t="s">
        <v>1525</v>
      </c>
      <c r="D2" s="40">
        <v>2000</v>
      </c>
      <c r="E2" s="41">
        <v>4</v>
      </c>
      <c r="F2" s="41">
        <v>3.64</v>
      </c>
      <c r="G2" s="42" t="s">
        <v>957</v>
      </c>
      <c r="H2" s="43" t="s">
        <v>1596</v>
      </c>
      <c r="I2" s="43">
        <v>9</v>
      </c>
      <c r="J2" s="43">
        <f>SUM(E2*0.16)</f>
        <v>0.64</v>
      </c>
      <c r="K2" s="43">
        <v>22</v>
      </c>
      <c r="L2" s="43">
        <f>SUM(E2+J2)*K2</f>
        <v>102.08</v>
      </c>
      <c r="M2" s="43">
        <v>400</v>
      </c>
      <c r="N2" s="43">
        <f>SUM(M2-L2)</f>
        <v>297.92</v>
      </c>
      <c r="O2" s="44">
        <f>SUM(N2-125)</f>
        <v>172.92000000000002</v>
      </c>
      <c r="Q2" s="43">
        <v>1</v>
      </c>
      <c r="R2" s="45" t="str">
        <f>HYPERLINK(CONCATENATE($T$2,B2),B2)</f>
        <v>TONHP85A</v>
      </c>
      <c r="T2" s="46" t="s">
        <v>1590</v>
      </c>
    </row>
    <row r="3" spans="1:20" s="43" customFormat="1" ht="25.5" x14ac:dyDescent="0.25">
      <c r="A3" s="39" t="s">
        <v>0</v>
      </c>
      <c r="B3" s="39" t="s">
        <v>1</v>
      </c>
      <c r="C3" s="39" t="s">
        <v>2</v>
      </c>
      <c r="D3" s="40">
        <v>2000</v>
      </c>
      <c r="E3" s="41">
        <v>4.1100000000000003</v>
      </c>
      <c r="F3" s="41">
        <v>3.74</v>
      </c>
      <c r="G3" s="42" t="s">
        <v>958</v>
      </c>
      <c r="H3" s="43" t="s">
        <v>1577</v>
      </c>
      <c r="I3" s="43">
        <v>4</v>
      </c>
      <c r="J3" s="43">
        <f t="shared" ref="J3:J66" si="0">SUM(E3*0.16)</f>
        <v>0.65760000000000007</v>
      </c>
      <c r="K3" s="43">
        <v>22</v>
      </c>
      <c r="L3" s="43">
        <f t="shared" ref="L3:L66" si="1">SUM(E3+J3)*K3</f>
        <v>104.88720000000002</v>
      </c>
      <c r="M3" s="43">
        <v>400</v>
      </c>
      <c r="N3" s="43">
        <f t="shared" ref="N3:N66" si="2">SUM(M3-L3)</f>
        <v>295.11279999999999</v>
      </c>
      <c r="O3" s="44">
        <f t="shared" ref="O3:O66" si="3">SUM(N3-125)</f>
        <v>170.11279999999999</v>
      </c>
      <c r="Q3" s="43">
        <v>2</v>
      </c>
      <c r="R3" s="45" t="str">
        <f t="shared" ref="R3:R66" si="4">HYPERLINK(CONCATENATE($T$2,B3),B3)</f>
        <v>TONHP78A</v>
      </c>
    </row>
    <row r="4" spans="1:20" s="43" customFormat="1" ht="15" x14ac:dyDescent="0.25">
      <c r="A4" s="39" t="s">
        <v>0</v>
      </c>
      <c r="B4" s="39" t="s">
        <v>4</v>
      </c>
      <c r="C4" s="39" t="s">
        <v>5</v>
      </c>
      <c r="D4" s="40">
        <v>1000</v>
      </c>
      <c r="E4" s="41">
        <v>4.57</v>
      </c>
      <c r="F4" s="41">
        <v>4.16</v>
      </c>
      <c r="G4" s="42" t="s">
        <v>7</v>
      </c>
      <c r="H4" s="43" t="s">
        <v>1596</v>
      </c>
      <c r="I4" s="43">
        <v>1</v>
      </c>
      <c r="J4" s="43">
        <f t="shared" si="0"/>
        <v>0.73120000000000007</v>
      </c>
      <c r="K4" s="43">
        <v>22</v>
      </c>
      <c r="L4" s="43">
        <f t="shared" si="1"/>
        <v>116.62640000000002</v>
      </c>
      <c r="M4" s="43">
        <v>400</v>
      </c>
      <c r="N4" s="43">
        <f t="shared" si="2"/>
        <v>283.37360000000001</v>
      </c>
      <c r="O4" s="44">
        <f t="shared" si="3"/>
        <v>158.37360000000001</v>
      </c>
      <c r="Q4" s="43">
        <v>3</v>
      </c>
      <c r="R4" s="45" t="str">
        <f t="shared" si="4"/>
        <v>TONHP79A</v>
      </c>
    </row>
    <row r="5" spans="1:20" s="6" customFormat="1" ht="25.5" x14ac:dyDescent="0.25">
      <c r="A5" s="3" t="s">
        <v>0</v>
      </c>
      <c r="B5" s="3" t="s">
        <v>8</v>
      </c>
      <c r="C5" s="3" t="s">
        <v>9</v>
      </c>
      <c r="D5" s="4">
        <v>2500</v>
      </c>
      <c r="E5" s="18">
        <v>5.14</v>
      </c>
      <c r="F5" s="5">
        <v>4.68</v>
      </c>
      <c r="G5" s="13" t="s">
        <v>959</v>
      </c>
      <c r="H5" s="6" t="s">
        <v>1577</v>
      </c>
      <c r="I5" s="6">
        <v>0</v>
      </c>
      <c r="J5" s="6">
        <f t="shared" si="0"/>
        <v>0.82240000000000002</v>
      </c>
      <c r="K5" s="6">
        <v>22</v>
      </c>
      <c r="L5" s="6">
        <f t="shared" si="1"/>
        <v>131.1728</v>
      </c>
      <c r="M5" s="32">
        <v>450</v>
      </c>
      <c r="N5" s="6">
        <f t="shared" si="2"/>
        <v>318.8272</v>
      </c>
      <c r="O5" s="35">
        <f t="shared" si="3"/>
        <v>193.8272</v>
      </c>
      <c r="Q5" s="6">
        <v>4</v>
      </c>
      <c r="R5" s="38" t="str">
        <f t="shared" si="4"/>
        <v>TONHP79X</v>
      </c>
    </row>
    <row r="6" spans="1:20" s="6" customFormat="1" ht="140.25" x14ac:dyDescent="0.25">
      <c r="A6" s="3" t="s">
        <v>0</v>
      </c>
      <c r="B6" s="3" t="s">
        <v>1597</v>
      </c>
      <c r="C6" s="4" t="s">
        <v>1526</v>
      </c>
      <c r="D6" s="8">
        <v>1600</v>
      </c>
      <c r="E6" s="5">
        <v>4.29</v>
      </c>
      <c r="F6" s="5">
        <v>3.9</v>
      </c>
      <c r="G6" s="14" t="s">
        <v>960</v>
      </c>
      <c r="H6" s="6" t="s">
        <v>1577</v>
      </c>
      <c r="I6" s="6">
        <v>0</v>
      </c>
      <c r="J6" s="6">
        <f t="shared" si="0"/>
        <v>0.68640000000000001</v>
      </c>
      <c r="K6" s="6">
        <v>22</v>
      </c>
      <c r="L6" s="6">
        <f t="shared" si="1"/>
        <v>109.4808</v>
      </c>
      <c r="M6" s="32">
        <v>400</v>
      </c>
      <c r="N6" s="6">
        <f t="shared" si="2"/>
        <v>290.51920000000001</v>
      </c>
      <c r="O6" s="35">
        <f t="shared" si="3"/>
        <v>165.51920000000001</v>
      </c>
      <c r="Q6" s="6">
        <v>5</v>
      </c>
      <c r="R6" s="38" t="str">
        <f t="shared" si="4"/>
        <v>TONHP17ASCHIP</v>
      </c>
    </row>
    <row r="7" spans="1:20" s="43" customFormat="1" ht="38.25" x14ac:dyDescent="0.25">
      <c r="A7" s="47" t="s">
        <v>0</v>
      </c>
      <c r="B7" s="48" t="s">
        <v>1592</v>
      </c>
      <c r="C7" s="48" t="s">
        <v>1527</v>
      </c>
      <c r="D7" s="47">
        <v>1600</v>
      </c>
      <c r="E7" s="49">
        <v>5.14</v>
      </c>
      <c r="F7" s="49">
        <v>4.68</v>
      </c>
      <c r="G7" s="50" t="s">
        <v>961</v>
      </c>
      <c r="H7" s="43" t="s">
        <v>1596</v>
      </c>
      <c r="I7" s="43">
        <v>2</v>
      </c>
      <c r="J7" s="43">
        <f t="shared" si="0"/>
        <v>0.82240000000000002</v>
      </c>
      <c r="K7" s="43">
        <v>22</v>
      </c>
      <c r="L7" s="43">
        <f t="shared" si="1"/>
        <v>131.1728</v>
      </c>
      <c r="M7" s="43">
        <v>450</v>
      </c>
      <c r="N7" s="43">
        <f t="shared" si="2"/>
        <v>318.8272</v>
      </c>
      <c r="O7" s="44">
        <f t="shared" si="3"/>
        <v>193.8272</v>
      </c>
      <c r="Q7" s="43">
        <v>6</v>
      </c>
      <c r="R7" s="45" t="str">
        <f t="shared" si="4"/>
        <v>TONHP17ACCHIP</v>
      </c>
    </row>
    <row r="8" spans="1:20" s="6" customFormat="1" ht="15" x14ac:dyDescent="0.25">
      <c r="A8" s="7" t="s">
        <v>0</v>
      </c>
      <c r="B8" s="7" t="s">
        <v>1595</v>
      </c>
      <c r="C8" s="7" t="s">
        <v>1528</v>
      </c>
      <c r="D8" s="8">
        <v>2000</v>
      </c>
      <c r="E8" s="18">
        <v>5.14</v>
      </c>
      <c r="F8" s="18">
        <v>4.68</v>
      </c>
      <c r="G8" s="15" t="s">
        <v>11</v>
      </c>
      <c r="H8" s="6" t="s">
        <v>1577</v>
      </c>
      <c r="I8" s="6">
        <v>0</v>
      </c>
      <c r="J8" s="6">
        <f t="shared" si="0"/>
        <v>0.82240000000000002</v>
      </c>
      <c r="K8" s="6">
        <v>22</v>
      </c>
      <c r="L8" s="6">
        <f t="shared" si="1"/>
        <v>131.1728</v>
      </c>
      <c r="M8" s="32">
        <v>450</v>
      </c>
      <c r="N8" s="6">
        <f t="shared" si="2"/>
        <v>318.8272</v>
      </c>
      <c r="O8" s="35">
        <f t="shared" si="3"/>
        <v>193.8272</v>
      </c>
      <c r="Q8" s="6">
        <v>7</v>
      </c>
      <c r="R8" s="38" t="str">
        <f t="shared" si="4"/>
        <v>TONHP17XSCHIP</v>
      </c>
    </row>
    <row r="9" spans="1:20" s="6" customFormat="1" ht="15" x14ac:dyDescent="0.25">
      <c r="A9" s="7" t="s">
        <v>0</v>
      </c>
      <c r="B9" s="7" t="s">
        <v>1591</v>
      </c>
      <c r="C9" s="7" t="s">
        <v>1529</v>
      </c>
      <c r="D9" s="8">
        <v>2000</v>
      </c>
      <c r="E9" s="18">
        <v>6.29</v>
      </c>
      <c r="F9" s="18">
        <v>5.72</v>
      </c>
      <c r="G9" s="15" t="s">
        <v>11</v>
      </c>
      <c r="H9" s="6" t="s">
        <v>1577</v>
      </c>
      <c r="I9" s="6">
        <v>0</v>
      </c>
      <c r="J9" s="6">
        <f t="shared" si="0"/>
        <v>1.0064</v>
      </c>
      <c r="K9" s="6">
        <v>22</v>
      </c>
      <c r="L9" s="6">
        <f t="shared" si="1"/>
        <v>160.52080000000001</v>
      </c>
      <c r="M9" s="32">
        <v>450</v>
      </c>
      <c r="N9" s="6">
        <f t="shared" si="2"/>
        <v>289.47919999999999</v>
      </c>
      <c r="O9" s="35">
        <f t="shared" si="3"/>
        <v>164.47919999999999</v>
      </c>
      <c r="Q9" s="6">
        <v>8</v>
      </c>
      <c r="R9" s="38" t="str">
        <f t="shared" si="4"/>
        <v>TONHP17XCCHIP</v>
      </c>
    </row>
    <row r="10" spans="1:20" s="6" customFormat="1" ht="114.75" x14ac:dyDescent="0.25">
      <c r="A10" s="7" t="s">
        <v>0</v>
      </c>
      <c r="B10" s="7" t="s">
        <v>12</v>
      </c>
      <c r="C10" s="8" t="s">
        <v>1601</v>
      </c>
      <c r="D10" s="8">
        <v>1600</v>
      </c>
      <c r="E10" s="18">
        <v>4</v>
      </c>
      <c r="F10" s="18">
        <v>3.64</v>
      </c>
      <c r="G10" s="14" t="s">
        <v>962</v>
      </c>
      <c r="H10" s="6" t="s">
        <v>1577</v>
      </c>
      <c r="I10" s="6">
        <v>0</v>
      </c>
      <c r="J10" s="6">
        <f t="shared" si="0"/>
        <v>0.64</v>
      </c>
      <c r="K10" s="6">
        <v>22</v>
      </c>
      <c r="L10" s="6">
        <f t="shared" si="1"/>
        <v>102.08</v>
      </c>
      <c r="M10" s="32">
        <v>400</v>
      </c>
      <c r="N10" s="6">
        <f t="shared" si="2"/>
        <v>297.92</v>
      </c>
      <c r="O10" s="35">
        <f t="shared" si="3"/>
        <v>172.92000000000002</v>
      </c>
      <c r="Q10" s="6">
        <v>9</v>
      </c>
      <c r="R10" s="38" t="str">
        <f t="shared" si="4"/>
        <v>TONHP30A</v>
      </c>
    </row>
    <row r="11" spans="1:20" s="43" customFormat="1" ht="15" x14ac:dyDescent="0.25">
      <c r="A11" s="48" t="s">
        <v>0</v>
      </c>
      <c r="B11" s="47" t="s">
        <v>13</v>
      </c>
      <c r="C11" s="47" t="s">
        <v>1600</v>
      </c>
      <c r="D11" s="47">
        <v>1600</v>
      </c>
      <c r="E11" s="49">
        <v>5.14</v>
      </c>
      <c r="F11" s="49">
        <v>4.68</v>
      </c>
      <c r="G11" s="50" t="s">
        <v>14</v>
      </c>
      <c r="H11" s="43" t="s">
        <v>1577</v>
      </c>
      <c r="I11" s="43">
        <v>0</v>
      </c>
      <c r="J11" s="43">
        <f t="shared" si="0"/>
        <v>0.82240000000000002</v>
      </c>
      <c r="K11" s="43">
        <v>22</v>
      </c>
      <c r="L11" s="43">
        <f t="shared" si="1"/>
        <v>131.1728</v>
      </c>
      <c r="M11" s="43">
        <v>450</v>
      </c>
      <c r="N11" s="43">
        <f t="shared" si="2"/>
        <v>318.8272</v>
      </c>
      <c r="O11" s="44">
        <f t="shared" si="3"/>
        <v>193.8272</v>
      </c>
      <c r="Q11" s="43">
        <v>10</v>
      </c>
      <c r="R11" s="45" t="str">
        <f t="shared" si="4"/>
        <v>TONHP30AC</v>
      </c>
    </row>
    <row r="12" spans="1:20" s="6" customFormat="1" ht="114.75" x14ac:dyDescent="0.25">
      <c r="A12" s="9" t="s">
        <v>0</v>
      </c>
      <c r="B12" s="9" t="s">
        <v>1593</v>
      </c>
      <c r="C12" s="9" t="s">
        <v>963</v>
      </c>
      <c r="D12" s="20">
        <v>3500</v>
      </c>
      <c r="E12" s="21">
        <v>4.57</v>
      </c>
      <c r="F12" s="21">
        <v>4.16</v>
      </c>
      <c r="G12" s="26" t="s">
        <v>962</v>
      </c>
      <c r="H12" s="6" t="s">
        <v>1577</v>
      </c>
      <c r="I12" s="6">
        <v>0</v>
      </c>
      <c r="J12" s="6">
        <f t="shared" si="0"/>
        <v>0.73120000000000007</v>
      </c>
      <c r="K12" s="6">
        <v>22</v>
      </c>
      <c r="L12" s="6">
        <f t="shared" si="1"/>
        <v>116.62640000000002</v>
      </c>
      <c r="M12" s="32">
        <v>450</v>
      </c>
      <c r="N12" s="6">
        <f t="shared" si="2"/>
        <v>333.37360000000001</v>
      </c>
      <c r="O12" s="35">
        <f t="shared" si="3"/>
        <v>208.37360000000001</v>
      </c>
      <c r="Q12" s="6">
        <v>11</v>
      </c>
      <c r="R12" s="38" t="str">
        <f t="shared" si="4"/>
        <v>TONHP30XSCHIP</v>
      </c>
    </row>
    <row r="13" spans="1:20" s="6" customFormat="1" ht="15" x14ac:dyDescent="0.25">
      <c r="A13" s="3" t="s">
        <v>0</v>
      </c>
      <c r="B13" s="3" t="s">
        <v>1594</v>
      </c>
      <c r="C13" s="3" t="s">
        <v>1530</v>
      </c>
      <c r="D13" s="4" t="s">
        <v>15</v>
      </c>
      <c r="E13" s="5">
        <v>6.29</v>
      </c>
      <c r="F13" s="5">
        <v>5.72</v>
      </c>
      <c r="G13" s="13" t="s">
        <v>14</v>
      </c>
      <c r="H13" s="6" t="s">
        <v>1577</v>
      </c>
      <c r="I13" s="6">
        <v>0</v>
      </c>
      <c r="J13" s="6">
        <f t="shared" si="0"/>
        <v>1.0064</v>
      </c>
      <c r="K13" s="6">
        <v>22</v>
      </c>
      <c r="L13" s="6">
        <f t="shared" si="1"/>
        <v>160.52080000000001</v>
      </c>
      <c r="M13" s="32">
        <v>500</v>
      </c>
      <c r="N13" s="6">
        <f t="shared" si="2"/>
        <v>339.47919999999999</v>
      </c>
      <c r="O13" s="35">
        <f t="shared" si="3"/>
        <v>214.47919999999999</v>
      </c>
      <c r="Q13" s="6">
        <v>12</v>
      </c>
      <c r="R13" s="38" t="str">
        <f t="shared" si="4"/>
        <v>TONHP30XCCHIP</v>
      </c>
    </row>
    <row r="14" spans="1:20" s="6" customFormat="1" ht="15" x14ac:dyDescent="0.25">
      <c r="A14" s="3" t="s">
        <v>0</v>
      </c>
      <c r="B14" s="3" t="s">
        <v>16</v>
      </c>
      <c r="C14" s="3" t="s">
        <v>17</v>
      </c>
      <c r="D14" s="4" t="s">
        <v>18</v>
      </c>
      <c r="E14" s="5">
        <v>36.03</v>
      </c>
      <c r="F14" s="5">
        <v>32.76</v>
      </c>
      <c r="G14" s="13" t="s">
        <v>19</v>
      </c>
      <c r="H14" s="6" t="s">
        <v>1577</v>
      </c>
      <c r="I14" s="6">
        <v>0</v>
      </c>
      <c r="J14" s="6">
        <f t="shared" si="0"/>
        <v>5.7648000000000001</v>
      </c>
      <c r="K14" s="6">
        <v>22</v>
      </c>
      <c r="L14" s="6">
        <f t="shared" si="1"/>
        <v>919.48560000000009</v>
      </c>
      <c r="M14" s="32">
        <v>1350</v>
      </c>
      <c r="N14" s="6">
        <f t="shared" si="2"/>
        <v>430.51439999999991</v>
      </c>
      <c r="O14" s="35">
        <f t="shared" si="3"/>
        <v>305.51439999999991</v>
      </c>
      <c r="Q14" s="6">
        <v>13</v>
      </c>
      <c r="R14" s="38" t="str">
        <f t="shared" si="4"/>
        <v>TONHP237A</v>
      </c>
    </row>
    <row r="15" spans="1:20" s="43" customFormat="1" ht="25.5" x14ac:dyDescent="0.25">
      <c r="A15" s="39" t="s">
        <v>0</v>
      </c>
      <c r="B15" s="39" t="s">
        <v>20</v>
      </c>
      <c r="C15" s="39" t="s">
        <v>21</v>
      </c>
      <c r="D15" s="40" t="s">
        <v>6</v>
      </c>
      <c r="E15" s="41">
        <v>6.29</v>
      </c>
      <c r="F15" s="41">
        <v>5.72</v>
      </c>
      <c r="G15" s="42" t="s">
        <v>981</v>
      </c>
      <c r="H15" s="43" t="s">
        <v>1596</v>
      </c>
      <c r="I15" s="43">
        <v>3</v>
      </c>
      <c r="J15" s="43">
        <f t="shared" si="0"/>
        <v>1.0064</v>
      </c>
      <c r="K15" s="43">
        <v>22</v>
      </c>
      <c r="L15" s="43">
        <f t="shared" si="1"/>
        <v>160.52080000000001</v>
      </c>
      <c r="M15" s="43">
        <v>450</v>
      </c>
      <c r="N15" s="43">
        <f t="shared" si="2"/>
        <v>289.47919999999999</v>
      </c>
      <c r="O15" s="44">
        <f t="shared" si="3"/>
        <v>164.47919999999999</v>
      </c>
      <c r="Q15" s="43">
        <v>14</v>
      </c>
      <c r="R15" s="45" t="str">
        <f t="shared" si="4"/>
        <v>TONHP248A</v>
      </c>
    </row>
    <row r="16" spans="1:20" s="43" customFormat="1" ht="15" x14ac:dyDescent="0.25">
      <c r="A16" s="39" t="s">
        <v>0</v>
      </c>
      <c r="B16" s="39" t="s">
        <v>22</v>
      </c>
      <c r="C16" s="39" t="s">
        <v>23</v>
      </c>
      <c r="D16" s="40" t="s">
        <v>24</v>
      </c>
      <c r="E16" s="41">
        <v>4</v>
      </c>
      <c r="F16" s="41">
        <v>3.64</v>
      </c>
      <c r="G16" s="42" t="s">
        <v>25</v>
      </c>
      <c r="H16" s="43" t="s">
        <v>1596</v>
      </c>
      <c r="I16" s="43">
        <v>4</v>
      </c>
      <c r="J16" s="43">
        <f t="shared" si="0"/>
        <v>0.64</v>
      </c>
      <c r="K16" s="43">
        <v>22</v>
      </c>
      <c r="L16" s="43">
        <f t="shared" si="1"/>
        <v>102.08</v>
      </c>
      <c r="M16" s="43">
        <v>400</v>
      </c>
      <c r="N16" s="43">
        <f t="shared" si="2"/>
        <v>297.92</v>
      </c>
      <c r="O16" s="44">
        <f t="shared" si="3"/>
        <v>172.92000000000002</v>
      </c>
      <c r="Q16" s="43">
        <v>15</v>
      </c>
      <c r="R16" s="45" t="str">
        <f t="shared" si="4"/>
        <v>TONHP83A</v>
      </c>
    </row>
    <row r="17" spans="1:18" s="6" customFormat="1" ht="25.5" x14ac:dyDescent="0.25">
      <c r="A17" s="3" t="s">
        <v>0</v>
      </c>
      <c r="B17" s="3" t="s">
        <v>26</v>
      </c>
      <c r="C17" s="3" t="s">
        <v>1114</v>
      </c>
      <c r="D17" s="4" t="s">
        <v>27</v>
      </c>
      <c r="E17" s="5">
        <v>4.8</v>
      </c>
      <c r="F17" s="5">
        <v>4.37</v>
      </c>
      <c r="G17" s="13" t="s">
        <v>1115</v>
      </c>
      <c r="H17" s="6" t="s">
        <v>1577</v>
      </c>
      <c r="I17" s="6">
        <v>0</v>
      </c>
      <c r="J17" s="6">
        <f t="shared" si="0"/>
        <v>0.76800000000000002</v>
      </c>
      <c r="K17" s="6">
        <v>22</v>
      </c>
      <c r="L17" s="6">
        <f t="shared" si="1"/>
        <v>122.496</v>
      </c>
      <c r="M17" s="32">
        <v>450</v>
      </c>
      <c r="N17" s="6">
        <f t="shared" si="2"/>
        <v>327.50400000000002</v>
      </c>
      <c r="O17" s="35">
        <f t="shared" si="3"/>
        <v>202.50400000000002</v>
      </c>
      <c r="Q17" s="6">
        <v>16</v>
      </c>
      <c r="R17" s="38" t="str">
        <f t="shared" si="4"/>
        <v>TONHP83X</v>
      </c>
    </row>
    <row r="18" spans="1:18" s="6" customFormat="1" ht="15" x14ac:dyDescent="0.25">
      <c r="A18" s="3" t="s">
        <v>0</v>
      </c>
      <c r="B18" s="3" t="s">
        <v>28</v>
      </c>
      <c r="C18" s="3" t="s">
        <v>29</v>
      </c>
      <c r="D18" s="4" t="s">
        <v>30</v>
      </c>
      <c r="E18" s="5">
        <v>10.29</v>
      </c>
      <c r="F18" s="5">
        <v>9.36</v>
      </c>
      <c r="G18" s="13" t="s">
        <v>31</v>
      </c>
      <c r="H18" s="6" t="s">
        <v>1577</v>
      </c>
      <c r="I18" s="6">
        <v>0</v>
      </c>
      <c r="J18" s="6">
        <f t="shared" si="0"/>
        <v>1.6463999999999999</v>
      </c>
      <c r="K18" s="6">
        <v>22</v>
      </c>
      <c r="L18" s="6">
        <f t="shared" si="1"/>
        <v>262.60079999999999</v>
      </c>
      <c r="M18" s="32">
        <v>500</v>
      </c>
      <c r="N18" s="6">
        <f t="shared" si="2"/>
        <v>237.39920000000001</v>
      </c>
      <c r="O18" s="35">
        <f t="shared" si="3"/>
        <v>112.39920000000001</v>
      </c>
      <c r="Q18" s="6">
        <v>17</v>
      </c>
      <c r="R18" s="38" t="str">
        <f t="shared" si="4"/>
        <v>TONHP287A</v>
      </c>
    </row>
    <row r="19" spans="1:18" s="6" customFormat="1" ht="15" x14ac:dyDescent="0.25">
      <c r="A19" s="3" t="s">
        <v>0</v>
      </c>
      <c r="B19" s="3" t="s">
        <v>32</v>
      </c>
      <c r="C19" s="3" t="s">
        <v>33</v>
      </c>
      <c r="D19" s="4" t="s">
        <v>34</v>
      </c>
      <c r="E19" s="5">
        <v>17.16</v>
      </c>
      <c r="F19" s="5">
        <v>15.6</v>
      </c>
      <c r="G19" s="15"/>
      <c r="H19" s="6" t="s">
        <v>1577</v>
      </c>
      <c r="I19" s="6">
        <v>0</v>
      </c>
      <c r="J19" s="6">
        <f t="shared" si="0"/>
        <v>2.7456</v>
      </c>
      <c r="K19" s="6">
        <v>22</v>
      </c>
      <c r="L19" s="6">
        <f t="shared" si="1"/>
        <v>437.92320000000001</v>
      </c>
      <c r="M19" s="32">
        <v>750</v>
      </c>
      <c r="N19" s="6">
        <f t="shared" si="2"/>
        <v>312.07679999999999</v>
      </c>
      <c r="O19" s="35">
        <f t="shared" si="3"/>
        <v>187.07679999999999</v>
      </c>
      <c r="Q19" s="6">
        <v>18</v>
      </c>
      <c r="R19" s="38" t="str">
        <f t="shared" si="4"/>
        <v>TONHP287X</v>
      </c>
    </row>
    <row r="20" spans="1:18" s="43" customFormat="1" ht="15" x14ac:dyDescent="0.25">
      <c r="A20" s="39" t="s">
        <v>0</v>
      </c>
      <c r="B20" s="39" t="s">
        <v>35</v>
      </c>
      <c r="C20" s="39" t="s">
        <v>36</v>
      </c>
      <c r="D20" s="40" t="s">
        <v>37</v>
      </c>
      <c r="E20" s="41">
        <v>7.43</v>
      </c>
      <c r="F20" s="41">
        <v>6.76</v>
      </c>
      <c r="G20" s="42" t="s">
        <v>38</v>
      </c>
      <c r="H20" s="43" t="s">
        <v>1596</v>
      </c>
      <c r="I20" s="43">
        <v>1</v>
      </c>
      <c r="J20" s="43">
        <f t="shared" si="0"/>
        <v>1.1888000000000001</v>
      </c>
      <c r="K20" s="43">
        <v>22</v>
      </c>
      <c r="L20" s="43">
        <f t="shared" si="1"/>
        <v>189.61360000000002</v>
      </c>
      <c r="M20" s="43">
        <v>450</v>
      </c>
      <c r="N20" s="43">
        <f t="shared" si="2"/>
        <v>260.38639999999998</v>
      </c>
      <c r="O20" s="44">
        <f t="shared" si="3"/>
        <v>135.38639999999998</v>
      </c>
      <c r="Q20" s="43">
        <v>19</v>
      </c>
      <c r="R20" s="45" t="str">
        <f t="shared" si="4"/>
        <v>TONHP226</v>
      </c>
    </row>
    <row r="21" spans="1:18" s="6" customFormat="1" ht="15" x14ac:dyDescent="0.25">
      <c r="A21" s="3" t="s">
        <v>0</v>
      </c>
      <c r="B21" s="3" t="s">
        <v>39</v>
      </c>
      <c r="C21" s="3" t="s">
        <v>40</v>
      </c>
      <c r="D21" s="4" t="s">
        <v>30</v>
      </c>
      <c r="E21" s="5">
        <v>10.29</v>
      </c>
      <c r="F21" s="5">
        <v>9.36</v>
      </c>
      <c r="G21" s="13" t="s">
        <v>41</v>
      </c>
      <c r="H21" s="6" t="s">
        <v>1577</v>
      </c>
      <c r="I21" s="6">
        <v>0</v>
      </c>
      <c r="J21" s="6">
        <f t="shared" si="0"/>
        <v>1.6463999999999999</v>
      </c>
      <c r="K21" s="6">
        <v>22</v>
      </c>
      <c r="L21" s="6">
        <f t="shared" si="1"/>
        <v>262.60079999999999</v>
      </c>
      <c r="M21" s="32">
        <v>500</v>
      </c>
      <c r="N21" s="6">
        <f t="shared" si="2"/>
        <v>237.39920000000001</v>
      </c>
      <c r="O21" s="36">
        <f t="shared" si="3"/>
        <v>112.39920000000001</v>
      </c>
      <c r="Q21" s="6">
        <v>20</v>
      </c>
      <c r="R21" s="38" t="str">
        <f t="shared" si="4"/>
        <v>TONHP226X</v>
      </c>
    </row>
    <row r="22" spans="1:18" s="43" customFormat="1" ht="25.5" x14ac:dyDescent="0.25">
      <c r="A22" s="39" t="s">
        <v>0</v>
      </c>
      <c r="B22" s="39" t="s">
        <v>42</v>
      </c>
      <c r="C22" s="39" t="s">
        <v>1117</v>
      </c>
      <c r="D22" s="40" t="s">
        <v>3</v>
      </c>
      <c r="E22" s="41">
        <v>4</v>
      </c>
      <c r="F22" s="41">
        <v>3.64</v>
      </c>
      <c r="G22" s="42" t="s">
        <v>1116</v>
      </c>
      <c r="H22" s="43" t="s">
        <v>1596</v>
      </c>
      <c r="I22" s="43">
        <v>5</v>
      </c>
      <c r="J22" s="43">
        <f t="shared" si="0"/>
        <v>0.64</v>
      </c>
      <c r="K22" s="43">
        <v>22</v>
      </c>
      <c r="L22" s="43">
        <f t="shared" si="1"/>
        <v>102.08</v>
      </c>
      <c r="M22" s="43">
        <v>400</v>
      </c>
      <c r="N22" s="43">
        <f t="shared" si="2"/>
        <v>297.92</v>
      </c>
      <c r="O22" s="44">
        <f t="shared" si="3"/>
        <v>172.92000000000002</v>
      </c>
      <c r="Q22" s="43">
        <v>21</v>
      </c>
      <c r="R22" s="45" t="str">
        <f t="shared" si="4"/>
        <v>TONHP12A</v>
      </c>
    </row>
    <row r="23" spans="1:18" s="43" customFormat="1" ht="25.5" x14ac:dyDescent="0.25">
      <c r="A23" s="39" t="s">
        <v>0</v>
      </c>
      <c r="B23" s="39" t="s">
        <v>43</v>
      </c>
      <c r="C23" s="39" t="s">
        <v>44</v>
      </c>
      <c r="D23" s="40" t="s">
        <v>10</v>
      </c>
      <c r="E23" s="41">
        <v>4.57</v>
      </c>
      <c r="F23" s="41">
        <v>4.16</v>
      </c>
      <c r="G23" s="42" t="s">
        <v>1118</v>
      </c>
      <c r="H23" s="43" t="s">
        <v>1596</v>
      </c>
      <c r="I23" s="43">
        <v>3</v>
      </c>
      <c r="J23" s="43">
        <f t="shared" si="0"/>
        <v>0.73120000000000007</v>
      </c>
      <c r="K23" s="43">
        <v>22</v>
      </c>
      <c r="L23" s="43">
        <f t="shared" si="1"/>
        <v>116.62640000000002</v>
      </c>
      <c r="M23" s="43">
        <v>450</v>
      </c>
      <c r="N23" s="43">
        <f t="shared" si="2"/>
        <v>333.37360000000001</v>
      </c>
      <c r="O23" s="44">
        <f t="shared" si="3"/>
        <v>208.37360000000001</v>
      </c>
      <c r="Q23" s="43">
        <v>22</v>
      </c>
      <c r="R23" s="45" t="str">
        <f t="shared" si="4"/>
        <v>TONHP12X</v>
      </c>
    </row>
    <row r="24" spans="1:18" s="43" customFormat="1" ht="38.25" x14ac:dyDescent="0.25">
      <c r="A24" s="39" t="s">
        <v>0</v>
      </c>
      <c r="B24" s="39" t="s">
        <v>45</v>
      </c>
      <c r="C24" s="39" t="s">
        <v>1531</v>
      </c>
      <c r="D24" s="40" t="s">
        <v>46</v>
      </c>
      <c r="E24" s="41">
        <v>5.66</v>
      </c>
      <c r="F24" s="41">
        <v>5.15</v>
      </c>
      <c r="G24" s="42" t="s">
        <v>1119</v>
      </c>
      <c r="H24" s="43" t="s">
        <v>1577</v>
      </c>
      <c r="I24" s="43">
        <v>0</v>
      </c>
      <c r="J24" s="43">
        <f t="shared" si="0"/>
        <v>0.90560000000000007</v>
      </c>
      <c r="K24" s="43">
        <v>22</v>
      </c>
      <c r="L24" s="43">
        <f t="shared" si="1"/>
        <v>144.44319999999999</v>
      </c>
      <c r="M24" s="43">
        <v>450</v>
      </c>
      <c r="N24" s="43">
        <f t="shared" si="2"/>
        <v>305.55680000000001</v>
      </c>
      <c r="O24" s="44">
        <f t="shared" si="3"/>
        <v>180.55680000000001</v>
      </c>
      <c r="Q24" s="43">
        <v>23</v>
      </c>
      <c r="R24" s="45" t="str">
        <f t="shared" si="4"/>
        <v>TONHP05A</v>
      </c>
    </row>
    <row r="25" spans="1:18" s="6" customFormat="1" ht="25.5" x14ac:dyDescent="0.25">
      <c r="A25" s="3" t="s">
        <v>0</v>
      </c>
      <c r="B25" s="3" t="s">
        <v>47</v>
      </c>
      <c r="C25" s="3" t="s">
        <v>1532</v>
      </c>
      <c r="D25" s="4" t="s">
        <v>48</v>
      </c>
      <c r="E25" s="5">
        <v>6.86</v>
      </c>
      <c r="F25" s="5">
        <v>6.24</v>
      </c>
      <c r="G25" s="13" t="s">
        <v>1120</v>
      </c>
      <c r="H25" s="6" t="s">
        <v>1577</v>
      </c>
      <c r="I25" s="6">
        <v>0</v>
      </c>
      <c r="J25" s="6">
        <f t="shared" si="0"/>
        <v>1.0976000000000001</v>
      </c>
      <c r="K25" s="6">
        <v>22</v>
      </c>
      <c r="L25" s="6">
        <f t="shared" si="1"/>
        <v>175.06720000000001</v>
      </c>
      <c r="M25" s="32">
        <v>500</v>
      </c>
      <c r="N25" s="6">
        <f t="shared" si="2"/>
        <v>324.93279999999999</v>
      </c>
      <c r="O25" s="35">
        <f t="shared" si="3"/>
        <v>199.93279999999999</v>
      </c>
      <c r="Q25" s="6">
        <v>24</v>
      </c>
      <c r="R25" s="38" t="str">
        <f t="shared" si="4"/>
        <v>TONHP05X</v>
      </c>
    </row>
    <row r="26" spans="1:18" s="43" customFormat="1" ht="51" x14ac:dyDescent="0.25">
      <c r="A26" s="39" t="s">
        <v>0</v>
      </c>
      <c r="B26" s="39" t="s">
        <v>49</v>
      </c>
      <c r="C26" s="39" t="s">
        <v>1533</v>
      </c>
      <c r="D26" s="40" t="s">
        <v>50</v>
      </c>
      <c r="E26" s="41">
        <v>5.83</v>
      </c>
      <c r="F26" s="41">
        <v>5.3</v>
      </c>
      <c r="G26" s="42" t="s">
        <v>1121</v>
      </c>
      <c r="H26" s="43" t="s">
        <v>1596</v>
      </c>
      <c r="I26" s="43">
        <v>4</v>
      </c>
      <c r="J26" s="43">
        <f t="shared" si="0"/>
        <v>0.93280000000000007</v>
      </c>
      <c r="K26" s="43">
        <v>22</v>
      </c>
      <c r="L26" s="43">
        <f t="shared" si="1"/>
        <v>148.7816</v>
      </c>
      <c r="M26" s="43">
        <v>500</v>
      </c>
      <c r="N26" s="43">
        <f t="shared" si="2"/>
        <v>351.21839999999997</v>
      </c>
      <c r="O26" s="44">
        <f t="shared" si="3"/>
        <v>226.21839999999997</v>
      </c>
      <c r="Q26" s="43">
        <v>25</v>
      </c>
      <c r="R26" s="45" t="str">
        <f t="shared" si="4"/>
        <v>TONHP49A</v>
      </c>
    </row>
    <row r="27" spans="1:18" s="6" customFormat="1" ht="38.25" x14ac:dyDescent="0.25">
      <c r="A27" s="3" t="s">
        <v>0</v>
      </c>
      <c r="B27" s="3" t="s">
        <v>51</v>
      </c>
      <c r="C27" s="3" t="s">
        <v>1534</v>
      </c>
      <c r="D27" s="4" t="s">
        <v>52</v>
      </c>
      <c r="E27" s="5">
        <v>8</v>
      </c>
      <c r="F27" s="5">
        <v>7.28</v>
      </c>
      <c r="G27" s="13" t="s">
        <v>1122</v>
      </c>
      <c r="H27" s="6" t="s">
        <v>1577</v>
      </c>
      <c r="I27" s="6">
        <v>0</v>
      </c>
      <c r="J27" s="6">
        <f t="shared" si="0"/>
        <v>1.28</v>
      </c>
      <c r="K27" s="6">
        <v>22</v>
      </c>
      <c r="L27" s="6">
        <f t="shared" si="1"/>
        <v>204.16</v>
      </c>
      <c r="M27" s="32">
        <v>550</v>
      </c>
      <c r="N27" s="6">
        <f t="shared" si="2"/>
        <v>345.84000000000003</v>
      </c>
      <c r="O27" s="35">
        <f t="shared" si="3"/>
        <v>220.84000000000003</v>
      </c>
      <c r="Q27" s="6">
        <v>26</v>
      </c>
      <c r="R27" s="38" t="str">
        <f t="shared" si="4"/>
        <v>TONHP49X</v>
      </c>
    </row>
    <row r="28" spans="1:18" s="43" customFormat="1" ht="15" x14ac:dyDescent="0.25">
      <c r="A28" s="39" t="s">
        <v>0</v>
      </c>
      <c r="B28" s="39" t="s">
        <v>53</v>
      </c>
      <c r="C28" s="39" t="s">
        <v>54</v>
      </c>
      <c r="D28" s="40" t="s">
        <v>55</v>
      </c>
      <c r="E28" s="41">
        <v>10.86</v>
      </c>
      <c r="F28" s="41">
        <v>9.8800000000000008</v>
      </c>
      <c r="G28" s="42" t="s">
        <v>56</v>
      </c>
      <c r="H28" s="43" t="s">
        <v>1577</v>
      </c>
      <c r="I28" s="43">
        <v>0</v>
      </c>
      <c r="J28" s="43">
        <f t="shared" si="0"/>
        <v>1.7376</v>
      </c>
      <c r="K28" s="43">
        <v>22</v>
      </c>
      <c r="L28" s="43">
        <f t="shared" si="1"/>
        <v>277.1472</v>
      </c>
      <c r="M28" s="43">
        <v>600</v>
      </c>
      <c r="N28" s="43">
        <f t="shared" si="2"/>
        <v>322.8528</v>
      </c>
      <c r="O28" s="44">
        <f t="shared" si="3"/>
        <v>197.8528</v>
      </c>
      <c r="Q28" s="43">
        <v>27</v>
      </c>
      <c r="R28" s="45" t="str">
        <f t="shared" si="4"/>
        <v>TONHP55A</v>
      </c>
    </row>
    <row r="29" spans="1:18" s="6" customFormat="1" ht="15" x14ac:dyDescent="0.25">
      <c r="A29" s="3" t="s">
        <v>0</v>
      </c>
      <c r="B29" s="3" t="s">
        <v>57</v>
      </c>
      <c r="C29" s="3" t="s">
        <v>58</v>
      </c>
      <c r="D29" s="4" t="s">
        <v>59</v>
      </c>
      <c r="E29" s="5">
        <v>14.58</v>
      </c>
      <c r="F29" s="5">
        <v>13.26</v>
      </c>
      <c r="G29" s="13" t="s">
        <v>56</v>
      </c>
      <c r="H29" s="6" t="s">
        <v>1577</v>
      </c>
      <c r="I29" s="6">
        <v>0</v>
      </c>
      <c r="J29" s="6">
        <f t="shared" si="0"/>
        <v>2.3328000000000002</v>
      </c>
      <c r="K29" s="6">
        <v>22</v>
      </c>
      <c r="L29" s="6">
        <f t="shared" si="1"/>
        <v>372.08160000000004</v>
      </c>
      <c r="M29" s="32">
        <v>700</v>
      </c>
      <c r="N29" s="6">
        <f t="shared" si="2"/>
        <v>327.91839999999996</v>
      </c>
      <c r="O29" s="35">
        <f t="shared" si="3"/>
        <v>202.91839999999996</v>
      </c>
      <c r="Q29" s="6">
        <v>28</v>
      </c>
      <c r="R29" s="38" t="str">
        <f t="shared" si="4"/>
        <v>TONHP55X</v>
      </c>
    </row>
    <row r="30" spans="1:18" s="6" customFormat="1" ht="15" x14ac:dyDescent="0.25">
      <c r="A30" s="3" t="s">
        <v>0</v>
      </c>
      <c r="B30" s="3" t="s">
        <v>60</v>
      </c>
      <c r="C30" s="3" t="s">
        <v>61</v>
      </c>
      <c r="D30" s="4" t="s">
        <v>62</v>
      </c>
      <c r="E30" s="5">
        <v>16.010000000000002</v>
      </c>
      <c r="F30" s="5">
        <v>14.56</v>
      </c>
      <c r="G30" s="13" t="s">
        <v>63</v>
      </c>
      <c r="H30" s="6" t="s">
        <v>1577</v>
      </c>
      <c r="I30" s="6">
        <v>0</v>
      </c>
      <c r="J30" s="6">
        <f t="shared" si="0"/>
        <v>2.5616000000000003</v>
      </c>
      <c r="K30" s="6">
        <v>22</v>
      </c>
      <c r="L30" s="6">
        <f t="shared" si="1"/>
        <v>408.57520000000011</v>
      </c>
      <c r="M30" s="32">
        <v>700</v>
      </c>
      <c r="N30" s="6">
        <f t="shared" si="2"/>
        <v>291.42479999999989</v>
      </c>
      <c r="O30" s="35">
        <f t="shared" si="3"/>
        <v>166.42479999999989</v>
      </c>
      <c r="Q30" s="6">
        <v>29</v>
      </c>
      <c r="R30" s="38" t="str">
        <f t="shared" si="4"/>
        <v>TONHP81A</v>
      </c>
    </row>
    <row r="31" spans="1:18" s="6" customFormat="1" ht="15" x14ac:dyDescent="0.25">
      <c r="A31" s="3" t="s">
        <v>0</v>
      </c>
      <c r="B31" s="3" t="s">
        <v>64</v>
      </c>
      <c r="C31" s="3" t="s">
        <v>65</v>
      </c>
      <c r="D31" s="4" t="s">
        <v>66</v>
      </c>
      <c r="E31" s="5">
        <v>21.27</v>
      </c>
      <c r="F31" s="5">
        <v>19.34</v>
      </c>
      <c r="G31" s="13" t="s">
        <v>67</v>
      </c>
      <c r="H31" s="6" t="s">
        <v>1577</v>
      </c>
      <c r="I31" s="6">
        <v>0</v>
      </c>
      <c r="J31" s="6">
        <f t="shared" si="0"/>
        <v>3.4032</v>
      </c>
      <c r="K31" s="6">
        <v>22</v>
      </c>
      <c r="L31" s="6">
        <f t="shared" si="1"/>
        <v>542.81040000000007</v>
      </c>
      <c r="M31" s="32">
        <v>850</v>
      </c>
      <c r="N31" s="6">
        <f t="shared" si="2"/>
        <v>307.18959999999993</v>
      </c>
      <c r="O31" s="35">
        <f t="shared" si="3"/>
        <v>182.18959999999993</v>
      </c>
      <c r="Q31" s="6">
        <v>30</v>
      </c>
      <c r="R31" s="38" t="str">
        <f t="shared" si="4"/>
        <v>TONHP81X</v>
      </c>
    </row>
    <row r="32" spans="1:18" s="6" customFormat="1" ht="15" x14ac:dyDescent="0.25">
      <c r="A32" s="3" t="s">
        <v>0</v>
      </c>
      <c r="B32" s="3" t="s">
        <v>68</v>
      </c>
      <c r="C32" s="3" t="s">
        <v>68</v>
      </c>
      <c r="D32" s="4" t="s">
        <v>69</v>
      </c>
      <c r="E32" s="5">
        <v>22.88</v>
      </c>
      <c r="F32" s="5">
        <v>20.8</v>
      </c>
      <c r="G32" s="13" t="s">
        <v>70</v>
      </c>
      <c r="H32" s="6" t="s">
        <v>1577</v>
      </c>
      <c r="I32" s="6">
        <v>0</v>
      </c>
      <c r="J32" s="6">
        <f t="shared" si="0"/>
        <v>3.6608000000000001</v>
      </c>
      <c r="K32" s="6">
        <v>22</v>
      </c>
      <c r="L32" s="6">
        <f t="shared" si="1"/>
        <v>583.8975999999999</v>
      </c>
      <c r="M32" s="32">
        <v>850</v>
      </c>
      <c r="N32" s="6">
        <f t="shared" si="2"/>
        <v>266.1024000000001</v>
      </c>
      <c r="O32" s="35">
        <f t="shared" si="3"/>
        <v>141.1024000000001</v>
      </c>
      <c r="Q32" s="6">
        <v>31</v>
      </c>
      <c r="R32" s="38" t="str">
        <f t="shared" si="4"/>
        <v>CF214A</v>
      </c>
    </row>
    <row r="33" spans="1:18" s="6" customFormat="1" ht="15" x14ac:dyDescent="0.25">
      <c r="A33" s="3" t="s">
        <v>0</v>
      </c>
      <c r="B33" s="3" t="s">
        <v>71</v>
      </c>
      <c r="C33" s="3" t="s">
        <v>71</v>
      </c>
      <c r="D33" s="4" t="s">
        <v>72</v>
      </c>
      <c r="E33" s="5">
        <v>25.16</v>
      </c>
      <c r="F33" s="5">
        <v>22.88</v>
      </c>
      <c r="G33" s="13" t="s">
        <v>70</v>
      </c>
      <c r="H33" s="6" t="s">
        <v>1577</v>
      </c>
      <c r="I33" s="6">
        <v>0</v>
      </c>
      <c r="J33" s="6">
        <f t="shared" si="0"/>
        <v>4.0255999999999998</v>
      </c>
      <c r="K33" s="6">
        <v>22</v>
      </c>
      <c r="L33" s="6">
        <f t="shared" si="1"/>
        <v>642.08320000000003</v>
      </c>
      <c r="M33" s="32">
        <v>900</v>
      </c>
      <c r="N33" s="6">
        <f t="shared" si="2"/>
        <v>257.91679999999997</v>
      </c>
      <c r="O33" s="35">
        <f t="shared" si="3"/>
        <v>132.91679999999997</v>
      </c>
      <c r="Q33" s="6">
        <v>32</v>
      </c>
      <c r="R33" s="38" t="str">
        <f t="shared" si="4"/>
        <v>CF214X</v>
      </c>
    </row>
    <row r="34" spans="1:18" s="6" customFormat="1" ht="51" x14ac:dyDescent="0.25">
      <c r="A34" s="9" t="s">
        <v>0</v>
      </c>
      <c r="B34" s="9" t="s">
        <v>969</v>
      </c>
      <c r="C34" s="9" t="s">
        <v>1523</v>
      </c>
      <c r="D34" s="20">
        <v>10000</v>
      </c>
      <c r="E34" s="21">
        <v>15.44</v>
      </c>
      <c r="F34" s="21">
        <v>14.04</v>
      </c>
      <c r="G34" s="22" t="s">
        <v>970</v>
      </c>
      <c r="H34" s="6" t="s">
        <v>1577</v>
      </c>
      <c r="I34" s="6">
        <v>0</v>
      </c>
      <c r="J34" s="6">
        <f t="shared" si="0"/>
        <v>2.4704000000000002</v>
      </c>
      <c r="K34" s="6">
        <v>22</v>
      </c>
      <c r="L34" s="6">
        <f t="shared" si="1"/>
        <v>394.02879999999999</v>
      </c>
      <c r="M34" s="32">
        <v>650</v>
      </c>
      <c r="N34" s="6">
        <f t="shared" si="2"/>
        <v>255.97120000000001</v>
      </c>
      <c r="O34" s="35">
        <f t="shared" si="3"/>
        <v>130.97120000000001</v>
      </c>
      <c r="Q34" s="6">
        <v>33</v>
      </c>
      <c r="R34" s="38" t="str">
        <f t="shared" si="4"/>
        <v>TONHP64A</v>
      </c>
    </row>
    <row r="35" spans="1:18" s="6" customFormat="1" ht="51" x14ac:dyDescent="0.25">
      <c r="A35" s="3" t="s">
        <v>0</v>
      </c>
      <c r="B35" s="3" t="s">
        <v>73</v>
      </c>
      <c r="C35" s="3" t="s">
        <v>1524</v>
      </c>
      <c r="D35" s="4" t="s">
        <v>74</v>
      </c>
      <c r="E35" s="5">
        <v>24.02</v>
      </c>
      <c r="F35" s="5">
        <v>21.84</v>
      </c>
      <c r="G35" s="13" t="s">
        <v>1123</v>
      </c>
      <c r="H35" s="6" t="s">
        <v>1577</v>
      </c>
      <c r="I35" s="6">
        <v>0</v>
      </c>
      <c r="J35" s="6">
        <f t="shared" si="0"/>
        <v>3.8431999999999999</v>
      </c>
      <c r="K35" s="6">
        <v>22</v>
      </c>
      <c r="L35" s="6">
        <f t="shared" si="1"/>
        <v>612.99040000000002</v>
      </c>
      <c r="M35" s="32">
        <v>850</v>
      </c>
      <c r="N35" s="6">
        <f t="shared" si="2"/>
        <v>237.00959999999998</v>
      </c>
      <c r="O35" s="35">
        <f t="shared" si="3"/>
        <v>112.00959999999998</v>
      </c>
      <c r="Q35" s="6">
        <v>34</v>
      </c>
      <c r="R35" s="38" t="str">
        <f t="shared" si="4"/>
        <v>TONHP64X</v>
      </c>
    </row>
    <row r="36" spans="1:18" s="6" customFormat="1" ht="51" x14ac:dyDescent="0.25">
      <c r="A36" s="3" t="s">
        <v>0</v>
      </c>
      <c r="B36" s="3" t="s">
        <v>75</v>
      </c>
      <c r="C36" s="3" t="s">
        <v>1535</v>
      </c>
      <c r="D36" s="4" t="s">
        <v>76</v>
      </c>
      <c r="E36" s="5">
        <v>20.59</v>
      </c>
      <c r="F36" s="5">
        <v>18.72</v>
      </c>
      <c r="G36" s="13" t="s">
        <v>1124</v>
      </c>
      <c r="H36" s="6" t="s">
        <v>1577</v>
      </c>
      <c r="I36" s="6">
        <v>0</v>
      </c>
      <c r="J36" s="6">
        <f t="shared" si="0"/>
        <v>3.2944</v>
      </c>
      <c r="K36" s="6">
        <v>22</v>
      </c>
      <c r="L36" s="6">
        <f t="shared" si="1"/>
        <v>525.45679999999993</v>
      </c>
      <c r="M36" s="32">
        <v>800</v>
      </c>
      <c r="N36" s="6">
        <f t="shared" si="2"/>
        <v>274.54320000000007</v>
      </c>
      <c r="O36" s="35">
        <f t="shared" si="3"/>
        <v>149.54320000000007</v>
      </c>
      <c r="Q36" s="6">
        <v>35</v>
      </c>
      <c r="R36" s="38" t="str">
        <f t="shared" si="4"/>
        <v>TONHP42X</v>
      </c>
    </row>
    <row r="37" spans="1:18" s="6" customFormat="1" ht="25.5" x14ac:dyDescent="0.25">
      <c r="A37" s="3" t="s">
        <v>0</v>
      </c>
      <c r="B37" s="3" t="s">
        <v>77</v>
      </c>
      <c r="C37" s="3" t="s">
        <v>78</v>
      </c>
      <c r="D37" s="4" t="s">
        <v>79</v>
      </c>
      <c r="E37" s="5">
        <v>12.58</v>
      </c>
      <c r="F37" s="5">
        <v>11.44</v>
      </c>
      <c r="G37" s="13" t="s">
        <v>1125</v>
      </c>
      <c r="H37" s="6" t="s">
        <v>1577</v>
      </c>
      <c r="I37" s="6">
        <v>0</v>
      </c>
      <c r="J37" s="6">
        <f t="shared" si="0"/>
        <v>2.0127999999999999</v>
      </c>
      <c r="K37" s="6">
        <v>22</v>
      </c>
      <c r="L37" s="6">
        <f t="shared" si="1"/>
        <v>321.04160000000002</v>
      </c>
      <c r="M37" s="32">
        <f t="shared" ref="M37:M66" si="5">SUM(L37*392)/100</f>
        <v>1258.483072</v>
      </c>
      <c r="N37" s="6">
        <f t="shared" si="2"/>
        <v>937.44147199999998</v>
      </c>
      <c r="O37" s="35">
        <f t="shared" si="3"/>
        <v>812.44147199999998</v>
      </c>
      <c r="Q37" s="6">
        <v>36</v>
      </c>
      <c r="R37" s="38" t="str">
        <f t="shared" si="4"/>
        <v>TONHP51A</v>
      </c>
    </row>
    <row r="38" spans="1:18" s="43" customFormat="1" ht="25.5" x14ac:dyDescent="0.25">
      <c r="A38" s="39" t="s">
        <v>0</v>
      </c>
      <c r="B38" s="39" t="s">
        <v>80</v>
      </c>
      <c r="C38" s="39" t="s">
        <v>81</v>
      </c>
      <c r="D38" s="40" t="s">
        <v>82</v>
      </c>
      <c r="E38" s="41">
        <v>14.87</v>
      </c>
      <c r="F38" s="41">
        <v>13.52</v>
      </c>
      <c r="G38" s="42" t="s">
        <v>1125</v>
      </c>
      <c r="H38" s="43" t="s">
        <v>1577</v>
      </c>
      <c r="I38" s="43">
        <v>0</v>
      </c>
      <c r="J38" s="43">
        <f t="shared" si="0"/>
        <v>2.3792</v>
      </c>
      <c r="K38" s="43">
        <v>22</v>
      </c>
      <c r="L38" s="43">
        <f t="shared" si="1"/>
        <v>379.48239999999998</v>
      </c>
      <c r="M38" s="43">
        <f t="shared" si="5"/>
        <v>1487.5710079999999</v>
      </c>
      <c r="N38" s="43">
        <f t="shared" si="2"/>
        <v>1108.088608</v>
      </c>
      <c r="O38" s="44">
        <f t="shared" si="3"/>
        <v>983.08860800000002</v>
      </c>
      <c r="Q38" s="43">
        <v>37</v>
      </c>
      <c r="R38" s="45" t="str">
        <f t="shared" si="4"/>
        <v>TONHP51X</v>
      </c>
    </row>
    <row r="39" spans="1:18" s="6" customFormat="1" ht="15" x14ac:dyDescent="0.25">
      <c r="A39" s="3" t="s">
        <v>0</v>
      </c>
      <c r="B39" s="3" t="s">
        <v>83</v>
      </c>
      <c r="C39" s="3" t="s">
        <v>84</v>
      </c>
      <c r="D39" s="4" t="s">
        <v>85</v>
      </c>
      <c r="E39" s="5">
        <v>21.73</v>
      </c>
      <c r="F39" s="5">
        <v>19.760000000000002</v>
      </c>
      <c r="G39" s="13" t="s">
        <v>86</v>
      </c>
      <c r="H39" s="6" t="s">
        <v>1577</v>
      </c>
      <c r="I39" s="6">
        <v>0</v>
      </c>
      <c r="J39" s="6">
        <f t="shared" si="0"/>
        <v>3.4768000000000003</v>
      </c>
      <c r="K39" s="6">
        <v>22</v>
      </c>
      <c r="L39" s="6">
        <f t="shared" si="1"/>
        <v>554.54960000000005</v>
      </c>
      <c r="M39" s="32">
        <f t="shared" si="5"/>
        <v>2173.8344320000001</v>
      </c>
      <c r="N39" s="6">
        <f t="shared" si="2"/>
        <v>1619.2848320000001</v>
      </c>
      <c r="O39" s="35">
        <f t="shared" si="3"/>
        <v>1494.2848320000001</v>
      </c>
      <c r="Q39" s="6">
        <v>38</v>
      </c>
      <c r="R39" s="38" t="str">
        <f t="shared" si="4"/>
        <v>TONHP570A</v>
      </c>
    </row>
    <row r="40" spans="1:18" s="6" customFormat="1" ht="25.5" x14ac:dyDescent="0.25">
      <c r="A40" s="3" t="s">
        <v>0</v>
      </c>
      <c r="B40" s="3" t="s">
        <v>87</v>
      </c>
      <c r="C40" s="3" t="s">
        <v>1126</v>
      </c>
      <c r="D40" s="4" t="s">
        <v>10</v>
      </c>
      <c r="E40" s="5">
        <v>7.43</v>
      </c>
      <c r="F40" s="5">
        <v>6.76</v>
      </c>
      <c r="G40" s="13" t="s">
        <v>1127</v>
      </c>
      <c r="H40" s="6" t="s">
        <v>1577</v>
      </c>
      <c r="I40" s="6">
        <v>0</v>
      </c>
      <c r="J40" s="6">
        <f t="shared" si="0"/>
        <v>1.1888000000000001</v>
      </c>
      <c r="K40" s="6">
        <v>22</v>
      </c>
      <c r="L40" s="6">
        <f t="shared" si="1"/>
        <v>189.61360000000002</v>
      </c>
      <c r="M40" s="32">
        <v>450</v>
      </c>
      <c r="N40" s="6">
        <f t="shared" si="2"/>
        <v>260.38639999999998</v>
      </c>
      <c r="O40" s="35">
        <f t="shared" si="3"/>
        <v>135.38639999999998</v>
      </c>
      <c r="Q40" s="6">
        <v>39</v>
      </c>
      <c r="R40" s="38" t="str">
        <f t="shared" si="4"/>
        <v>TONHP15A</v>
      </c>
    </row>
    <row r="41" spans="1:18" s="43" customFormat="1" ht="25.5" x14ac:dyDescent="0.25">
      <c r="A41" s="39" t="s">
        <v>0</v>
      </c>
      <c r="B41" s="39" t="s">
        <v>88</v>
      </c>
      <c r="C41" s="39" t="s">
        <v>1128</v>
      </c>
      <c r="D41" s="40" t="s">
        <v>89</v>
      </c>
      <c r="E41" s="41">
        <v>7.97</v>
      </c>
      <c r="F41" s="41">
        <v>7.28</v>
      </c>
      <c r="G41" s="42" t="s">
        <v>1127</v>
      </c>
      <c r="H41" s="43" t="s">
        <v>1577</v>
      </c>
      <c r="I41" s="43">
        <v>0</v>
      </c>
      <c r="J41" s="43">
        <f t="shared" si="0"/>
        <v>1.2751999999999999</v>
      </c>
      <c r="K41" s="43">
        <v>22</v>
      </c>
      <c r="L41" s="43">
        <f t="shared" si="1"/>
        <v>203.39440000000002</v>
      </c>
      <c r="M41" s="43">
        <v>500</v>
      </c>
      <c r="N41" s="43">
        <f t="shared" si="2"/>
        <v>296.60559999999998</v>
      </c>
      <c r="O41" s="44">
        <f t="shared" si="3"/>
        <v>171.60559999999998</v>
      </c>
      <c r="Q41" s="43">
        <v>40</v>
      </c>
      <c r="R41" s="45" t="str">
        <f t="shared" si="4"/>
        <v>TONHP15X</v>
      </c>
    </row>
    <row r="42" spans="1:18" s="6" customFormat="1" ht="15" x14ac:dyDescent="0.25">
      <c r="A42" s="3" t="s">
        <v>0</v>
      </c>
      <c r="B42" s="3" t="s">
        <v>90</v>
      </c>
      <c r="C42" s="3" t="s">
        <v>91</v>
      </c>
      <c r="D42" s="4" t="s">
        <v>55</v>
      </c>
      <c r="E42" s="5">
        <v>14.87</v>
      </c>
      <c r="F42" s="5">
        <v>13.52</v>
      </c>
      <c r="G42" s="13" t="s">
        <v>92</v>
      </c>
      <c r="H42" s="6" t="s">
        <v>1577</v>
      </c>
      <c r="I42" s="6">
        <v>0</v>
      </c>
      <c r="J42" s="6">
        <f t="shared" si="0"/>
        <v>2.3792</v>
      </c>
      <c r="K42" s="6">
        <v>22</v>
      </c>
      <c r="L42" s="6">
        <f t="shared" si="1"/>
        <v>379.48239999999998</v>
      </c>
      <c r="M42" s="32">
        <f t="shared" si="5"/>
        <v>1487.5710079999999</v>
      </c>
      <c r="N42" s="6">
        <f t="shared" si="2"/>
        <v>1108.088608</v>
      </c>
      <c r="O42" s="35">
        <f t="shared" si="3"/>
        <v>983.08860800000002</v>
      </c>
      <c r="Q42" s="6">
        <v>41</v>
      </c>
      <c r="R42" s="38" t="str">
        <f t="shared" si="4"/>
        <v>TONHP10A</v>
      </c>
    </row>
    <row r="43" spans="1:18" s="6" customFormat="1" ht="51" x14ac:dyDescent="0.25">
      <c r="A43" s="3" t="s">
        <v>0</v>
      </c>
      <c r="B43" s="3" t="s">
        <v>93</v>
      </c>
      <c r="C43" s="3" t="s">
        <v>1129</v>
      </c>
      <c r="D43" s="4" t="s">
        <v>69</v>
      </c>
      <c r="E43" s="5">
        <v>18.87</v>
      </c>
      <c r="F43" s="5">
        <v>17.16</v>
      </c>
      <c r="G43" s="13" t="s">
        <v>1130</v>
      </c>
      <c r="H43" s="6" t="s">
        <v>1577</v>
      </c>
      <c r="I43" s="6">
        <v>0</v>
      </c>
      <c r="J43" s="6">
        <f t="shared" si="0"/>
        <v>3.0192000000000001</v>
      </c>
      <c r="K43" s="6">
        <v>22</v>
      </c>
      <c r="L43" s="6">
        <f t="shared" si="1"/>
        <v>481.56240000000003</v>
      </c>
      <c r="M43" s="32">
        <f t="shared" si="5"/>
        <v>1887.724608</v>
      </c>
      <c r="N43" s="6">
        <f t="shared" si="2"/>
        <v>1406.162208</v>
      </c>
      <c r="O43" s="35">
        <f t="shared" si="3"/>
        <v>1281.162208</v>
      </c>
      <c r="Q43" s="6">
        <v>42</v>
      </c>
      <c r="R43" s="38" t="str">
        <f t="shared" si="4"/>
        <v>TONHP27X</v>
      </c>
    </row>
    <row r="44" spans="1:18" s="6" customFormat="1" ht="25.5" x14ac:dyDescent="0.25">
      <c r="A44" s="3" t="s">
        <v>0</v>
      </c>
      <c r="B44" s="3" t="s">
        <v>94</v>
      </c>
      <c r="C44" s="3" t="s">
        <v>95</v>
      </c>
      <c r="D44" s="4" t="s">
        <v>55</v>
      </c>
      <c r="E44" s="5">
        <v>13.72</v>
      </c>
      <c r="F44" s="5">
        <v>12.48</v>
      </c>
      <c r="G44" s="13" t="s">
        <v>1131</v>
      </c>
      <c r="H44" s="6" t="s">
        <v>1577</v>
      </c>
      <c r="I44" s="6">
        <v>0</v>
      </c>
      <c r="J44" s="6">
        <f t="shared" si="0"/>
        <v>2.1952000000000003</v>
      </c>
      <c r="K44" s="6">
        <v>22</v>
      </c>
      <c r="L44" s="6">
        <f t="shared" si="1"/>
        <v>350.13440000000003</v>
      </c>
      <c r="M44" s="32">
        <f t="shared" si="5"/>
        <v>1372.5268480000002</v>
      </c>
      <c r="N44" s="6">
        <f t="shared" si="2"/>
        <v>1022.3924480000002</v>
      </c>
      <c r="O44" s="35">
        <f t="shared" si="3"/>
        <v>897.39244800000017</v>
      </c>
      <c r="Q44" s="6">
        <v>43</v>
      </c>
      <c r="R44" s="38" t="str">
        <f t="shared" si="4"/>
        <v>TONHP11A</v>
      </c>
    </row>
    <row r="45" spans="1:18" s="6" customFormat="1" ht="25.5" x14ac:dyDescent="0.25">
      <c r="A45" s="3" t="s">
        <v>0</v>
      </c>
      <c r="B45" s="3" t="s">
        <v>96</v>
      </c>
      <c r="C45" s="3" t="s">
        <v>97</v>
      </c>
      <c r="D45" s="4" t="s">
        <v>98</v>
      </c>
      <c r="E45" s="5">
        <v>17.73</v>
      </c>
      <c r="F45" s="5">
        <v>16.12</v>
      </c>
      <c r="G45" s="13" t="s">
        <v>1131</v>
      </c>
      <c r="H45" s="6" t="s">
        <v>1577</v>
      </c>
      <c r="I45" s="6">
        <v>0</v>
      </c>
      <c r="J45" s="6">
        <f t="shared" si="0"/>
        <v>2.8368000000000002</v>
      </c>
      <c r="K45" s="6">
        <v>22</v>
      </c>
      <c r="L45" s="6">
        <f t="shared" si="1"/>
        <v>452.46960000000001</v>
      </c>
      <c r="M45" s="32">
        <f t="shared" si="5"/>
        <v>1773.680832</v>
      </c>
      <c r="N45" s="6">
        <f t="shared" si="2"/>
        <v>1321.2112320000001</v>
      </c>
      <c r="O45" s="35">
        <f t="shared" si="3"/>
        <v>1196.2112320000001</v>
      </c>
      <c r="Q45" s="6">
        <v>44</v>
      </c>
      <c r="R45" s="38" t="str">
        <f t="shared" si="4"/>
        <v>TONHP11X</v>
      </c>
    </row>
    <row r="46" spans="1:18" s="6" customFormat="1" ht="25.5" x14ac:dyDescent="0.25">
      <c r="A46" s="3" t="s">
        <v>0</v>
      </c>
      <c r="B46" s="3" t="s">
        <v>99</v>
      </c>
      <c r="C46" s="3" t="s">
        <v>100</v>
      </c>
      <c r="D46" s="4" t="s">
        <v>98</v>
      </c>
      <c r="E46" s="5">
        <v>22.8</v>
      </c>
      <c r="F46" s="5">
        <v>20.8</v>
      </c>
      <c r="G46" s="13" t="s">
        <v>1132</v>
      </c>
      <c r="H46" s="6" t="s">
        <v>1577</v>
      </c>
      <c r="I46" s="6">
        <v>0</v>
      </c>
      <c r="J46" s="6">
        <f t="shared" si="0"/>
        <v>3.6480000000000001</v>
      </c>
      <c r="K46" s="6">
        <v>22</v>
      </c>
      <c r="L46" s="6">
        <f t="shared" si="1"/>
        <v>581.85599999999999</v>
      </c>
      <c r="M46" s="32">
        <f t="shared" si="5"/>
        <v>2280.8755200000001</v>
      </c>
      <c r="N46" s="6">
        <f t="shared" si="2"/>
        <v>1699.0195200000001</v>
      </c>
      <c r="O46" s="35">
        <f t="shared" si="3"/>
        <v>1574.0195200000001</v>
      </c>
      <c r="Q46" s="6">
        <v>45</v>
      </c>
      <c r="R46" s="38" t="str">
        <f t="shared" si="4"/>
        <v>TONHP16A</v>
      </c>
    </row>
    <row r="47" spans="1:18" s="6" customFormat="1" ht="38.25" x14ac:dyDescent="0.25">
      <c r="A47" s="3" t="s">
        <v>0</v>
      </c>
      <c r="B47" s="3" t="s">
        <v>101</v>
      </c>
      <c r="C47" s="3" t="s">
        <v>102</v>
      </c>
      <c r="D47" s="4" t="s">
        <v>10</v>
      </c>
      <c r="E47" s="5">
        <v>8</v>
      </c>
      <c r="F47" s="5">
        <v>7.28</v>
      </c>
      <c r="G47" s="13" t="s">
        <v>1133</v>
      </c>
      <c r="H47" s="6" t="s">
        <v>1577</v>
      </c>
      <c r="I47" s="6">
        <v>0</v>
      </c>
      <c r="J47" s="6">
        <f t="shared" si="0"/>
        <v>1.28</v>
      </c>
      <c r="K47" s="6">
        <v>22</v>
      </c>
      <c r="L47" s="6">
        <f t="shared" si="1"/>
        <v>204.16</v>
      </c>
      <c r="M47" s="32">
        <f t="shared" si="5"/>
        <v>800.30719999999997</v>
      </c>
      <c r="N47" s="6">
        <f t="shared" si="2"/>
        <v>596.1472</v>
      </c>
      <c r="O47" s="35">
        <f t="shared" si="3"/>
        <v>471.1472</v>
      </c>
      <c r="Q47" s="6">
        <v>46</v>
      </c>
      <c r="R47" s="38" t="str">
        <f t="shared" si="4"/>
        <v>TONHP92</v>
      </c>
    </row>
    <row r="48" spans="1:18" s="6" customFormat="1" ht="38.25" x14ac:dyDescent="0.25">
      <c r="A48" s="3" t="s">
        <v>0</v>
      </c>
      <c r="B48" s="3" t="s">
        <v>103</v>
      </c>
      <c r="C48" s="3" t="s">
        <v>104</v>
      </c>
      <c r="D48" s="4" t="s">
        <v>105</v>
      </c>
      <c r="E48" s="5">
        <v>14.3</v>
      </c>
      <c r="F48" s="5">
        <v>13</v>
      </c>
      <c r="G48" s="13" t="s">
        <v>1134</v>
      </c>
      <c r="H48" s="6" t="s">
        <v>1577</v>
      </c>
      <c r="I48" s="6">
        <v>0</v>
      </c>
      <c r="J48" s="6">
        <f t="shared" si="0"/>
        <v>2.2880000000000003</v>
      </c>
      <c r="K48" s="6">
        <v>22</v>
      </c>
      <c r="L48" s="6">
        <f t="shared" si="1"/>
        <v>364.93600000000004</v>
      </c>
      <c r="M48" s="32">
        <f t="shared" si="5"/>
        <v>1430.5491200000001</v>
      </c>
      <c r="N48" s="6">
        <f t="shared" si="2"/>
        <v>1065.61312</v>
      </c>
      <c r="O48" s="35">
        <f t="shared" si="3"/>
        <v>940.61311999999998</v>
      </c>
      <c r="Q48" s="6">
        <v>47</v>
      </c>
      <c r="R48" s="38" t="str">
        <f t="shared" si="4"/>
        <v>TONHP96A</v>
      </c>
    </row>
    <row r="49" spans="1:18" s="6" customFormat="1" ht="15" x14ac:dyDescent="0.25">
      <c r="A49" s="12" t="s">
        <v>0</v>
      </c>
      <c r="B49" s="12" t="s">
        <v>964</v>
      </c>
      <c r="C49" s="3" t="s">
        <v>106</v>
      </c>
      <c r="D49" s="4">
        <v>2300</v>
      </c>
      <c r="E49" s="5">
        <v>6.86</v>
      </c>
      <c r="F49" s="5">
        <v>6.24</v>
      </c>
      <c r="G49" s="13" t="s">
        <v>108</v>
      </c>
      <c r="H49" s="6" t="s">
        <v>1577</v>
      </c>
      <c r="I49" s="6">
        <v>0</v>
      </c>
      <c r="J49" s="6">
        <f t="shared" si="0"/>
        <v>1.0976000000000001</v>
      </c>
      <c r="K49" s="6">
        <v>22</v>
      </c>
      <c r="L49" s="6">
        <f t="shared" si="1"/>
        <v>175.06720000000001</v>
      </c>
      <c r="M49" s="32">
        <f t="shared" si="5"/>
        <v>686.2634240000001</v>
      </c>
      <c r="N49" s="6">
        <f t="shared" si="2"/>
        <v>511.19622400000009</v>
      </c>
      <c r="O49" s="35">
        <f t="shared" si="3"/>
        <v>386.19622400000009</v>
      </c>
      <c r="Q49" s="6">
        <v>48</v>
      </c>
      <c r="R49" s="38" t="str">
        <f t="shared" si="4"/>
        <v>TONHP233A</v>
      </c>
    </row>
    <row r="50" spans="1:18" s="6" customFormat="1" ht="15" x14ac:dyDescent="0.25">
      <c r="A50" s="12" t="s">
        <v>0</v>
      </c>
      <c r="B50" s="12" t="s">
        <v>965</v>
      </c>
      <c r="C50" s="3" t="s">
        <v>109</v>
      </c>
      <c r="D50" s="4">
        <v>5000</v>
      </c>
      <c r="E50" s="5">
        <v>10.29</v>
      </c>
      <c r="F50" s="5">
        <v>9.36</v>
      </c>
      <c r="G50" s="13" t="s">
        <v>110</v>
      </c>
      <c r="H50" s="6" t="s">
        <v>1577</v>
      </c>
      <c r="I50" s="6">
        <v>0</v>
      </c>
      <c r="J50" s="6">
        <f t="shared" si="0"/>
        <v>1.6463999999999999</v>
      </c>
      <c r="K50" s="6">
        <v>22</v>
      </c>
      <c r="L50" s="6">
        <f t="shared" si="1"/>
        <v>262.60079999999999</v>
      </c>
      <c r="M50" s="32">
        <f t="shared" si="5"/>
        <v>1029.3951359999999</v>
      </c>
      <c r="N50" s="6">
        <f t="shared" si="2"/>
        <v>766.79433599999993</v>
      </c>
      <c r="O50" s="35">
        <f t="shared" si="3"/>
        <v>641.79433599999993</v>
      </c>
      <c r="Q50" s="6">
        <v>49</v>
      </c>
      <c r="R50" s="38" t="str">
        <f t="shared" si="4"/>
        <v>TONHP289AS</v>
      </c>
    </row>
    <row r="51" spans="1:18" s="6" customFormat="1" ht="15" x14ac:dyDescent="0.25">
      <c r="A51" s="12" t="s">
        <v>0</v>
      </c>
      <c r="B51" s="12" t="s">
        <v>966</v>
      </c>
      <c r="C51" s="3" t="s">
        <v>111</v>
      </c>
      <c r="D51" s="4">
        <v>10000</v>
      </c>
      <c r="E51" s="5">
        <v>12.02</v>
      </c>
      <c r="F51" s="5">
        <v>10.92</v>
      </c>
      <c r="G51" s="13" t="s">
        <v>110</v>
      </c>
      <c r="H51" s="6" t="s">
        <v>1577</v>
      </c>
      <c r="I51" s="6">
        <v>0</v>
      </c>
      <c r="J51" s="6">
        <f t="shared" si="0"/>
        <v>1.9232</v>
      </c>
      <c r="K51" s="6">
        <v>22</v>
      </c>
      <c r="L51" s="6">
        <f t="shared" si="1"/>
        <v>306.75039999999996</v>
      </c>
      <c r="M51" s="32">
        <f t="shared" si="5"/>
        <v>1202.4615679999997</v>
      </c>
      <c r="N51" s="6">
        <f t="shared" si="2"/>
        <v>895.71116799999982</v>
      </c>
      <c r="O51" s="35">
        <f t="shared" si="3"/>
        <v>770.71116799999982</v>
      </c>
      <c r="Q51" s="6">
        <v>50</v>
      </c>
      <c r="R51" s="38" t="str">
        <f t="shared" si="4"/>
        <v>TONHP289XS</v>
      </c>
    </row>
    <row r="52" spans="1:18" s="6" customFormat="1" ht="15" x14ac:dyDescent="0.25">
      <c r="A52" s="12" t="s">
        <v>0</v>
      </c>
      <c r="B52" s="12" t="s">
        <v>967</v>
      </c>
      <c r="C52" s="3" t="s">
        <v>112</v>
      </c>
      <c r="D52" s="4">
        <v>3000</v>
      </c>
      <c r="E52" s="5">
        <v>8.58</v>
      </c>
      <c r="F52" s="5">
        <v>7.8</v>
      </c>
      <c r="G52" s="13" t="s">
        <v>113</v>
      </c>
      <c r="H52" s="6" t="s">
        <v>1577</v>
      </c>
      <c r="I52" s="6">
        <v>0</v>
      </c>
      <c r="J52" s="6">
        <f t="shared" si="0"/>
        <v>1.3728</v>
      </c>
      <c r="K52" s="6">
        <v>22</v>
      </c>
      <c r="L52" s="6">
        <f t="shared" si="1"/>
        <v>218.9616</v>
      </c>
      <c r="M52" s="32">
        <f t="shared" si="5"/>
        <v>858.3294719999999</v>
      </c>
      <c r="N52" s="6">
        <f t="shared" si="2"/>
        <v>639.36787199999992</v>
      </c>
      <c r="O52" s="35">
        <f t="shared" si="3"/>
        <v>514.36787199999992</v>
      </c>
      <c r="Q52" s="6">
        <v>51</v>
      </c>
      <c r="R52" s="38" t="str">
        <f t="shared" si="4"/>
        <v>TONHP258AS</v>
      </c>
    </row>
    <row r="53" spans="1:18" s="6" customFormat="1" ht="15" x14ac:dyDescent="0.25">
      <c r="A53" s="12" t="s">
        <v>0</v>
      </c>
      <c r="B53" s="12" t="s">
        <v>968</v>
      </c>
      <c r="C53" s="3" t="s">
        <v>114</v>
      </c>
      <c r="D53" s="4">
        <v>10000</v>
      </c>
      <c r="E53" s="5">
        <v>11.44</v>
      </c>
      <c r="F53" s="5">
        <v>10.4</v>
      </c>
      <c r="G53" s="13" t="s">
        <v>113</v>
      </c>
      <c r="H53" s="6" t="s">
        <v>1577</v>
      </c>
      <c r="I53" s="6">
        <v>0</v>
      </c>
      <c r="J53" s="6">
        <f t="shared" si="0"/>
        <v>1.8304</v>
      </c>
      <c r="K53" s="6">
        <v>22</v>
      </c>
      <c r="L53" s="6">
        <f t="shared" si="1"/>
        <v>291.94879999999995</v>
      </c>
      <c r="M53" s="32">
        <f t="shared" si="5"/>
        <v>1144.4392959999998</v>
      </c>
      <c r="N53" s="6">
        <f t="shared" si="2"/>
        <v>852.49049599999989</v>
      </c>
      <c r="O53" s="35">
        <f t="shared" si="3"/>
        <v>727.49049599999989</v>
      </c>
      <c r="Q53" s="6">
        <v>52</v>
      </c>
      <c r="R53" s="38" t="str">
        <f t="shared" si="4"/>
        <v>TONHP258XS</v>
      </c>
    </row>
    <row r="54" spans="1:18" s="51" customFormat="1" ht="15" x14ac:dyDescent="0.25">
      <c r="A54" s="12" t="s">
        <v>0</v>
      </c>
      <c r="B54" s="12" t="s">
        <v>115</v>
      </c>
      <c r="C54" s="12" t="s">
        <v>116</v>
      </c>
      <c r="D54" s="27" t="s">
        <v>10</v>
      </c>
      <c r="E54" s="19">
        <v>5.14</v>
      </c>
      <c r="F54" s="19">
        <v>4.68</v>
      </c>
      <c r="G54" s="28" t="s">
        <v>117</v>
      </c>
      <c r="H54" s="51" t="s">
        <v>1577</v>
      </c>
      <c r="I54" s="51">
        <v>0</v>
      </c>
      <c r="J54" s="51">
        <f t="shared" si="0"/>
        <v>0.82240000000000002</v>
      </c>
      <c r="K54" s="51">
        <v>22</v>
      </c>
      <c r="L54" s="51">
        <f t="shared" si="1"/>
        <v>131.1728</v>
      </c>
      <c r="M54" s="51">
        <f t="shared" si="5"/>
        <v>514.19737599999996</v>
      </c>
      <c r="N54" s="51">
        <f t="shared" si="2"/>
        <v>383.02457599999997</v>
      </c>
      <c r="O54" s="52">
        <f t="shared" si="3"/>
        <v>258.02457599999997</v>
      </c>
      <c r="Q54" s="51">
        <v>53</v>
      </c>
      <c r="R54" s="53" t="str">
        <f t="shared" si="4"/>
        <v>TONHP103A</v>
      </c>
    </row>
    <row r="55" spans="1:18" s="43" customFormat="1" ht="15" x14ac:dyDescent="0.25">
      <c r="A55" s="39" t="s">
        <v>0</v>
      </c>
      <c r="B55" s="39" t="s">
        <v>1599</v>
      </c>
      <c r="C55" s="39" t="s">
        <v>118</v>
      </c>
      <c r="D55" s="40" t="s">
        <v>6</v>
      </c>
      <c r="E55" s="41">
        <v>7.2</v>
      </c>
      <c r="F55" s="41">
        <v>6.55</v>
      </c>
      <c r="G55" s="42" t="s">
        <v>119</v>
      </c>
      <c r="H55" s="43" t="s">
        <v>1596</v>
      </c>
      <c r="I55" s="43">
        <v>2</v>
      </c>
      <c r="J55" s="43">
        <f t="shared" si="0"/>
        <v>1.1520000000000001</v>
      </c>
      <c r="K55" s="43">
        <v>22</v>
      </c>
      <c r="L55" s="43">
        <f t="shared" si="1"/>
        <v>183.744</v>
      </c>
      <c r="M55" s="43">
        <f t="shared" si="5"/>
        <v>720.27647999999999</v>
      </c>
      <c r="N55" s="43">
        <f t="shared" si="2"/>
        <v>536.53247999999996</v>
      </c>
      <c r="O55" s="44">
        <f t="shared" si="3"/>
        <v>411.53247999999996</v>
      </c>
      <c r="Q55" s="43">
        <v>54</v>
      </c>
      <c r="R55" s="45" t="str">
        <f t="shared" si="4"/>
        <v>TONHP105ASCHIP</v>
      </c>
    </row>
    <row r="56" spans="1:18" s="43" customFormat="1" ht="15" x14ac:dyDescent="0.25">
      <c r="A56" s="39" t="s">
        <v>0</v>
      </c>
      <c r="B56" s="39" t="s">
        <v>1598</v>
      </c>
      <c r="C56" s="39" t="s">
        <v>1135</v>
      </c>
      <c r="D56" s="40" t="s">
        <v>6</v>
      </c>
      <c r="E56" s="41">
        <v>27.45</v>
      </c>
      <c r="F56" s="41">
        <v>24.96</v>
      </c>
      <c r="G56" s="42" t="s">
        <v>119</v>
      </c>
      <c r="H56" s="43" t="s">
        <v>1577</v>
      </c>
      <c r="I56" s="43">
        <v>0</v>
      </c>
      <c r="J56" s="43">
        <f t="shared" si="0"/>
        <v>4.3920000000000003</v>
      </c>
      <c r="K56" s="43">
        <v>22</v>
      </c>
      <c r="L56" s="43">
        <f t="shared" si="1"/>
        <v>700.524</v>
      </c>
      <c r="M56" s="43">
        <f t="shared" si="5"/>
        <v>2746.0540799999999</v>
      </c>
      <c r="N56" s="43">
        <f t="shared" si="2"/>
        <v>2045.53008</v>
      </c>
      <c r="O56" s="44">
        <f t="shared" si="3"/>
        <v>1920.53008</v>
      </c>
      <c r="Q56" s="43">
        <v>55</v>
      </c>
      <c r="R56" s="45" t="str">
        <f t="shared" si="4"/>
        <v>TONHP105ACCHIP</v>
      </c>
    </row>
    <row r="57" spans="1:18" s="6" customFormat="1" ht="15" x14ac:dyDescent="0.25">
      <c r="A57" s="12" t="s">
        <v>0</v>
      </c>
      <c r="B57" s="3" t="s">
        <v>120</v>
      </c>
      <c r="C57" s="3" t="s">
        <v>1136</v>
      </c>
      <c r="D57" s="4" t="s">
        <v>24</v>
      </c>
      <c r="E57" s="5">
        <v>10.63</v>
      </c>
      <c r="F57" s="5">
        <v>9.67</v>
      </c>
      <c r="G57" s="13" t="s">
        <v>121</v>
      </c>
      <c r="H57" s="6" t="s">
        <v>1577</v>
      </c>
      <c r="I57" s="6">
        <v>0</v>
      </c>
      <c r="J57" s="6">
        <f t="shared" si="0"/>
        <v>1.7008000000000001</v>
      </c>
      <c r="K57" s="6">
        <v>22</v>
      </c>
      <c r="L57" s="6">
        <f t="shared" si="1"/>
        <v>271.27760000000001</v>
      </c>
      <c r="M57" s="32">
        <f t="shared" si="5"/>
        <v>1063.4081919999999</v>
      </c>
      <c r="N57" s="6">
        <f t="shared" si="2"/>
        <v>792.13059199999987</v>
      </c>
      <c r="O57" s="35">
        <f t="shared" si="3"/>
        <v>667.13059199999987</v>
      </c>
      <c r="Q57" s="6">
        <v>56</v>
      </c>
      <c r="R57" s="38" t="str">
        <f t="shared" si="4"/>
        <v>TONHP105XS</v>
      </c>
    </row>
    <row r="58" spans="1:18" s="6" customFormat="1" ht="15" x14ac:dyDescent="0.25">
      <c r="A58" s="12" t="s">
        <v>0</v>
      </c>
      <c r="B58" s="3" t="s">
        <v>122</v>
      </c>
      <c r="C58" s="3" t="s">
        <v>1137</v>
      </c>
      <c r="D58" s="4" t="s">
        <v>24</v>
      </c>
      <c r="E58" s="5">
        <v>30.88</v>
      </c>
      <c r="F58" s="5">
        <v>28.08</v>
      </c>
      <c r="G58" s="13" t="s">
        <v>123</v>
      </c>
      <c r="H58" s="6" t="s">
        <v>1577</v>
      </c>
      <c r="I58" s="6">
        <v>0</v>
      </c>
      <c r="J58" s="6">
        <f t="shared" si="0"/>
        <v>4.9408000000000003</v>
      </c>
      <c r="K58" s="6">
        <v>22</v>
      </c>
      <c r="L58" s="6">
        <f t="shared" si="1"/>
        <v>788.05759999999998</v>
      </c>
      <c r="M58" s="32">
        <f t="shared" si="5"/>
        <v>3089.1857919999998</v>
      </c>
      <c r="N58" s="6">
        <f t="shared" si="2"/>
        <v>2301.1281919999997</v>
      </c>
      <c r="O58" s="35">
        <f t="shared" si="3"/>
        <v>2176.1281919999997</v>
      </c>
      <c r="Q58" s="6">
        <v>57</v>
      </c>
      <c r="R58" s="38" t="str">
        <f t="shared" si="4"/>
        <v>TONHP105XC</v>
      </c>
    </row>
    <row r="59" spans="1:18" s="6" customFormat="1" ht="76.5" x14ac:dyDescent="0.25">
      <c r="A59" s="3" t="s">
        <v>124</v>
      </c>
      <c r="B59" s="3" t="s">
        <v>125</v>
      </c>
      <c r="C59" s="3" t="s">
        <v>1138</v>
      </c>
      <c r="D59" s="4" t="s">
        <v>126</v>
      </c>
      <c r="E59" s="5">
        <v>8</v>
      </c>
      <c r="F59" s="5">
        <v>7.28</v>
      </c>
      <c r="G59" s="13" t="s">
        <v>1139</v>
      </c>
      <c r="H59" s="6" t="s">
        <v>1596</v>
      </c>
      <c r="I59" s="6">
        <v>3</v>
      </c>
      <c r="J59" s="6">
        <f t="shared" si="0"/>
        <v>1.28</v>
      </c>
      <c r="K59" s="6">
        <v>22</v>
      </c>
      <c r="L59" s="6">
        <f t="shared" si="1"/>
        <v>204.16</v>
      </c>
      <c r="M59" s="32">
        <f t="shared" si="5"/>
        <v>800.30719999999997</v>
      </c>
      <c r="N59" s="6">
        <f t="shared" si="2"/>
        <v>596.1472</v>
      </c>
      <c r="O59" s="35">
        <f t="shared" si="3"/>
        <v>471.1472</v>
      </c>
      <c r="Q59" s="6">
        <v>58</v>
      </c>
      <c r="R59" s="38" t="str">
        <f t="shared" si="4"/>
        <v>TONHP540A</v>
      </c>
    </row>
    <row r="60" spans="1:18" s="6" customFormat="1" ht="76.5" x14ac:dyDescent="0.25">
      <c r="A60" s="3" t="s">
        <v>124</v>
      </c>
      <c r="B60" s="3" t="s">
        <v>127</v>
      </c>
      <c r="C60" s="3" t="s">
        <v>1536</v>
      </c>
      <c r="D60" s="4" t="s">
        <v>128</v>
      </c>
      <c r="E60" s="5">
        <v>8</v>
      </c>
      <c r="F60" s="5">
        <v>7.28</v>
      </c>
      <c r="G60" s="13" t="s">
        <v>1537</v>
      </c>
      <c r="H60" s="6" t="s">
        <v>1577</v>
      </c>
      <c r="I60" s="6">
        <v>0</v>
      </c>
      <c r="J60" s="6">
        <f t="shared" si="0"/>
        <v>1.28</v>
      </c>
      <c r="K60" s="6">
        <v>22</v>
      </c>
      <c r="L60" s="6">
        <f t="shared" si="1"/>
        <v>204.16</v>
      </c>
      <c r="M60" s="32">
        <f t="shared" si="5"/>
        <v>800.30719999999997</v>
      </c>
      <c r="N60" s="6">
        <f t="shared" si="2"/>
        <v>596.1472</v>
      </c>
      <c r="O60" s="35">
        <f t="shared" si="3"/>
        <v>471.1472</v>
      </c>
      <c r="Q60" s="6">
        <v>59</v>
      </c>
      <c r="R60" s="38" t="str">
        <f t="shared" si="4"/>
        <v>TONHP541A</v>
      </c>
    </row>
    <row r="61" spans="1:18" s="6" customFormat="1" ht="76.5" x14ac:dyDescent="0.25">
      <c r="A61" s="3" t="s">
        <v>124</v>
      </c>
      <c r="B61" s="3" t="s">
        <v>129</v>
      </c>
      <c r="C61" s="3" t="s">
        <v>1538</v>
      </c>
      <c r="D61" s="4" t="s">
        <v>128</v>
      </c>
      <c r="E61" s="5">
        <v>8</v>
      </c>
      <c r="F61" s="5">
        <v>7.28</v>
      </c>
      <c r="G61" s="13" t="s">
        <v>1539</v>
      </c>
      <c r="H61" s="6" t="s">
        <v>1577</v>
      </c>
      <c r="I61" s="6">
        <v>0</v>
      </c>
      <c r="J61" s="6">
        <f t="shared" si="0"/>
        <v>1.28</v>
      </c>
      <c r="K61" s="6">
        <v>22</v>
      </c>
      <c r="L61" s="6">
        <f t="shared" si="1"/>
        <v>204.16</v>
      </c>
      <c r="M61" s="32">
        <f t="shared" si="5"/>
        <v>800.30719999999997</v>
      </c>
      <c r="N61" s="6">
        <f t="shared" si="2"/>
        <v>596.1472</v>
      </c>
      <c r="O61" s="35">
        <f t="shared" si="3"/>
        <v>471.1472</v>
      </c>
      <c r="Q61" s="6">
        <v>60</v>
      </c>
      <c r="R61" s="38" t="str">
        <f t="shared" si="4"/>
        <v>TONHP542A</v>
      </c>
    </row>
    <row r="62" spans="1:18" ht="76.5" x14ac:dyDescent="0.25">
      <c r="A62" s="3" t="s">
        <v>124</v>
      </c>
      <c r="B62" s="3" t="s">
        <v>130</v>
      </c>
      <c r="C62" s="3" t="s">
        <v>1540</v>
      </c>
      <c r="D62" s="4" t="s">
        <v>128</v>
      </c>
      <c r="E62" s="5">
        <v>8</v>
      </c>
      <c r="F62" s="5">
        <v>7.28</v>
      </c>
      <c r="G62" s="13" t="s">
        <v>1541</v>
      </c>
      <c r="H62" s="6" t="s">
        <v>1577</v>
      </c>
      <c r="I62" s="6">
        <v>0</v>
      </c>
      <c r="J62" s="6">
        <f t="shared" si="0"/>
        <v>1.28</v>
      </c>
      <c r="K62" s="6">
        <v>22</v>
      </c>
      <c r="L62" s="6">
        <f t="shared" si="1"/>
        <v>204.16</v>
      </c>
      <c r="M62" s="32">
        <f t="shared" si="5"/>
        <v>800.30719999999997</v>
      </c>
      <c r="N62" s="6">
        <f t="shared" si="2"/>
        <v>596.1472</v>
      </c>
      <c r="O62" s="35">
        <f t="shared" si="3"/>
        <v>471.1472</v>
      </c>
      <c r="Q62" s="6">
        <v>61</v>
      </c>
      <c r="R62" s="38" t="str">
        <f t="shared" si="4"/>
        <v>TONHP543A</v>
      </c>
    </row>
    <row r="63" spans="1:18" ht="51" x14ac:dyDescent="0.25">
      <c r="A63" s="3" t="s">
        <v>124</v>
      </c>
      <c r="B63" s="3" t="s">
        <v>131</v>
      </c>
      <c r="C63" s="3" t="s">
        <v>1542</v>
      </c>
      <c r="D63" s="4" t="s">
        <v>15</v>
      </c>
      <c r="E63" s="5">
        <v>8.58</v>
      </c>
      <c r="F63" s="5">
        <v>7.8</v>
      </c>
      <c r="G63" s="13" t="s">
        <v>1543</v>
      </c>
      <c r="H63" s="6" t="s">
        <v>1577</v>
      </c>
      <c r="I63" s="6">
        <v>0</v>
      </c>
      <c r="J63" s="6">
        <f t="shared" si="0"/>
        <v>1.3728</v>
      </c>
      <c r="K63" s="6">
        <v>22</v>
      </c>
      <c r="L63" s="6">
        <f t="shared" si="1"/>
        <v>218.9616</v>
      </c>
      <c r="M63" s="32">
        <f t="shared" si="5"/>
        <v>858.3294719999999</v>
      </c>
      <c r="N63" s="6">
        <f t="shared" si="2"/>
        <v>639.36787199999992</v>
      </c>
      <c r="O63" s="35">
        <f t="shared" si="3"/>
        <v>514.36787199999992</v>
      </c>
      <c r="Q63" s="6">
        <v>62</v>
      </c>
      <c r="R63" s="38" t="str">
        <f t="shared" si="4"/>
        <v>TONHP530A</v>
      </c>
    </row>
    <row r="64" spans="1:18" s="54" customFormat="1" ht="76.5" x14ac:dyDescent="0.25">
      <c r="A64" s="39" t="s">
        <v>124</v>
      </c>
      <c r="B64" s="39" t="s">
        <v>132</v>
      </c>
      <c r="C64" s="39" t="s">
        <v>1544</v>
      </c>
      <c r="D64" s="40" t="s">
        <v>133</v>
      </c>
      <c r="E64" s="41">
        <v>8.58</v>
      </c>
      <c r="F64" s="41">
        <v>7.8</v>
      </c>
      <c r="G64" s="42" t="s">
        <v>1545</v>
      </c>
      <c r="H64" s="43" t="s">
        <v>1596</v>
      </c>
      <c r="I64" s="43">
        <v>1</v>
      </c>
      <c r="J64" s="43">
        <f t="shared" si="0"/>
        <v>1.3728</v>
      </c>
      <c r="K64" s="43">
        <v>22</v>
      </c>
      <c r="L64" s="43">
        <f t="shared" si="1"/>
        <v>218.9616</v>
      </c>
      <c r="M64" s="43">
        <f t="shared" si="5"/>
        <v>858.3294719999999</v>
      </c>
      <c r="N64" s="43">
        <f t="shared" si="2"/>
        <v>639.36787199999992</v>
      </c>
      <c r="O64" s="44">
        <f t="shared" si="3"/>
        <v>514.36787199999992</v>
      </c>
      <c r="Q64" s="43">
        <v>63</v>
      </c>
      <c r="R64" s="45" t="str">
        <f t="shared" si="4"/>
        <v>TONHP531A</v>
      </c>
    </row>
    <row r="65" spans="1:18" s="54" customFormat="1" ht="51" x14ac:dyDescent="0.25">
      <c r="A65" s="39" t="s">
        <v>124</v>
      </c>
      <c r="B65" s="39" t="s">
        <v>1140</v>
      </c>
      <c r="C65" s="48" t="s">
        <v>1547</v>
      </c>
      <c r="D65" s="40" t="s">
        <v>133</v>
      </c>
      <c r="E65" s="41">
        <v>8.58</v>
      </c>
      <c r="F65" s="41">
        <v>7.8</v>
      </c>
      <c r="G65" s="42" t="s">
        <v>982</v>
      </c>
      <c r="H65" s="43" t="s">
        <v>1577</v>
      </c>
      <c r="I65" s="43">
        <v>0</v>
      </c>
      <c r="J65" s="43">
        <f t="shared" si="0"/>
        <v>1.3728</v>
      </c>
      <c r="K65" s="43">
        <v>22</v>
      </c>
      <c r="L65" s="43">
        <f t="shared" si="1"/>
        <v>218.9616</v>
      </c>
      <c r="M65" s="43">
        <f t="shared" si="5"/>
        <v>858.3294719999999</v>
      </c>
      <c r="N65" s="43">
        <f t="shared" si="2"/>
        <v>639.36787199999992</v>
      </c>
      <c r="O65" s="44">
        <f t="shared" si="3"/>
        <v>514.36787199999992</v>
      </c>
      <c r="Q65" s="43">
        <v>64</v>
      </c>
      <c r="R65" s="45" t="str">
        <f t="shared" si="4"/>
        <v>TONHP532A</v>
      </c>
    </row>
    <row r="66" spans="1:18" s="54" customFormat="1" ht="51" x14ac:dyDescent="0.25">
      <c r="A66" s="39" t="s">
        <v>124</v>
      </c>
      <c r="B66" s="39" t="s">
        <v>1141</v>
      </c>
      <c r="C66" s="39" t="s">
        <v>1546</v>
      </c>
      <c r="D66" s="40" t="s">
        <v>133</v>
      </c>
      <c r="E66" s="41">
        <v>8.58</v>
      </c>
      <c r="F66" s="41">
        <v>7.8</v>
      </c>
      <c r="G66" s="42" t="s">
        <v>983</v>
      </c>
      <c r="H66" s="43" t="s">
        <v>1577</v>
      </c>
      <c r="I66" s="43">
        <v>0</v>
      </c>
      <c r="J66" s="43">
        <f t="shared" si="0"/>
        <v>1.3728</v>
      </c>
      <c r="K66" s="43">
        <v>22</v>
      </c>
      <c r="L66" s="43">
        <f t="shared" si="1"/>
        <v>218.9616</v>
      </c>
      <c r="M66" s="43">
        <f t="shared" si="5"/>
        <v>858.3294719999999</v>
      </c>
      <c r="N66" s="43">
        <f t="shared" si="2"/>
        <v>639.36787199999992</v>
      </c>
      <c r="O66" s="44">
        <f t="shared" si="3"/>
        <v>514.36787199999992</v>
      </c>
      <c r="Q66" s="43">
        <v>65</v>
      </c>
      <c r="R66" s="45" t="str">
        <f t="shared" si="4"/>
        <v>TONHP533A</v>
      </c>
    </row>
    <row r="67" spans="1:18" ht="15" x14ac:dyDescent="0.25">
      <c r="A67" s="3" t="s">
        <v>124</v>
      </c>
      <c r="B67" s="3" t="s">
        <v>1142</v>
      </c>
      <c r="C67" s="3" t="s">
        <v>135</v>
      </c>
      <c r="D67" s="4" t="s">
        <v>55</v>
      </c>
      <c r="E67" s="5">
        <v>19.440000000000001</v>
      </c>
      <c r="F67" s="5">
        <v>17.68</v>
      </c>
      <c r="G67" s="13" t="s">
        <v>136</v>
      </c>
      <c r="H67" s="6" t="s">
        <v>1577</v>
      </c>
      <c r="I67" s="6">
        <v>0</v>
      </c>
      <c r="J67" s="6">
        <f t="shared" ref="J67:J130" si="6">SUM(E67*0.16)</f>
        <v>3.1104000000000003</v>
      </c>
      <c r="K67" s="6">
        <v>22</v>
      </c>
      <c r="L67" s="6">
        <f t="shared" ref="L67:L130" si="7">SUM(E67+J67)*K67</f>
        <v>496.10880000000009</v>
      </c>
      <c r="M67" s="32">
        <f t="shared" ref="M67:M130" si="8">SUM(L67*392)/100</f>
        <v>1944.7464960000004</v>
      </c>
      <c r="N67" s="6">
        <f t="shared" ref="N67:N130" si="9">SUM(M67-L67)</f>
        <v>1448.6376960000002</v>
      </c>
      <c r="O67" s="35">
        <f t="shared" ref="O67:O130" si="10">SUM(N67-125)</f>
        <v>1323.6376960000002</v>
      </c>
      <c r="Q67" s="6">
        <v>66</v>
      </c>
      <c r="R67" s="38" t="str">
        <f t="shared" ref="R67:R130" si="11">HYPERLINK(CONCATENATE($T$2,B67),B67)</f>
        <v>TONHP360A</v>
      </c>
    </row>
    <row r="68" spans="1:18" ht="15" x14ac:dyDescent="0.25">
      <c r="A68" s="3" t="s">
        <v>124</v>
      </c>
      <c r="B68" s="3" t="s">
        <v>1143</v>
      </c>
      <c r="C68" s="3" t="s">
        <v>137</v>
      </c>
      <c r="D68" s="4" t="s">
        <v>105</v>
      </c>
      <c r="E68" s="5">
        <v>19.440000000000001</v>
      </c>
      <c r="F68" s="5">
        <v>17.68</v>
      </c>
      <c r="G68" s="13" t="s">
        <v>136</v>
      </c>
      <c r="H68" s="6" t="s">
        <v>1577</v>
      </c>
      <c r="I68" s="6">
        <v>0</v>
      </c>
      <c r="J68" s="6">
        <f t="shared" si="6"/>
        <v>3.1104000000000003</v>
      </c>
      <c r="K68" s="6">
        <v>22</v>
      </c>
      <c r="L68" s="6">
        <f t="shared" si="7"/>
        <v>496.10880000000009</v>
      </c>
      <c r="M68" s="32">
        <f t="shared" si="8"/>
        <v>1944.7464960000004</v>
      </c>
      <c r="N68" s="6">
        <f t="shared" si="9"/>
        <v>1448.6376960000002</v>
      </c>
      <c r="O68" s="35">
        <f t="shared" si="10"/>
        <v>1323.6376960000002</v>
      </c>
      <c r="Q68" s="6">
        <v>67</v>
      </c>
      <c r="R68" s="38" t="str">
        <f t="shared" si="11"/>
        <v>TONHP361A</v>
      </c>
    </row>
    <row r="69" spans="1:18" ht="15" x14ac:dyDescent="0.25">
      <c r="A69" s="3" t="s">
        <v>124</v>
      </c>
      <c r="B69" s="3" t="s">
        <v>1144</v>
      </c>
      <c r="C69" s="3" t="s">
        <v>138</v>
      </c>
      <c r="D69" s="4" t="s">
        <v>105</v>
      </c>
      <c r="E69" s="5">
        <v>19.440000000000001</v>
      </c>
      <c r="F69" s="5">
        <v>17.68</v>
      </c>
      <c r="G69" s="13" t="s">
        <v>136</v>
      </c>
      <c r="H69" s="6" t="s">
        <v>1577</v>
      </c>
      <c r="I69" s="6">
        <v>0</v>
      </c>
      <c r="J69" s="6">
        <f t="shared" si="6"/>
        <v>3.1104000000000003</v>
      </c>
      <c r="K69" s="6">
        <v>22</v>
      </c>
      <c r="L69" s="6">
        <f t="shared" si="7"/>
        <v>496.10880000000009</v>
      </c>
      <c r="M69" s="32">
        <f t="shared" si="8"/>
        <v>1944.7464960000004</v>
      </c>
      <c r="N69" s="6">
        <f t="shared" si="9"/>
        <v>1448.6376960000002</v>
      </c>
      <c r="O69" s="35">
        <f t="shared" si="10"/>
        <v>1323.6376960000002</v>
      </c>
      <c r="Q69" s="6">
        <v>68</v>
      </c>
      <c r="R69" s="38" t="str">
        <f t="shared" si="11"/>
        <v>TONHP362A</v>
      </c>
    </row>
    <row r="70" spans="1:18" ht="15" x14ac:dyDescent="0.25">
      <c r="A70" s="3" t="s">
        <v>124</v>
      </c>
      <c r="B70" s="3" t="s">
        <v>1145</v>
      </c>
      <c r="C70" s="3" t="s">
        <v>139</v>
      </c>
      <c r="D70" s="4" t="s">
        <v>105</v>
      </c>
      <c r="E70" s="5">
        <v>19.440000000000001</v>
      </c>
      <c r="F70" s="5">
        <v>17.68</v>
      </c>
      <c r="G70" s="13" t="s">
        <v>136</v>
      </c>
      <c r="H70" s="6" t="s">
        <v>1577</v>
      </c>
      <c r="I70" s="6">
        <v>0</v>
      </c>
      <c r="J70" s="6">
        <f t="shared" si="6"/>
        <v>3.1104000000000003</v>
      </c>
      <c r="K70" s="6">
        <v>22</v>
      </c>
      <c r="L70" s="6">
        <f t="shared" si="7"/>
        <v>496.10880000000009</v>
      </c>
      <c r="M70" s="32">
        <f t="shared" si="8"/>
        <v>1944.7464960000004</v>
      </c>
      <c r="N70" s="6">
        <f t="shared" si="9"/>
        <v>1448.6376960000002</v>
      </c>
      <c r="O70" s="35">
        <f t="shared" si="10"/>
        <v>1323.6376960000002</v>
      </c>
      <c r="Q70" s="6">
        <v>69</v>
      </c>
      <c r="R70" s="38" t="str">
        <f t="shared" si="11"/>
        <v>TONHP363A</v>
      </c>
    </row>
    <row r="71" spans="1:18" s="54" customFormat="1" ht="15" x14ac:dyDescent="0.25">
      <c r="A71" s="39" t="s">
        <v>124</v>
      </c>
      <c r="B71" s="39" t="s">
        <v>1146</v>
      </c>
      <c r="C71" s="39" t="s">
        <v>1548</v>
      </c>
      <c r="D71" s="40" t="s">
        <v>107</v>
      </c>
      <c r="E71" s="41">
        <v>9.61</v>
      </c>
      <c r="F71" s="41">
        <v>8.74</v>
      </c>
      <c r="G71" s="42" t="s">
        <v>140</v>
      </c>
      <c r="H71" s="43" t="s">
        <v>1577</v>
      </c>
      <c r="I71" s="43">
        <v>0</v>
      </c>
      <c r="J71" s="43">
        <f t="shared" si="6"/>
        <v>1.5375999999999999</v>
      </c>
      <c r="K71" s="43">
        <v>22</v>
      </c>
      <c r="L71" s="43">
        <f t="shared" si="7"/>
        <v>245.24719999999996</v>
      </c>
      <c r="M71" s="43">
        <f t="shared" si="8"/>
        <v>961.36902399999997</v>
      </c>
      <c r="N71" s="43">
        <f t="shared" si="9"/>
        <v>716.12182400000006</v>
      </c>
      <c r="O71" s="44">
        <f t="shared" si="10"/>
        <v>591.12182400000006</v>
      </c>
      <c r="Q71" s="43">
        <v>70</v>
      </c>
      <c r="R71" s="45" t="str">
        <f t="shared" si="11"/>
        <v>TONHP410B</v>
      </c>
    </row>
    <row r="72" spans="1:18" s="54" customFormat="1" ht="15" x14ac:dyDescent="0.25">
      <c r="A72" s="39" t="s">
        <v>124</v>
      </c>
      <c r="B72" s="39" t="s">
        <v>1147</v>
      </c>
      <c r="C72" s="39" t="s">
        <v>984</v>
      </c>
      <c r="D72" s="40" t="s">
        <v>107</v>
      </c>
      <c r="E72" s="41">
        <v>9.61</v>
      </c>
      <c r="F72" s="41">
        <v>8.74</v>
      </c>
      <c r="G72" s="42" t="s">
        <v>140</v>
      </c>
      <c r="H72" s="43" t="s">
        <v>1577</v>
      </c>
      <c r="I72" s="43">
        <v>0</v>
      </c>
      <c r="J72" s="43">
        <f t="shared" si="6"/>
        <v>1.5375999999999999</v>
      </c>
      <c r="K72" s="43">
        <v>22</v>
      </c>
      <c r="L72" s="43">
        <f t="shared" si="7"/>
        <v>245.24719999999996</v>
      </c>
      <c r="M72" s="43">
        <f t="shared" si="8"/>
        <v>961.36902399999997</v>
      </c>
      <c r="N72" s="43">
        <f t="shared" si="9"/>
        <v>716.12182400000006</v>
      </c>
      <c r="O72" s="44">
        <f t="shared" si="10"/>
        <v>591.12182400000006</v>
      </c>
      <c r="Q72" s="43">
        <v>71</v>
      </c>
      <c r="R72" s="45" t="str">
        <f t="shared" si="11"/>
        <v>TONHP411B</v>
      </c>
    </row>
    <row r="73" spans="1:18" ht="15" x14ac:dyDescent="0.25">
      <c r="A73" s="3" t="s">
        <v>124</v>
      </c>
      <c r="B73" s="3" t="s">
        <v>1148</v>
      </c>
      <c r="C73" s="3" t="s">
        <v>985</v>
      </c>
      <c r="D73" s="4" t="s">
        <v>107</v>
      </c>
      <c r="E73" s="5">
        <v>9.61</v>
      </c>
      <c r="F73" s="5">
        <v>8.74</v>
      </c>
      <c r="G73" s="13" t="s">
        <v>140</v>
      </c>
      <c r="H73" s="6" t="s">
        <v>1577</v>
      </c>
      <c r="I73" s="6">
        <v>0</v>
      </c>
      <c r="J73" s="6">
        <f t="shared" si="6"/>
        <v>1.5375999999999999</v>
      </c>
      <c r="K73" s="6">
        <v>22</v>
      </c>
      <c r="L73" s="6">
        <f t="shared" si="7"/>
        <v>245.24719999999996</v>
      </c>
      <c r="M73" s="32">
        <f t="shared" si="8"/>
        <v>961.36902399999997</v>
      </c>
      <c r="N73" s="6">
        <f t="shared" si="9"/>
        <v>716.12182400000006</v>
      </c>
      <c r="O73" s="35">
        <f t="shared" si="10"/>
        <v>591.12182400000006</v>
      </c>
      <c r="Q73" s="6">
        <v>72</v>
      </c>
      <c r="R73" s="38" t="str">
        <f t="shared" si="11"/>
        <v>TONHP412B</v>
      </c>
    </row>
    <row r="74" spans="1:18" ht="15" x14ac:dyDescent="0.25">
      <c r="A74" s="3" t="s">
        <v>124</v>
      </c>
      <c r="B74" s="3" t="s">
        <v>1149</v>
      </c>
      <c r="C74" s="3" t="s">
        <v>1549</v>
      </c>
      <c r="D74" s="4" t="s">
        <v>107</v>
      </c>
      <c r="E74" s="5">
        <v>9.61</v>
      </c>
      <c r="F74" s="5">
        <v>8.74</v>
      </c>
      <c r="G74" s="13" t="s">
        <v>140</v>
      </c>
      <c r="H74" s="6" t="s">
        <v>1577</v>
      </c>
      <c r="I74" s="6">
        <v>0</v>
      </c>
      <c r="J74" s="6">
        <f t="shared" si="6"/>
        <v>1.5375999999999999</v>
      </c>
      <c r="K74" s="6">
        <v>22</v>
      </c>
      <c r="L74" s="6">
        <f t="shared" si="7"/>
        <v>245.24719999999996</v>
      </c>
      <c r="M74" s="32">
        <f t="shared" si="8"/>
        <v>961.36902399999997</v>
      </c>
      <c r="N74" s="6">
        <f t="shared" si="9"/>
        <v>716.12182400000006</v>
      </c>
      <c r="O74" s="35">
        <f t="shared" si="10"/>
        <v>591.12182400000006</v>
      </c>
      <c r="Q74" s="6">
        <v>73</v>
      </c>
      <c r="R74" s="38" t="str">
        <f t="shared" si="11"/>
        <v>TONHP413B</v>
      </c>
    </row>
    <row r="75" spans="1:18" ht="15" x14ac:dyDescent="0.25">
      <c r="A75" s="3" t="s">
        <v>124</v>
      </c>
      <c r="B75" s="3" t="s">
        <v>1150</v>
      </c>
      <c r="C75" s="3" t="s">
        <v>1550</v>
      </c>
      <c r="D75" s="4" t="s">
        <v>79</v>
      </c>
      <c r="E75" s="5">
        <v>10.86</v>
      </c>
      <c r="F75" s="5">
        <v>9.8800000000000008</v>
      </c>
      <c r="G75" s="13" t="s">
        <v>140</v>
      </c>
      <c r="H75" s="6" t="s">
        <v>1577</v>
      </c>
      <c r="I75" s="6">
        <v>0</v>
      </c>
      <c r="J75" s="6">
        <f t="shared" si="6"/>
        <v>1.7376</v>
      </c>
      <c r="K75" s="6">
        <v>22</v>
      </c>
      <c r="L75" s="6">
        <f t="shared" si="7"/>
        <v>277.1472</v>
      </c>
      <c r="M75" s="32">
        <f t="shared" si="8"/>
        <v>1086.4170239999999</v>
      </c>
      <c r="N75" s="6">
        <f t="shared" si="9"/>
        <v>809.26982399999986</v>
      </c>
      <c r="O75" s="35">
        <f t="shared" si="10"/>
        <v>684.26982399999986</v>
      </c>
      <c r="Q75" s="6">
        <v>74</v>
      </c>
      <c r="R75" s="38" t="str">
        <f t="shared" si="11"/>
        <v>TONHP410BX</v>
      </c>
    </row>
    <row r="76" spans="1:18" ht="15" x14ac:dyDescent="0.25">
      <c r="A76" s="3" t="s">
        <v>124</v>
      </c>
      <c r="B76" s="3" t="s">
        <v>1151</v>
      </c>
      <c r="C76" s="3" t="s">
        <v>986</v>
      </c>
      <c r="D76" s="4" t="s">
        <v>105</v>
      </c>
      <c r="E76" s="5">
        <v>10.86</v>
      </c>
      <c r="F76" s="5">
        <v>9.8800000000000008</v>
      </c>
      <c r="G76" s="13" t="s">
        <v>140</v>
      </c>
      <c r="H76" s="6" t="s">
        <v>1577</v>
      </c>
      <c r="I76" s="6">
        <v>0</v>
      </c>
      <c r="J76" s="6">
        <f t="shared" si="6"/>
        <v>1.7376</v>
      </c>
      <c r="K76" s="6">
        <v>22</v>
      </c>
      <c r="L76" s="6">
        <f t="shared" si="7"/>
        <v>277.1472</v>
      </c>
      <c r="M76" s="32">
        <f t="shared" si="8"/>
        <v>1086.4170239999999</v>
      </c>
      <c r="N76" s="6">
        <f t="shared" si="9"/>
        <v>809.26982399999986</v>
      </c>
      <c r="O76" s="35">
        <f t="shared" si="10"/>
        <v>684.26982399999986</v>
      </c>
      <c r="Q76" s="6">
        <v>75</v>
      </c>
      <c r="R76" s="38" t="str">
        <f t="shared" si="11"/>
        <v>TONHP411BX</v>
      </c>
    </row>
    <row r="77" spans="1:18" ht="15" x14ac:dyDescent="0.25">
      <c r="A77" s="3" t="s">
        <v>124</v>
      </c>
      <c r="B77" s="3" t="s">
        <v>1152</v>
      </c>
      <c r="C77" s="3" t="s">
        <v>987</v>
      </c>
      <c r="D77" s="4" t="s">
        <v>105</v>
      </c>
      <c r="E77" s="5">
        <v>10.86</v>
      </c>
      <c r="F77" s="5">
        <v>9.8800000000000008</v>
      </c>
      <c r="G77" s="13" t="s">
        <v>140</v>
      </c>
      <c r="H77" s="6" t="s">
        <v>1577</v>
      </c>
      <c r="I77" s="6">
        <v>0</v>
      </c>
      <c r="J77" s="6">
        <f t="shared" si="6"/>
        <v>1.7376</v>
      </c>
      <c r="K77" s="6">
        <v>22</v>
      </c>
      <c r="L77" s="6">
        <f t="shared" si="7"/>
        <v>277.1472</v>
      </c>
      <c r="M77" s="32">
        <f t="shared" si="8"/>
        <v>1086.4170239999999</v>
      </c>
      <c r="N77" s="6">
        <f t="shared" si="9"/>
        <v>809.26982399999986</v>
      </c>
      <c r="O77" s="35">
        <f t="shared" si="10"/>
        <v>684.26982399999986</v>
      </c>
      <c r="Q77" s="6">
        <v>76</v>
      </c>
      <c r="R77" s="38" t="str">
        <f t="shared" si="11"/>
        <v>TONHP412BX</v>
      </c>
    </row>
    <row r="78" spans="1:18" ht="15" x14ac:dyDescent="0.25">
      <c r="A78" s="3" t="s">
        <v>124</v>
      </c>
      <c r="B78" s="3" t="s">
        <v>1153</v>
      </c>
      <c r="C78" s="3" t="s">
        <v>1552</v>
      </c>
      <c r="D78" s="4" t="s">
        <v>105</v>
      </c>
      <c r="E78" s="5">
        <v>10.86</v>
      </c>
      <c r="F78" s="5">
        <v>9.8800000000000008</v>
      </c>
      <c r="G78" s="13" t="s">
        <v>140</v>
      </c>
      <c r="H78" s="6" t="s">
        <v>1577</v>
      </c>
      <c r="I78" s="6">
        <v>0</v>
      </c>
      <c r="J78" s="6">
        <f t="shared" si="6"/>
        <v>1.7376</v>
      </c>
      <c r="K78" s="6">
        <v>22</v>
      </c>
      <c r="L78" s="6">
        <f t="shared" si="7"/>
        <v>277.1472</v>
      </c>
      <c r="M78" s="32">
        <f t="shared" si="8"/>
        <v>1086.4170239999999</v>
      </c>
      <c r="N78" s="6">
        <f t="shared" si="9"/>
        <v>809.26982399999986</v>
      </c>
      <c r="O78" s="35">
        <f t="shared" si="10"/>
        <v>684.26982399999986</v>
      </c>
      <c r="Q78" s="6">
        <v>77</v>
      </c>
      <c r="R78" s="38" t="str">
        <f t="shared" si="11"/>
        <v>TONHP413BX</v>
      </c>
    </row>
    <row r="79" spans="1:18" ht="15" x14ac:dyDescent="0.25">
      <c r="A79" s="3" t="s">
        <v>124</v>
      </c>
      <c r="B79" s="3" t="s">
        <v>1154</v>
      </c>
      <c r="C79" s="3" t="s">
        <v>1551</v>
      </c>
      <c r="D79" s="4" t="s">
        <v>141</v>
      </c>
      <c r="E79" s="5">
        <v>25.16</v>
      </c>
      <c r="F79" s="5">
        <v>22.88</v>
      </c>
      <c r="G79" s="13" t="s">
        <v>142</v>
      </c>
      <c r="H79" s="6" t="s">
        <v>1577</v>
      </c>
      <c r="I79" s="6">
        <v>0</v>
      </c>
      <c r="J79" s="6">
        <f t="shared" si="6"/>
        <v>4.0255999999999998</v>
      </c>
      <c r="K79" s="6">
        <v>22</v>
      </c>
      <c r="L79" s="6">
        <f t="shared" si="7"/>
        <v>642.08320000000003</v>
      </c>
      <c r="M79" s="32">
        <f t="shared" si="8"/>
        <v>2516.966144</v>
      </c>
      <c r="N79" s="6">
        <f t="shared" si="9"/>
        <v>1874.882944</v>
      </c>
      <c r="O79" s="35">
        <f t="shared" si="10"/>
        <v>1749.882944</v>
      </c>
      <c r="Q79" s="6">
        <v>78</v>
      </c>
      <c r="R79" s="38" t="str">
        <f t="shared" si="11"/>
        <v>TONHP320A</v>
      </c>
    </row>
    <row r="80" spans="1:18" ht="15" x14ac:dyDescent="0.25">
      <c r="A80" s="3" t="s">
        <v>124</v>
      </c>
      <c r="B80" s="3" t="s">
        <v>1155</v>
      </c>
      <c r="C80" s="3" t="s">
        <v>988</v>
      </c>
      <c r="D80" s="4" t="s">
        <v>143</v>
      </c>
      <c r="E80" s="5">
        <v>27.45</v>
      </c>
      <c r="F80" s="5">
        <v>24.96</v>
      </c>
      <c r="G80" s="13" t="s">
        <v>142</v>
      </c>
      <c r="H80" s="6" t="s">
        <v>1577</v>
      </c>
      <c r="I80" s="6">
        <v>0</v>
      </c>
      <c r="J80" s="6">
        <f t="shared" si="6"/>
        <v>4.3920000000000003</v>
      </c>
      <c r="K80" s="6">
        <v>22</v>
      </c>
      <c r="L80" s="6">
        <f t="shared" si="7"/>
        <v>700.524</v>
      </c>
      <c r="M80" s="32">
        <f t="shared" si="8"/>
        <v>2746.0540799999999</v>
      </c>
      <c r="N80" s="6">
        <f t="shared" si="9"/>
        <v>2045.53008</v>
      </c>
      <c r="O80" s="35">
        <f t="shared" si="10"/>
        <v>1920.53008</v>
      </c>
      <c r="Q80" s="6">
        <v>79</v>
      </c>
      <c r="R80" s="38" t="str">
        <f t="shared" si="11"/>
        <v>TONHP321A</v>
      </c>
    </row>
    <row r="81" spans="1:18" ht="15" x14ac:dyDescent="0.25">
      <c r="A81" s="3" t="s">
        <v>124</v>
      </c>
      <c r="B81" s="3" t="s">
        <v>1156</v>
      </c>
      <c r="C81" s="3" t="s">
        <v>989</v>
      </c>
      <c r="D81" s="4" t="s">
        <v>143</v>
      </c>
      <c r="E81" s="5">
        <v>27.45</v>
      </c>
      <c r="F81" s="5">
        <v>24.96</v>
      </c>
      <c r="G81" s="13" t="s">
        <v>142</v>
      </c>
      <c r="H81" s="6" t="s">
        <v>1577</v>
      </c>
      <c r="I81" s="6">
        <v>0</v>
      </c>
      <c r="J81" s="6">
        <f t="shared" si="6"/>
        <v>4.3920000000000003</v>
      </c>
      <c r="K81" s="6">
        <v>22</v>
      </c>
      <c r="L81" s="6">
        <f t="shared" si="7"/>
        <v>700.524</v>
      </c>
      <c r="M81" s="32">
        <f t="shared" si="8"/>
        <v>2746.0540799999999</v>
      </c>
      <c r="N81" s="6">
        <f t="shared" si="9"/>
        <v>2045.53008</v>
      </c>
      <c r="O81" s="35">
        <f t="shared" si="10"/>
        <v>1920.53008</v>
      </c>
      <c r="Q81" s="6">
        <v>80</v>
      </c>
      <c r="R81" s="38" t="str">
        <f t="shared" si="11"/>
        <v>TONHP322A</v>
      </c>
    </row>
    <row r="82" spans="1:18" ht="15" x14ac:dyDescent="0.25">
      <c r="A82" s="3" t="s">
        <v>124</v>
      </c>
      <c r="B82" s="3" t="s">
        <v>1157</v>
      </c>
      <c r="C82" s="3" t="s">
        <v>1553</v>
      </c>
      <c r="D82" s="4" t="s">
        <v>143</v>
      </c>
      <c r="E82" s="5">
        <v>27.45</v>
      </c>
      <c r="F82" s="5">
        <v>24.96</v>
      </c>
      <c r="G82" s="13" t="s">
        <v>142</v>
      </c>
      <c r="H82" s="6" t="s">
        <v>1577</v>
      </c>
      <c r="I82" s="6">
        <v>0</v>
      </c>
      <c r="J82" s="6">
        <f t="shared" si="6"/>
        <v>4.3920000000000003</v>
      </c>
      <c r="K82" s="6">
        <v>22</v>
      </c>
      <c r="L82" s="6">
        <f t="shared" si="7"/>
        <v>700.524</v>
      </c>
      <c r="M82" s="32">
        <f t="shared" si="8"/>
        <v>2746.0540799999999</v>
      </c>
      <c r="N82" s="6">
        <f t="shared" si="9"/>
        <v>2045.53008</v>
      </c>
      <c r="O82" s="35">
        <f t="shared" si="10"/>
        <v>1920.53008</v>
      </c>
      <c r="Q82" s="6">
        <v>81</v>
      </c>
      <c r="R82" s="38" t="str">
        <f t="shared" si="11"/>
        <v>TONHP323A</v>
      </c>
    </row>
    <row r="83" spans="1:18" ht="15" x14ac:dyDescent="0.25">
      <c r="A83" s="3" t="s">
        <v>124</v>
      </c>
      <c r="B83" s="3" t="s">
        <v>1158</v>
      </c>
      <c r="C83" s="3" t="s">
        <v>144</v>
      </c>
      <c r="D83" s="4" t="s">
        <v>145</v>
      </c>
      <c r="E83" s="5">
        <v>58.34</v>
      </c>
      <c r="F83" s="5">
        <v>53.04</v>
      </c>
      <c r="G83" s="13" t="s">
        <v>146</v>
      </c>
      <c r="H83" s="6" t="s">
        <v>1577</v>
      </c>
      <c r="I83" s="6">
        <v>0</v>
      </c>
      <c r="J83" s="6">
        <f t="shared" si="6"/>
        <v>9.3344000000000005</v>
      </c>
      <c r="K83" s="6">
        <v>22</v>
      </c>
      <c r="L83" s="6">
        <f t="shared" si="7"/>
        <v>1488.8368</v>
      </c>
      <c r="M83" s="32">
        <f t="shared" si="8"/>
        <v>5836.240256000001</v>
      </c>
      <c r="N83" s="6">
        <f t="shared" si="9"/>
        <v>4347.4034560000009</v>
      </c>
      <c r="O83" s="35">
        <f t="shared" si="10"/>
        <v>4222.4034560000009</v>
      </c>
      <c r="Q83" s="6">
        <v>82</v>
      </c>
      <c r="R83" s="38" t="str">
        <f t="shared" si="11"/>
        <v>TONHP270A</v>
      </c>
    </row>
    <row r="84" spans="1:18" ht="15" x14ac:dyDescent="0.25">
      <c r="A84" s="3" t="s">
        <v>124</v>
      </c>
      <c r="B84" s="3" t="s">
        <v>1159</v>
      </c>
      <c r="C84" s="3" t="s">
        <v>147</v>
      </c>
      <c r="D84" s="4" t="s">
        <v>85</v>
      </c>
      <c r="E84" s="5">
        <v>58.34</v>
      </c>
      <c r="F84" s="5">
        <v>53.04</v>
      </c>
      <c r="G84" s="13" t="s">
        <v>146</v>
      </c>
      <c r="H84" s="6" t="s">
        <v>1577</v>
      </c>
      <c r="I84" s="6">
        <v>0</v>
      </c>
      <c r="J84" s="6">
        <f t="shared" si="6"/>
        <v>9.3344000000000005</v>
      </c>
      <c r="K84" s="6">
        <v>22</v>
      </c>
      <c r="L84" s="6">
        <f t="shared" si="7"/>
        <v>1488.8368</v>
      </c>
      <c r="M84" s="32">
        <f t="shared" si="8"/>
        <v>5836.240256000001</v>
      </c>
      <c r="N84" s="6">
        <f t="shared" si="9"/>
        <v>4347.4034560000009</v>
      </c>
      <c r="O84" s="35">
        <f t="shared" si="10"/>
        <v>4222.4034560000009</v>
      </c>
      <c r="Q84" s="6">
        <v>83</v>
      </c>
      <c r="R84" s="38" t="str">
        <f t="shared" si="11"/>
        <v>TONHP271A</v>
      </c>
    </row>
    <row r="85" spans="1:18" ht="15" x14ac:dyDescent="0.25">
      <c r="A85" s="3" t="s">
        <v>124</v>
      </c>
      <c r="B85" s="3" t="s">
        <v>1160</v>
      </c>
      <c r="C85" s="3" t="s">
        <v>148</v>
      </c>
      <c r="D85" s="4" t="s">
        <v>85</v>
      </c>
      <c r="E85" s="5">
        <v>58.34</v>
      </c>
      <c r="F85" s="5">
        <v>53.04</v>
      </c>
      <c r="G85" s="13" t="s">
        <v>146</v>
      </c>
      <c r="H85" s="6" t="s">
        <v>1577</v>
      </c>
      <c r="I85" s="6">
        <v>0</v>
      </c>
      <c r="J85" s="6">
        <f t="shared" si="6"/>
        <v>9.3344000000000005</v>
      </c>
      <c r="K85" s="6">
        <v>22</v>
      </c>
      <c r="L85" s="6">
        <f t="shared" si="7"/>
        <v>1488.8368</v>
      </c>
      <c r="M85" s="32">
        <f t="shared" si="8"/>
        <v>5836.240256000001</v>
      </c>
      <c r="N85" s="6">
        <f t="shared" si="9"/>
        <v>4347.4034560000009</v>
      </c>
      <c r="O85" s="35">
        <f t="shared" si="10"/>
        <v>4222.4034560000009</v>
      </c>
      <c r="Q85" s="6">
        <v>84</v>
      </c>
      <c r="R85" s="38" t="str">
        <f t="shared" si="11"/>
        <v>TONHP272A</v>
      </c>
    </row>
    <row r="86" spans="1:18" ht="15" x14ac:dyDescent="0.25">
      <c r="A86" s="3" t="s">
        <v>124</v>
      </c>
      <c r="B86" s="3" t="s">
        <v>1161</v>
      </c>
      <c r="C86" s="3" t="s">
        <v>149</v>
      </c>
      <c r="D86" s="4" t="s">
        <v>85</v>
      </c>
      <c r="E86" s="5">
        <v>58.34</v>
      </c>
      <c r="F86" s="5">
        <v>53.04</v>
      </c>
      <c r="G86" s="13" t="s">
        <v>146</v>
      </c>
      <c r="H86" s="6" t="s">
        <v>1577</v>
      </c>
      <c r="I86" s="6">
        <v>0</v>
      </c>
      <c r="J86" s="6">
        <f t="shared" si="6"/>
        <v>9.3344000000000005</v>
      </c>
      <c r="K86" s="6">
        <v>22</v>
      </c>
      <c r="L86" s="6">
        <f t="shared" si="7"/>
        <v>1488.8368</v>
      </c>
      <c r="M86" s="32">
        <f t="shared" si="8"/>
        <v>5836.240256000001</v>
      </c>
      <c r="N86" s="6">
        <f t="shared" si="9"/>
        <v>4347.4034560000009</v>
      </c>
      <c r="O86" s="35">
        <f t="shared" si="10"/>
        <v>4222.4034560000009</v>
      </c>
      <c r="Q86" s="6">
        <v>85</v>
      </c>
      <c r="R86" s="38" t="str">
        <f t="shared" si="11"/>
        <v>TONHP273A</v>
      </c>
    </row>
    <row r="87" spans="1:18" ht="25.5" x14ac:dyDescent="0.25">
      <c r="A87" s="3" t="s">
        <v>124</v>
      </c>
      <c r="B87" s="3" t="s">
        <v>1162</v>
      </c>
      <c r="C87" s="3" t="s">
        <v>990</v>
      </c>
      <c r="D87" s="4" t="s">
        <v>150</v>
      </c>
      <c r="E87" s="5">
        <v>5.14</v>
      </c>
      <c r="F87" s="5">
        <v>4.68</v>
      </c>
      <c r="G87" s="13" t="s">
        <v>991</v>
      </c>
      <c r="H87" s="6" t="s">
        <v>1577</v>
      </c>
      <c r="I87" s="6">
        <v>0</v>
      </c>
      <c r="J87" s="6">
        <f t="shared" si="6"/>
        <v>0.82240000000000002</v>
      </c>
      <c r="K87" s="6">
        <v>22</v>
      </c>
      <c r="L87" s="6">
        <f t="shared" si="7"/>
        <v>131.1728</v>
      </c>
      <c r="M87" s="32">
        <f t="shared" si="8"/>
        <v>514.19737599999996</v>
      </c>
      <c r="N87" s="6">
        <f t="shared" si="9"/>
        <v>383.02457599999997</v>
      </c>
      <c r="O87" s="35">
        <f t="shared" si="10"/>
        <v>258.02457599999997</v>
      </c>
      <c r="Q87" s="6">
        <v>86</v>
      </c>
      <c r="R87" s="38" t="str">
        <f t="shared" si="11"/>
        <v>TONHP310A</v>
      </c>
    </row>
    <row r="88" spans="1:18" ht="25.5" x14ac:dyDescent="0.25">
      <c r="A88" s="3" t="s">
        <v>124</v>
      </c>
      <c r="B88" s="3" t="s">
        <v>1163</v>
      </c>
      <c r="C88" s="3" t="s">
        <v>992</v>
      </c>
      <c r="D88" s="4" t="s">
        <v>6</v>
      </c>
      <c r="E88" s="5">
        <v>5.14</v>
      </c>
      <c r="F88" s="5">
        <v>4.68</v>
      </c>
      <c r="G88" s="13" t="s">
        <v>993</v>
      </c>
      <c r="H88" s="6" t="s">
        <v>1577</v>
      </c>
      <c r="I88" s="6">
        <v>0</v>
      </c>
      <c r="J88" s="6">
        <f t="shared" si="6"/>
        <v>0.82240000000000002</v>
      </c>
      <c r="K88" s="6">
        <v>22</v>
      </c>
      <c r="L88" s="6">
        <f t="shared" si="7"/>
        <v>131.1728</v>
      </c>
      <c r="M88" s="32">
        <f t="shared" si="8"/>
        <v>514.19737599999996</v>
      </c>
      <c r="N88" s="6">
        <f t="shared" si="9"/>
        <v>383.02457599999997</v>
      </c>
      <c r="O88" s="35">
        <f t="shared" si="10"/>
        <v>258.02457599999997</v>
      </c>
      <c r="Q88" s="6">
        <v>87</v>
      </c>
      <c r="R88" s="38" t="str">
        <f t="shared" si="11"/>
        <v>TONHP311A</v>
      </c>
    </row>
    <row r="89" spans="1:18" ht="25.5" x14ac:dyDescent="0.25">
      <c r="A89" s="3" t="s">
        <v>124</v>
      </c>
      <c r="B89" s="3" t="s">
        <v>1164</v>
      </c>
      <c r="C89" s="3" t="s">
        <v>994</v>
      </c>
      <c r="D89" s="4" t="s">
        <v>6</v>
      </c>
      <c r="E89" s="5">
        <v>5.14</v>
      </c>
      <c r="F89" s="5">
        <v>4.68</v>
      </c>
      <c r="G89" s="13" t="s">
        <v>993</v>
      </c>
      <c r="H89" s="6" t="s">
        <v>1577</v>
      </c>
      <c r="I89" s="6">
        <v>0</v>
      </c>
      <c r="J89" s="6">
        <f t="shared" si="6"/>
        <v>0.82240000000000002</v>
      </c>
      <c r="K89" s="6">
        <v>22</v>
      </c>
      <c r="L89" s="6">
        <f t="shared" si="7"/>
        <v>131.1728</v>
      </c>
      <c r="M89" s="32">
        <f t="shared" si="8"/>
        <v>514.19737599999996</v>
      </c>
      <c r="N89" s="6">
        <f t="shared" si="9"/>
        <v>383.02457599999997</v>
      </c>
      <c r="O89" s="35">
        <f t="shared" si="10"/>
        <v>258.02457599999997</v>
      </c>
      <c r="Q89" s="6">
        <v>88</v>
      </c>
      <c r="R89" s="38" t="str">
        <f t="shared" si="11"/>
        <v>TONHP312A</v>
      </c>
    </row>
    <row r="90" spans="1:18" ht="25.5" x14ac:dyDescent="0.25">
      <c r="A90" s="11" t="s">
        <v>124</v>
      </c>
      <c r="B90" s="11" t="s">
        <v>1165</v>
      </c>
      <c r="C90" s="11" t="s">
        <v>1554</v>
      </c>
      <c r="D90" s="11" t="s">
        <v>6</v>
      </c>
      <c r="E90" s="24">
        <v>5.14</v>
      </c>
      <c r="F90" s="24">
        <v>4.68</v>
      </c>
      <c r="G90" s="25" t="s">
        <v>991</v>
      </c>
      <c r="H90" s="6" t="s">
        <v>1577</v>
      </c>
      <c r="I90" s="6">
        <v>0</v>
      </c>
      <c r="J90" s="6">
        <f t="shared" si="6"/>
        <v>0.82240000000000002</v>
      </c>
      <c r="K90" s="6">
        <v>22</v>
      </c>
      <c r="L90" s="6">
        <f t="shared" si="7"/>
        <v>131.1728</v>
      </c>
      <c r="M90" s="32">
        <f t="shared" si="8"/>
        <v>514.19737599999996</v>
      </c>
      <c r="N90" s="6">
        <f t="shared" si="9"/>
        <v>383.02457599999997</v>
      </c>
      <c r="O90" s="35">
        <f t="shared" si="10"/>
        <v>258.02457599999997</v>
      </c>
      <c r="Q90" s="6">
        <v>89</v>
      </c>
      <c r="R90" s="38" t="str">
        <f t="shared" si="11"/>
        <v>TONHP313A</v>
      </c>
    </row>
    <row r="91" spans="1:18" ht="15" x14ac:dyDescent="0.25">
      <c r="A91" s="3" t="s">
        <v>124</v>
      </c>
      <c r="B91" s="3" t="s">
        <v>1166</v>
      </c>
      <c r="C91" s="3" t="s">
        <v>151</v>
      </c>
      <c r="D91" s="3" t="s">
        <v>143</v>
      </c>
      <c r="E91" s="5">
        <v>41.18</v>
      </c>
      <c r="F91" s="5">
        <v>37.44</v>
      </c>
      <c r="G91" s="13" t="s">
        <v>152</v>
      </c>
      <c r="H91" s="6" t="s">
        <v>1577</v>
      </c>
      <c r="I91" s="6">
        <v>0</v>
      </c>
      <c r="J91" s="6">
        <f t="shared" si="6"/>
        <v>6.5888</v>
      </c>
      <c r="K91" s="6">
        <v>22</v>
      </c>
      <c r="L91" s="6">
        <f t="shared" si="7"/>
        <v>1050.9135999999999</v>
      </c>
      <c r="M91" s="32">
        <f t="shared" si="8"/>
        <v>4119.5813119999993</v>
      </c>
      <c r="N91" s="6">
        <f t="shared" si="9"/>
        <v>3068.6677119999995</v>
      </c>
      <c r="O91" s="35">
        <f t="shared" si="10"/>
        <v>2943.6677119999995</v>
      </c>
      <c r="Q91" s="6">
        <v>90</v>
      </c>
      <c r="R91" s="38" t="str">
        <f t="shared" si="11"/>
        <v>TONHP380B</v>
      </c>
    </row>
    <row r="92" spans="1:18" ht="15" x14ac:dyDescent="0.25">
      <c r="A92" s="3" t="s">
        <v>124</v>
      </c>
      <c r="B92" s="3" t="s">
        <v>1167</v>
      </c>
      <c r="C92" s="3" t="s">
        <v>153</v>
      </c>
      <c r="D92" s="3" t="s">
        <v>154</v>
      </c>
      <c r="E92" s="5">
        <v>27.5</v>
      </c>
      <c r="F92" s="5">
        <v>25</v>
      </c>
      <c r="G92" s="13" t="s">
        <v>152</v>
      </c>
      <c r="H92" s="6" t="s">
        <v>1577</v>
      </c>
      <c r="I92" s="6">
        <v>0</v>
      </c>
      <c r="J92" s="6">
        <f t="shared" si="6"/>
        <v>4.4000000000000004</v>
      </c>
      <c r="K92" s="6">
        <v>22</v>
      </c>
      <c r="L92" s="6">
        <f t="shared" si="7"/>
        <v>701.8</v>
      </c>
      <c r="M92" s="32">
        <f t="shared" si="8"/>
        <v>2751.0559999999996</v>
      </c>
      <c r="N92" s="6">
        <f t="shared" si="9"/>
        <v>2049.2559999999994</v>
      </c>
      <c r="O92" s="35">
        <f t="shared" si="10"/>
        <v>1924.2559999999994</v>
      </c>
      <c r="Q92" s="6">
        <v>91</v>
      </c>
      <c r="R92" s="38" t="str">
        <f t="shared" si="11"/>
        <v>TONHP381B</v>
      </c>
    </row>
    <row r="93" spans="1:18" ht="15" x14ac:dyDescent="0.25">
      <c r="A93" s="3" t="s">
        <v>124</v>
      </c>
      <c r="B93" s="3" t="s">
        <v>1168</v>
      </c>
      <c r="C93" s="3" t="s">
        <v>995</v>
      </c>
      <c r="D93" s="3" t="s">
        <v>154</v>
      </c>
      <c r="E93" s="5">
        <v>27.5</v>
      </c>
      <c r="F93" s="5">
        <v>25</v>
      </c>
      <c r="G93" s="13" t="s">
        <v>152</v>
      </c>
      <c r="H93" s="6" t="s">
        <v>1577</v>
      </c>
      <c r="I93" s="6">
        <v>0</v>
      </c>
      <c r="J93" s="6">
        <f t="shared" si="6"/>
        <v>4.4000000000000004</v>
      </c>
      <c r="K93" s="6">
        <v>22</v>
      </c>
      <c r="L93" s="6">
        <f t="shared" si="7"/>
        <v>701.8</v>
      </c>
      <c r="M93" s="32">
        <f t="shared" si="8"/>
        <v>2751.0559999999996</v>
      </c>
      <c r="N93" s="6">
        <f t="shared" si="9"/>
        <v>2049.2559999999994</v>
      </c>
      <c r="O93" s="35">
        <f t="shared" si="10"/>
        <v>1924.2559999999994</v>
      </c>
      <c r="Q93" s="6">
        <v>92</v>
      </c>
      <c r="R93" s="38" t="str">
        <f t="shared" si="11"/>
        <v>TONHP382B</v>
      </c>
    </row>
    <row r="94" spans="1:18" ht="15" x14ac:dyDescent="0.25">
      <c r="A94" s="3" t="s">
        <v>124</v>
      </c>
      <c r="B94" s="3" t="s">
        <v>1169</v>
      </c>
      <c r="C94" s="3" t="s">
        <v>1555</v>
      </c>
      <c r="D94" s="3" t="s">
        <v>154</v>
      </c>
      <c r="E94" s="5">
        <v>27.5</v>
      </c>
      <c r="F94" s="5">
        <v>25</v>
      </c>
      <c r="G94" s="13" t="s">
        <v>152</v>
      </c>
      <c r="H94" s="6" t="s">
        <v>1577</v>
      </c>
      <c r="I94" s="6">
        <v>0</v>
      </c>
      <c r="J94" s="6">
        <f t="shared" si="6"/>
        <v>4.4000000000000004</v>
      </c>
      <c r="K94" s="6">
        <v>22</v>
      </c>
      <c r="L94" s="6">
        <f t="shared" si="7"/>
        <v>701.8</v>
      </c>
      <c r="M94" s="32">
        <f t="shared" si="8"/>
        <v>2751.0559999999996</v>
      </c>
      <c r="N94" s="6">
        <f t="shared" si="9"/>
        <v>2049.2559999999994</v>
      </c>
      <c r="O94" s="35">
        <f t="shared" si="10"/>
        <v>1924.2559999999994</v>
      </c>
      <c r="Q94" s="6">
        <v>93</v>
      </c>
      <c r="R94" s="38" t="str">
        <f t="shared" si="11"/>
        <v>TONHP383B</v>
      </c>
    </row>
    <row r="95" spans="1:18" ht="15" x14ac:dyDescent="0.25">
      <c r="A95" s="3" t="s">
        <v>124</v>
      </c>
      <c r="B95" s="3" t="s">
        <v>1170</v>
      </c>
      <c r="C95" s="3" t="s">
        <v>1556</v>
      </c>
      <c r="D95" s="3" t="s">
        <v>24</v>
      </c>
      <c r="E95" s="5">
        <v>9.26</v>
      </c>
      <c r="F95" s="5">
        <v>8.42</v>
      </c>
      <c r="G95" s="13" t="s">
        <v>155</v>
      </c>
      <c r="H95" s="6" t="s">
        <v>1577</v>
      </c>
      <c r="I95" s="6">
        <v>0</v>
      </c>
      <c r="J95" s="6">
        <f t="shared" si="6"/>
        <v>1.4816</v>
      </c>
      <c r="K95" s="6">
        <v>22</v>
      </c>
      <c r="L95" s="6">
        <f t="shared" si="7"/>
        <v>236.3152</v>
      </c>
      <c r="M95" s="32">
        <f t="shared" si="8"/>
        <v>926.35558400000014</v>
      </c>
      <c r="N95" s="6">
        <f t="shared" si="9"/>
        <v>690.04038400000013</v>
      </c>
      <c r="O95" s="35">
        <f t="shared" si="10"/>
        <v>565.04038400000013</v>
      </c>
      <c r="Q95" s="6">
        <v>94</v>
      </c>
      <c r="R95" s="38" t="str">
        <f t="shared" si="11"/>
        <v>TONHP400B</v>
      </c>
    </row>
    <row r="96" spans="1:18" ht="15" x14ac:dyDescent="0.25">
      <c r="A96" s="3" t="s">
        <v>124</v>
      </c>
      <c r="B96" s="3" t="s">
        <v>1171</v>
      </c>
      <c r="C96" s="3" t="s">
        <v>996</v>
      </c>
      <c r="D96" s="3" t="s">
        <v>156</v>
      </c>
      <c r="E96" s="5">
        <v>8.92</v>
      </c>
      <c r="F96" s="5">
        <v>8.11</v>
      </c>
      <c r="G96" s="13" t="s">
        <v>155</v>
      </c>
      <c r="H96" s="6" t="s">
        <v>1577</v>
      </c>
      <c r="I96" s="6">
        <v>0</v>
      </c>
      <c r="J96" s="6">
        <f t="shared" si="6"/>
        <v>1.4272</v>
      </c>
      <c r="K96" s="6">
        <v>22</v>
      </c>
      <c r="L96" s="6">
        <f t="shared" si="7"/>
        <v>227.63840000000002</v>
      </c>
      <c r="M96" s="32">
        <f t="shared" si="8"/>
        <v>892.34252800000002</v>
      </c>
      <c r="N96" s="6">
        <f t="shared" si="9"/>
        <v>664.70412799999997</v>
      </c>
      <c r="O96" s="35">
        <f t="shared" si="10"/>
        <v>539.70412799999997</v>
      </c>
      <c r="Q96" s="6">
        <v>95</v>
      </c>
      <c r="R96" s="38" t="str">
        <f t="shared" si="11"/>
        <v>TONHP401B</v>
      </c>
    </row>
    <row r="97" spans="1:18" ht="15" x14ac:dyDescent="0.25">
      <c r="A97" s="3" t="s">
        <v>124</v>
      </c>
      <c r="B97" s="3" t="s">
        <v>1172</v>
      </c>
      <c r="C97" s="3" t="s">
        <v>997</v>
      </c>
      <c r="D97" s="3" t="s">
        <v>156</v>
      </c>
      <c r="E97" s="5">
        <v>8.92</v>
      </c>
      <c r="F97" s="5">
        <v>8.11</v>
      </c>
      <c r="G97" s="13" t="s">
        <v>155</v>
      </c>
      <c r="H97" s="6" t="s">
        <v>1577</v>
      </c>
      <c r="I97" s="6">
        <v>0</v>
      </c>
      <c r="J97" s="6">
        <f t="shared" si="6"/>
        <v>1.4272</v>
      </c>
      <c r="K97" s="6">
        <v>22</v>
      </c>
      <c r="L97" s="6">
        <f t="shared" si="7"/>
        <v>227.63840000000002</v>
      </c>
      <c r="M97" s="32">
        <f t="shared" si="8"/>
        <v>892.34252800000002</v>
      </c>
      <c r="N97" s="6">
        <f t="shared" si="9"/>
        <v>664.70412799999997</v>
      </c>
      <c r="O97" s="35">
        <f t="shared" si="10"/>
        <v>539.70412799999997</v>
      </c>
      <c r="Q97" s="6">
        <v>96</v>
      </c>
      <c r="R97" s="38" t="str">
        <f t="shared" si="11"/>
        <v>TONHP402B</v>
      </c>
    </row>
    <row r="98" spans="1:18" ht="15" x14ac:dyDescent="0.25">
      <c r="A98" s="3" t="s">
        <v>124</v>
      </c>
      <c r="B98" s="3" t="s">
        <v>1173</v>
      </c>
      <c r="C98" s="3" t="s">
        <v>998</v>
      </c>
      <c r="D98" s="3" t="s">
        <v>156</v>
      </c>
      <c r="E98" s="5">
        <v>8.92</v>
      </c>
      <c r="F98" s="5">
        <v>8.11</v>
      </c>
      <c r="G98" s="13" t="s">
        <v>155</v>
      </c>
      <c r="H98" s="6" t="s">
        <v>1577</v>
      </c>
      <c r="I98" s="6">
        <v>0</v>
      </c>
      <c r="J98" s="6">
        <f t="shared" si="6"/>
        <v>1.4272</v>
      </c>
      <c r="K98" s="6">
        <v>22</v>
      </c>
      <c r="L98" s="6">
        <f t="shared" si="7"/>
        <v>227.63840000000002</v>
      </c>
      <c r="M98" s="32">
        <f t="shared" si="8"/>
        <v>892.34252800000002</v>
      </c>
      <c r="N98" s="6">
        <f t="shared" si="9"/>
        <v>664.70412799999997</v>
      </c>
      <c r="O98" s="35">
        <f t="shared" si="10"/>
        <v>539.70412799999997</v>
      </c>
      <c r="Q98" s="6">
        <v>97</v>
      </c>
      <c r="R98" s="38" t="str">
        <f t="shared" si="11"/>
        <v>TONHP403B</v>
      </c>
    </row>
    <row r="99" spans="1:18" ht="15" x14ac:dyDescent="0.25">
      <c r="A99" s="3" t="s">
        <v>124</v>
      </c>
      <c r="B99" s="3" t="s">
        <v>1174</v>
      </c>
      <c r="C99" s="3" t="s">
        <v>1557</v>
      </c>
      <c r="D99" s="3" t="s">
        <v>133</v>
      </c>
      <c r="E99" s="5">
        <v>10.01</v>
      </c>
      <c r="F99" s="5">
        <v>9.1</v>
      </c>
      <c r="G99" s="13" t="s">
        <v>155</v>
      </c>
      <c r="H99" s="6" t="s">
        <v>1577</v>
      </c>
      <c r="I99" s="6">
        <v>0</v>
      </c>
      <c r="J99" s="6">
        <f t="shared" si="6"/>
        <v>1.6015999999999999</v>
      </c>
      <c r="K99" s="6">
        <v>22</v>
      </c>
      <c r="L99" s="6">
        <f t="shared" si="7"/>
        <v>255.45519999999999</v>
      </c>
      <c r="M99" s="32">
        <f t="shared" si="8"/>
        <v>1001.384384</v>
      </c>
      <c r="N99" s="6">
        <f t="shared" si="9"/>
        <v>745.92918399999996</v>
      </c>
      <c r="O99" s="35">
        <f t="shared" si="10"/>
        <v>620.92918399999996</v>
      </c>
      <c r="Q99" s="6">
        <v>98</v>
      </c>
      <c r="R99" s="38" t="str">
        <f t="shared" si="11"/>
        <v>TONHP400BX</v>
      </c>
    </row>
    <row r="100" spans="1:18" ht="15" x14ac:dyDescent="0.25">
      <c r="A100" s="3" t="s">
        <v>124</v>
      </c>
      <c r="B100" s="3" t="s">
        <v>1175</v>
      </c>
      <c r="C100" s="3" t="s">
        <v>999</v>
      </c>
      <c r="D100" s="3" t="s">
        <v>107</v>
      </c>
      <c r="E100" s="5">
        <v>10.01</v>
      </c>
      <c r="F100" s="5">
        <v>9.1</v>
      </c>
      <c r="G100" s="13" t="s">
        <v>155</v>
      </c>
      <c r="H100" s="6" t="s">
        <v>1577</v>
      </c>
      <c r="I100" s="6">
        <v>0</v>
      </c>
      <c r="J100" s="6">
        <f t="shared" si="6"/>
        <v>1.6015999999999999</v>
      </c>
      <c r="K100" s="6">
        <v>22</v>
      </c>
      <c r="L100" s="6">
        <f t="shared" si="7"/>
        <v>255.45519999999999</v>
      </c>
      <c r="M100" s="32">
        <f t="shared" si="8"/>
        <v>1001.384384</v>
      </c>
      <c r="N100" s="6">
        <f t="shared" si="9"/>
        <v>745.92918399999996</v>
      </c>
      <c r="O100" s="35">
        <f t="shared" si="10"/>
        <v>620.92918399999996</v>
      </c>
      <c r="Q100" s="6">
        <v>99</v>
      </c>
      <c r="R100" s="38" t="str">
        <f t="shared" si="11"/>
        <v>TONHP401BX</v>
      </c>
    </row>
    <row r="101" spans="1:18" ht="15" x14ac:dyDescent="0.25">
      <c r="A101" s="3" t="s">
        <v>124</v>
      </c>
      <c r="B101" s="3" t="s">
        <v>1176</v>
      </c>
      <c r="C101" s="3" t="s">
        <v>1000</v>
      </c>
      <c r="D101" s="3" t="s">
        <v>107</v>
      </c>
      <c r="E101" s="5">
        <v>10.01</v>
      </c>
      <c r="F101" s="5">
        <v>9.1</v>
      </c>
      <c r="G101" s="13" t="s">
        <v>155</v>
      </c>
      <c r="H101" s="6" t="s">
        <v>1577</v>
      </c>
      <c r="I101" s="6">
        <v>0</v>
      </c>
      <c r="J101" s="6">
        <f t="shared" si="6"/>
        <v>1.6015999999999999</v>
      </c>
      <c r="K101" s="6">
        <v>22</v>
      </c>
      <c r="L101" s="6">
        <f t="shared" si="7"/>
        <v>255.45519999999999</v>
      </c>
      <c r="M101" s="32">
        <f t="shared" si="8"/>
        <v>1001.384384</v>
      </c>
      <c r="N101" s="6">
        <f t="shared" si="9"/>
        <v>745.92918399999996</v>
      </c>
      <c r="O101" s="35">
        <f t="shared" si="10"/>
        <v>620.92918399999996</v>
      </c>
      <c r="Q101" s="6">
        <v>100</v>
      </c>
      <c r="R101" s="38" t="str">
        <f t="shared" si="11"/>
        <v>TONHP402BX</v>
      </c>
    </row>
    <row r="102" spans="1:18" ht="15" x14ac:dyDescent="0.25">
      <c r="A102" s="3" t="s">
        <v>124</v>
      </c>
      <c r="B102" s="3" t="s">
        <v>1177</v>
      </c>
      <c r="C102" s="3" t="s">
        <v>1001</v>
      </c>
      <c r="D102" s="3" t="s">
        <v>107</v>
      </c>
      <c r="E102" s="5">
        <v>10.01</v>
      </c>
      <c r="F102" s="5">
        <v>9.1</v>
      </c>
      <c r="G102" s="13" t="s">
        <v>155</v>
      </c>
      <c r="H102" s="6" t="s">
        <v>1577</v>
      </c>
      <c r="I102" s="6">
        <v>0</v>
      </c>
      <c r="J102" s="6">
        <f t="shared" si="6"/>
        <v>1.6015999999999999</v>
      </c>
      <c r="K102" s="6">
        <v>22</v>
      </c>
      <c r="L102" s="6">
        <f t="shared" si="7"/>
        <v>255.45519999999999</v>
      </c>
      <c r="M102" s="32">
        <f t="shared" si="8"/>
        <v>1001.384384</v>
      </c>
      <c r="N102" s="6">
        <f t="shared" si="9"/>
        <v>745.92918399999996</v>
      </c>
      <c r="O102" s="35">
        <f t="shared" si="10"/>
        <v>620.92918399999996</v>
      </c>
      <c r="Q102" s="6">
        <v>101</v>
      </c>
      <c r="R102" s="38" t="str">
        <f t="shared" si="11"/>
        <v>TONHP403BX</v>
      </c>
    </row>
    <row r="103" spans="1:18" ht="15" x14ac:dyDescent="0.25">
      <c r="A103" s="3" t="s">
        <v>124</v>
      </c>
      <c r="B103" s="3" t="s">
        <v>1178</v>
      </c>
      <c r="C103" s="3" t="s">
        <v>1558</v>
      </c>
      <c r="D103" s="3" t="s">
        <v>157</v>
      </c>
      <c r="E103" s="5">
        <v>17.73</v>
      </c>
      <c r="F103" s="5">
        <v>16.12</v>
      </c>
      <c r="G103" s="13" t="s">
        <v>158</v>
      </c>
      <c r="H103" s="6" t="s">
        <v>1577</v>
      </c>
      <c r="I103" s="6">
        <v>0</v>
      </c>
      <c r="J103" s="6">
        <f t="shared" si="6"/>
        <v>2.8368000000000002</v>
      </c>
      <c r="K103" s="6">
        <v>22</v>
      </c>
      <c r="L103" s="6">
        <f t="shared" si="7"/>
        <v>452.46960000000001</v>
      </c>
      <c r="M103" s="32">
        <f t="shared" si="8"/>
        <v>1773.680832</v>
      </c>
      <c r="N103" s="6">
        <f t="shared" si="9"/>
        <v>1321.2112320000001</v>
      </c>
      <c r="O103" s="35">
        <f t="shared" si="10"/>
        <v>1196.2112320000001</v>
      </c>
      <c r="Q103" s="6">
        <v>102</v>
      </c>
      <c r="R103" s="38" t="str">
        <f t="shared" si="11"/>
        <v>TONHP400A</v>
      </c>
    </row>
    <row r="104" spans="1:18" ht="15" x14ac:dyDescent="0.25">
      <c r="A104" s="3" t="s">
        <v>124</v>
      </c>
      <c r="B104" s="3" t="s">
        <v>1179</v>
      </c>
      <c r="C104" s="3" t="s">
        <v>1002</v>
      </c>
      <c r="D104" s="3" t="s">
        <v>55</v>
      </c>
      <c r="E104" s="5">
        <v>17.73</v>
      </c>
      <c r="F104" s="5">
        <v>16.12</v>
      </c>
      <c r="G104" s="13" t="s">
        <v>158</v>
      </c>
      <c r="H104" s="6" t="s">
        <v>1577</v>
      </c>
      <c r="I104" s="6">
        <v>0</v>
      </c>
      <c r="J104" s="6">
        <f t="shared" si="6"/>
        <v>2.8368000000000002</v>
      </c>
      <c r="K104" s="6">
        <v>22</v>
      </c>
      <c r="L104" s="6">
        <f t="shared" si="7"/>
        <v>452.46960000000001</v>
      </c>
      <c r="M104" s="32">
        <f t="shared" si="8"/>
        <v>1773.680832</v>
      </c>
      <c r="N104" s="6">
        <f t="shared" si="9"/>
        <v>1321.2112320000001</v>
      </c>
      <c r="O104" s="35">
        <f t="shared" si="10"/>
        <v>1196.2112320000001</v>
      </c>
      <c r="Q104" s="6">
        <v>103</v>
      </c>
      <c r="R104" s="38" t="str">
        <f t="shared" si="11"/>
        <v>TONHP401A</v>
      </c>
    </row>
    <row r="105" spans="1:18" ht="15" x14ac:dyDescent="0.25">
      <c r="A105" s="3" t="s">
        <v>124</v>
      </c>
      <c r="B105" s="3" t="s">
        <v>1180</v>
      </c>
      <c r="C105" s="3" t="s">
        <v>1003</v>
      </c>
      <c r="D105" s="3" t="s">
        <v>55</v>
      </c>
      <c r="E105" s="5">
        <v>17.73</v>
      </c>
      <c r="F105" s="5">
        <v>16.12</v>
      </c>
      <c r="G105" s="13" t="s">
        <v>158</v>
      </c>
      <c r="H105" s="6" t="s">
        <v>1577</v>
      </c>
      <c r="I105" s="6">
        <v>0</v>
      </c>
      <c r="J105" s="6">
        <f t="shared" si="6"/>
        <v>2.8368000000000002</v>
      </c>
      <c r="K105" s="6">
        <v>22</v>
      </c>
      <c r="L105" s="6">
        <f t="shared" si="7"/>
        <v>452.46960000000001</v>
      </c>
      <c r="M105" s="32">
        <f t="shared" si="8"/>
        <v>1773.680832</v>
      </c>
      <c r="N105" s="6">
        <f t="shared" si="9"/>
        <v>1321.2112320000001</v>
      </c>
      <c r="O105" s="35">
        <f t="shared" si="10"/>
        <v>1196.2112320000001</v>
      </c>
      <c r="Q105" s="6">
        <v>104</v>
      </c>
      <c r="R105" s="38" t="str">
        <f t="shared" si="11"/>
        <v>TONHP402A</v>
      </c>
    </row>
    <row r="106" spans="1:18" ht="15" x14ac:dyDescent="0.25">
      <c r="A106" s="3" t="s">
        <v>124</v>
      </c>
      <c r="B106" s="3" t="s">
        <v>1181</v>
      </c>
      <c r="C106" s="3" t="s">
        <v>1004</v>
      </c>
      <c r="D106" s="3" t="s">
        <v>55</v>
      </c>
      <c r="E106" s="5">
        <v>17.73</v>
      </c>
      <c r="F106" s="5">
        <v>16.12</v>
      </c>
      <c r="G106" s="13" t="s">
        <v>158</v>
      </c>
      <c r="H106" s="6" t="s">
        <v>1577</v>
      </c>
      <c r="I106" s="6">
        <v>0</v>
      </c>
      <c r="J106" s="6">
        <f t="shared" si="6"/>
        <v>2.8368000000000002</v>
      </c>
      <c r="K106" s="6">
        <v>22</v>
      </c>
      <c r="L106" s="6">
        <f t="shared" si="7"/>
        <v>452.46960000000001</v>
      </c>
      <c r="M106" s="32">
        <f t="shared" si="8"/>
        <v>1773.680832</v>
      </c>
      <c r="N106" s="6">
        <f t="shared" si="9"/>
        <v>1321.2112320000001</v>
      </c>
      <c r="O106" s="35">
        <f t="shared" si="10"/>
        <v>1196.2112320000001</v>
      </c>
      <c r="Q106" s="6">
        <v>105</v>
      </c>
      <c r="R106" s="38" t="str">
        <f t="shared" si="11"/>
        <v>TONHP403A</v>
      </c>
    </row>
    <row r="107" spans="1:18" ht="15" x14ac:dyDescent="0.25">
      <c r="A107" s="3" t="s">
        <v>124</v>
      </c>
      <c r="B107" s="3" t="s">
        <v>1182</v>
      </c>
      <c r="C107" s="3" t="s">
        <v>159</v>
      </c>
      <c r="D107" s="3" t="s">
        <v>18</v>
      </c>
      <c r="E107" s="5">
        <v>20.59</v>
      </c>
      <c r="F107" s="5">
        <v>18.72</v>
      </c>
      <c r="G107" s="13" t="s">
        <v>158</v>
      </c>
      <c r="H107" s="6" t="s">
        <v>1577</v>
      </c>
      <c r="I107" s="6">
        <v>0</v>
      </c>
      <c r="J107" s="6">
        <f t="shared" si="6"/>
        <v>3.2944</v>
      </c>
      <c r="K107" s="6">
        <v>22</v>
      </c>
      <c r="L107" s="6">
        <f t="shared" si="7"/>
        <v>525.45679999999993</v>
      </c>
      <c r="M107" s="32">
        <f t="shared" si="8"/>
        <v>2059.7906559999997</v>
      </c>
      <c r="N107" s="6">
        <f t="shared" si="9"/>
        <v>1534.3338559999997</v>
      </c>
      <c r="O107" s="35">
        <f t="shared" si="10"/>
        <v>1409.3338559999997</v>
      </c>
      <c r="Q107" s="6">
        <v>106</v>
      </c>
      <c r="R107" s="38" t="str">
        <f t="shared" si="11"/>
        <v>TONHP400X</v>
      </c>
    </row>
    <row r="108" spans="1:18" ht="15" x14ac:dyDescent="0.25">
      <c r="A108" s="3" t="s">
        <v>124</v>
      </c>
      <c r="B108" s="3" t="s">
        <v>1183</v>
      </c>
      <c r="C108" s="3" t="s">
        <v>1559</v>
      </c>
      <c r="D108" s="3" t="s">
        <v>156</v>
      </c>
      <c r="E108" s="5">
        <v>10.29</v>
      </c>
      <c r="F108" s="5">
        <v>9.36</v>
      </c>
      <c r="G108" s="13" t="s">
        <v>161</v>
      </c>
      <c r="H108" s="6" t="s">
        <v>1577</v>
      </c>
      <c r="I108" s="6">
        <v>0</v>
      </c>
      <c r="J108" s="6">
        <f t="shared" si="6"/>
        <v>1.6463999999999999</v>
      </c>
      <c r="K108" s="6">
        <v>22</v>
      </c>
      <c r="L108" s="6">
        <f t="shared" si="7"/>
        <v>262.60079999999999</v>
      </c>
      <c r="M108" s="32">
        <f t="shared" si="8"/>
        <v>1029.3951359999999</v>
      </c>
      <c r="N108" s="6">
        <f t="shared" si="9"/>
        <v>766.79433599999993</v>
      </c>
      <c r="O108" s="35">
        <f t="shared" si="10"/>
        <v>641.79433599999993</v>
      </c>
      <c r="Q108" s="6">
        <v>107</v>
      </c>
      <c r="R108" s="38" t="str">
        <f t="shared" si="11"/>
        <v>TONHP500A</v>
      </c>
    </row>
    <row r="109" spans="1:18" ht="15" x14ac:dyDescent="0.25">
      <c r="A109" s="3" t="s">
        <v>124</v>
      </c>
      <c r="B109" s="3" t="s">
        <v>1184</v>
      </c>
      <c r="C109" s="3" t="s">
        <v>1560</v>
      </c>
      <c r="D109" s="3" t="s">
        <v>150</v>
      </c>
      <c r="E109" s="5">
        <v>10.29</v>
      </c>
      <c r="F109" s="5">
        <v>9.36</v>
      </c>
      <c r="G109" s="13" t="s">
        <v>161</v>
      </c>
      <c r="H109" s="6" t="s">
        <v>1577</v>
      </c>
      <c r="I109" s="6">
        <v>0</v>
      </c>
      <c r="J109" s="6">
        <f t="shared" si="6"/>
        <v>1.6463999999999999</v>
      </c>
      <c r="K109" s="6">
        <v>22</v>
      </c>
      <c r="L109" s="6">
        <f t="shared" si="7"/>
        <v>262.60079999999999</v>
      </c>
      <c r="M109" s="32">
        <f t="shared" si="8"/>
        <v>1029.3951359999999</v>
      </c>
      <c r="N109" s="6">
        <f t="shared" si="9"/>
        <v>766.79433599999993</v>
      </c>
      <c r="O109" s="35">
        <f t="shared" si="10"/>
        <v>641.79433599999993</v>
      </c>
      <c r="Q109" s="6">
        <v>108</v>
      </c>
      <c r="R109" s="38" t="str">
        <f t="shared" si="11"/>
        <v>TONHP501A</v>
      </c>
    </row>
    <row r="110" spans="1:18" ht="15" x14ac:dyDescent="0.25">
      <c r="A110" s="3" t="s">
        <v>124</v>
      </c>
      <c r="B110" s="3" t="s">
        <v>1185</v>
      </c>
      <c r="C110" s="3" t="s">
        <v>1561</v>
      </c>
      <c r="D110" s="3" t="s">
        <v>150</v>
      </c>
      <c r="E110" s="5">
        <v>10.29</v>
      </c>
      <c r="F110" s="5">
        <v>9.36</v>
      </c>
      <c r="G110" s="13" t="s">
        <v>161</v>
      </c>
      <c r="H110" s="6" t="s">
        <v>1577</v>
      </c>
      <c r="I110" s="6">
        <v>0</v>
      </c>
      <c r="J110" s="6">
        <f t="shared" si="6"/>
        <v>1.6463999999999999</v>
      </c>
      <c r="K110" s="6">
        <v>22</v>
      </c>
      <c r="L110" s="6">
        <f t="shared" si="7"/>
        <v>262.60079999999999</v>
      </c>
      <c r="M110" s="32">
        <f t="shared" si="8"/>
        <v>1029.3951359999999</v>
      </c>
      <c r="N110" s="6">
        <f t="shared" si="9"/>
        <v>766.79433599999993</v>
      </c>
      <c r="O110" s="35">
        <f t="shared" si="10"/>
        <v>641.79433599999993</v>
      </c>
      <c r="Q110" s="6">
        <v>109</v>
      </c>
      <c r="R110" s="38" t="str">
        <f t="shared" si="11"/>
        <v>TONHP502A</v>
      </c>
    </row>
    <row r="111" spans="1:18" ht="15" x14ac:dyDescent="0.25">
      <c r="A111" s="3" t="s">
        <v>124</v>
      </c>
      <c r="B111" s="3" t="s">
        <v>1186</v>
      </c>
      <c r="C111" s="3" t="s">
        <v>1562</v>
      </c>
      <c r="D111" s="3" t="s">
        <v>150</v>
      </c>
      <c r="E111" s="5">
        <v>10.29</v>
      </c>
      <c r="F111" s="5">
        <v>9.36</v>
      </c>
      <c r="G111" s="13" t="s">
        <v>161</v>
      </c>
      <c r="H111" s="6" t="s">
        <v>1577</v>
      </c>
      <c r="I111" s="6">
        <v>0</v>
      </c>
      <c r="J111" s="6">
        <f t="shared" si="6"/>
        <v>1.6463999999999999</v>
      </c>
      <c r="K111" s="6">
        <v>22</v>
      </c>
      <c r="L111" s="6">
        <f t="shared" si="7"/>
        <v>262.60079999999999</v>
      </c>
      <c r="M111" s="32">
        <f t="shared" si="8"/>
        <v>1029.3951359999999</v>
      </c>
      <c r="N111" s="6">
        <f t="shared" si="9"/>
        <v>766.79433599999993</v>
      </c>
      <c r="O111" s="35">
        <f t="shared" si="10"/>
        <v>641.79433599999993</v>
      </c>
      <c r="Q111" s="6">
        <v>110</v>
      </c>
      <c r="R111" s="38" t="str">
        <f t="shared" si="11"/>
        <v>TONHP503A</v>
      </c>
    </row>
    <row r="112" spans="1:18" ht="15" x14ac:dyDescent="0.25">
      <c r="A112" s="3" t="s">
        <v>124</v>
      </c>
      <c r="B112" s="3" t="s">
        <v>1187</v>
      </c>
      <c r="C112" s="3" t="s">
        <v>1563</v>
      </c>
      <c r="D112" s="3" t="s">
        <v>162</v>
      </c>
      <c r="E112" s="5">
        <v>9.7200000000000006</v>
      </c>
      <c r="F112" s="5">
        <v>8.84</v>
      </c>
      <c r="G112" s="13" t="s">
        <v>164</v>
      </c>
      <c r="H112" s="6" t="s">
        <v>1577</v>
      </c>
      <c r="I112" s="6">
        <v>0</v>
      </c>
      <c r="J112" s="6">
        <f t="shared" si="6"/>
        <v>1.5552000000000001</v>
      </c>
      <c r="K112" s="6">
        <v>22</v>
      </c>
      <c r="L112" s="6">
        <f t="shared" si="7"/>
        <v>248.05440000000004</v>
      </c>
      <c r="M112" s="32">
        <f t="shared" si="8"/>
        <v>972.37324800000022</v>
      </c>
      <c r="N112" s="6">
        <f t="shared" si="9"/>
        <v>724.31884800000012</v>
      </c>
      <c r="O112" s="35">
        <f t="shared" si="10"/>
        <v>599.31884800000012</v>
      </c>
      <c r="Q112" s="6">
        <v>111</v>
      </c>
      <c r="R112" s="38" t="str">
        <f t="shared" si="11"/>
        <v>TONHP510A</v>
      </c>
    </row>
    <row r="113" spans="1:18" ht="15" x14ac:dyDescent="0.25">
      <c r="A113" s="3" t="s">
        <v>124</v>
      </c>
      <c r="B113" s="3" t="s">
        <v>1188</v>
      </c>
      <c r="C113" s="3" t="s">
        <v>1564</v>
      </c>
      <c r="D113" s="10">
        <v>900</v>
      </c>
      <c r="E113" s="5">
        <v>9.7200000000000006</v>
      </c>
      <c r="F113" s="5">
        <v>8.84</v>
      </c>
      <c r="G113" s="13" t="s">
        <v>164</v>
      </c>
      <c r="H113" s="6" t="s">
        <v>1577</v>
      </c>
      <c r="I113" s="6">
        <v>0</v>
      </c>
      <c r="J113" s="6">
        <f t="shared" si="6"/>
        <v>1.5552000000000001</v>
      </c>
      <c r="K113" s="6">
        <v>22</v>
      </c>
      <c r="L113" s="6">
        <f t="shared" si="7"/>
        <v>248.05440000000004</v>
      </c>
      <c r="M113" s="32">
        <f t="shared" si="8"/>
        <v>972.37324800000022</v>
      </c>
      <c r="N113" s="6">
        <f t="shared" si="9"/>
        <v>724.31884800000012</v>
      </c>
      <c r="O113" s="35">
        <f t="shared" si="10"/>
        <v>599.31884800000012</v>
      </c>
      <c r="Q113" s="6">
        <v>112</v>
      </c>
      <c r="R113" s="38" t="str">
        <f t="shared" si="11"/>
        <v>TONHP511A</v>
      </c>
    </row>
    <row r="114" spans="1:18" ht="15" x14ac:dyDescent="0.25">
      <c r="A114" s="3" t="s">
        <v>124</v>
      </c>
      <c r="B114" s="3" t="s">
        <v>1189</v>
      </c>
      <c r="C114" s="3" t="s">
        <v>1565</v>
      </c>
      <c r="D114" s="10">
        <v>900</v>
      </c>
      <c r="E114" s="5">
        <v>9.7200000000000006</v>
      </c>
      <c r="F114" s="5">
        <v>8.84</v>
      </c>
      <c r="G114" s="13" t="s">
        <v>164</v>
      </c>
      <c r="H114" s="6" t="s">
        <v>1577</v>
      </c>
      <c r="I114" s="6">
        <v>0</v>
      </c>
      <c r="J114" s="6">
        <f t="shared" si="6"/>
        <v>1.5552000000000001</v>
      </c>
      <c r="K114" s="6">
        <v>22</v>
      </c>
      <c r="L114" s="6">
        <f t="shared" si="7"/>
        <v>248.05440000000004</v>
      </c>
      <c r="M114" s="32">
        <f t="shared" si="8"/>
        <v>972.37324800000022</v>
      </c>
      <c r="N114" s="6">
        <f t="shared" si="9"/>
        <v>724.31884800000012</v>
      </c>
      <c r="O114" s="35">
        <f t="shared" si="10"/>
        <v>599.31884800000012</v>
      </c>
      <c r="Q114" s="6">
        <v>113</v>
      </c>
      <c r="R114" s="38" t="str">
        <f t="shared" si="11"/>
        <v>TONHP512A</v>
      </c>
    </row>
    <row r="115" spans="1:18" ht="15" x14ac:dyDescent="0.25">
      <c r="A115" s="11" t="s">
        <v>124</v>
      </c>
      <c r="B115" s="11" t="s">
        <v>165</v>
      </c>
      <c r="C115" s="11" t="s">
        <v>1505</v>
      </c>
      <c r="D115" s="30">
        <v>900</v>
      </c>
      <c r="E115" s="24">
        <v>9.7200000000000006</v>
      </c>
      <c r="F115" s="24">
        <v>8.84</v>
      </c>
      <c r="G115" s="25" t="s">
        <v>164</v>
      </c>
      <c r="H115" s="6" t="s">
        <v>1577</v>
      </c>
      <c r="I115" s="6">
        <v>0</v>
      </c>
      <c r="J115" s="6">
        <f t="shared" si="6"/>
        <v>1.5552000000000001</v>
      </c>
      <c r="K115" s="6">
        <v>22</v>
      </c>
      <c r="L115" s="6">
        <f t="shared" si="7"/>
        <v>248.05440000000004</v>
      </c>
      <c r="M115" s="32">
        <f t="shared" si="8"/>
        <v>972.37324800000022</v>
      </c>
      <c r="N115" s="6">
        <f t="shared" si="9"/>
        <v>724.31884800000012</v>
      </c>
      <c r="O115" s="35">
        <f t="shared" si="10"/>
        <v>599.31884800000012</v>
      </c>
      <c r="Q115" s="6">
        <v>114</v>
      </c>
      <c r="R115" s="38" t="str">
        <f t="shared" si="11"/>
        <v>TONHP513A</v>
      </c>
    </row>
    <row r="116" spans="1:18" ht="15" x14ac:dyDescent="0.25">
      <c r="A116" s="3" t="s">
        <v>124</v>
      </c>
      <c r="B116" s="3" t="s">
        <v>125</v>
      </c>
      <c r="C116" s="3" t="s">
        <v>1568</v>
      </c>
      <c r="D116" s="3" t="s">
        <v>156</v>
      </c>
      <c r="E116" s="5">
        <v>12.37</v>
      </c>
      <c r="F116" s="5">
        <v>11.25</v>
      </c>
      <c r="G116" s="13" t="s">
        <v>1190</v>
      </c>
      <c r="H116" s="6" t="s">
        <v>1577</v>
      </c>
      <c r="I116" s="6">
        <v>0</v>
      </c>
      <c r="J116" s="6">
        <f t="shared" si="6"/>
        <v>1.9791999999999998</v>
      </c>
      <c r="K116" s="6">
        <v>22</v>
      </c>
      <c r="L116" s="6">
        <f t="shared" si="7"/>
        <v>315.68239999999997</v>
      </c>
      <c r="M116" s="32">
        <f t="shared" si="8"/>
        <v>1237.4750079999999</v>
      </c>
      <c r="N116" s="6">
        <f t="shared" si="9"/>
        <v>921.79260799999997</v>
      </c>
      <c r="O116" s="35">
        <f t="shared" si="10"/>
        <v>796.79260799999997</v>
      </c>
      <c r="Q116" s="6">
        <v>115</v>
      </c>
      <c r="R116" s="38" t="str">
        <f t="shared" si="11"/>
        <v>TONHP540A</v>
      </c>
    </row>
    <row r="117" spans="1:18" ht="15" x14ac:dyDescent="0.25">
      <c r="A117" s="3" t="s">
        <v>124</v>
      </c>
      <c r="B117" s="3" t="s">
        <v>127</v>
      </c>
      <c r="C117" s="3" t="s">
        <v>1569</v>
      </c>
      <c r="D117" s="3" t="s">
        <v>150</v>
      </c>
      <c r="E117" s="5">
        <v>12.37</v>
      </c>
      <c r="F117" s="5">
        <v>11.25</v>
      </c>
      <c r="G117" s="13" t="s">
        <v>1191</v>
      </c>
      <c r="H117" s="6" t="s">
        <v>1577</v>
      </c>
      <c r="I117" s="6">
        <v>0</v>
      </c>
      <c r="J117" s="6">
        <f t="shared" si="6"/>
        <v>1.9791999999999998</v>
      </c>
      <c r="K117" s="6">
        <v>22</v>
      </c>
      <c r="L117" s="6">
        <f t="shared" si="7"/>
        <v>315.68239999999997</v>
      </c>
      <c r="M117" s="32">
        <f t="shared" si="8"/>
        <v>1237.4750079999999</v>
      </c>
      <c r="N117" s="6">
        <f t="shared" si="9"/>
        <v>921.79260799999997</v>
      </c>
      <c r="O117" s="35">
        <f t="shared" si="10"/>
        <v>796.79260799999997</v>
      </c>
      <c r="Q117" s="6">
        <v>116</v>
      </c>
      <c r="R117" s="38" t="str">
        <f t="shared" si="11"/>
        <v>TONHP541A</v>
      </c>
    </row>
    <row r="118" spans="1:18" ht="15" x14ac:dyDescent="0.25">
      <c r="A118" s="3" t="s">
        <v>124</v>
      </c>
      <c r="B118" s="3" t="s">
        <v>129</v>
      </c>
      <c r="C118" s="3" t="s">
        <v>1567</v>
      </c>
      <c r="D118" s="3" t="s">
        <v>150</v>
      </c>
      <c r="E118" s="5">
        <v>12.37</v>
      </c>
      <c r="F118" s="5">
        <v>11.25</v>
      </c>
      <c r="G118" s="13" t="s">
        <v>1191</v>
      </c>
      <c r="H118" s="6" t="s">
        <v>1577</v>
      </c>
      <c r="I118" s="6">
        <v>0</v>
      </c>
      <c r="J118" s="6">
        <f t="shared" si="6"/>
        <v>1.9791999999999998</v>
      </c>
      <c r="K118" s="6">
        <v>22</v>
      </c>
      <c r="L118" s="6">
        <f t="shared" si="7"/>
        <v>315.68239999999997</v>
      </c>
      <c r="M118" s="32">
        <f t="shared" si="8"/>
        <v>1237.4750079999999</v>
      </c>
      <c r="N118" s="6">
        <f t="shared" si="9"/>
        <v>921.79260799999997</v>
      </c>
      <c r="O118" s="35">
        <f t="shared" si="10"/>
        <v>796.79260799999997</v>
      </c>
      <c r="Q118" s="6">
        <v>117</v>
      </c>
      <c r="R118" s="38" t="str">
        <f t="shared" si="11"/>
        <v>TONHP542A</v>
      </c>
    </row>
    <row r="119" spans="1:18" ht="15" x14ac:dyDescent="0.25">
      <c r="A119" s="3" t="s">
        <v>124</v>
      </c>
      <c r="B119" s="3" t="s">
        <v>130</v>
      </c>
      <c r="C119" s="3" t="s">
        <v>1506</v>
      </c>
      <c r="D119" s="3" t="s">
        <v>150</v>
      </c>
      <c r="E119" s="5">
        <v>12.37</v>
      </c>
      <c r="F119" s="5">
        <v>11.25</v>
      </c>
      <c r="G119" s="13" t="s">
        <v>1192</v>
      </c>
      <c r="H119" s="6" t="s">
        <v>1577</v>
      </c>
      <c r="I119" s="6">
        <v>0</v>
      </c>
      <c r="J119" s="6">
        <f t="shared" si="6"/>
        <v>1.9791999999999998</v>
      </c>
      <c r="K119" s="6">
        <v>22</v>
      </c>
      <c r="L119" s="6">
        <f t="shared" si="7"/>
        <v>315.68239999999997</v>
      </c>
      <c r="M119" s="32">
        <f t="shared" si="8"/>
        <v>1237.4750079999999</v>
      </c>
      <c r="N119" s="6">
        <f t="shared" si="9"/>
        <v>921.79260799999997</v>
      </c>
      <c r="O119" s="35">
        <f t="shared" si="10"/>
        <v>796.79260799999997</v>
      </c>
      <c r="Q119" s="6">
        <v>118</v>
      </c>
      <c r="R119" s="38" t="str">
        <f t="shared" si="11"/>
        <v>TONHP543A</v>
      </c>
    </row>
    <row r="120" spans="1:18" ht="15" x14ac:dyDescent="0.25">
      <c r="A120" s="3" t="s">
        <v>124</v>
      </c>
      <c r="B120" s="3" t="s">
        <v>166</v>
      </c>
      <c r="C120" s="3" t="s">
        <v>1570</v>
      </c>
      <c r="D120" s="3" t="s">
        <v>10</v>
      </c>
      <c r="E120" s="5">
        <v>17.16</v>
      </c>
      <c r="F120" s="5">
        <v>15.6</v>
      </c>
      <c r="G120" s="13" t="s">
        <v>1193</v>
      </c>
      <c r="H120" s="6" t="s">
        <v>1577</v>
      </c>
      <c r="I120" s="6">
        <v>0</v>
      </c>
      <c r="J120" s="6">
        <f t="shared" si="6"/>
        <v>2.7456</v>
      </c>
      <c r="K120" s="6">
        <v>22</v>
      </c>
      <c r="L120" s="6">
        <f t="shared" si="7"/>
        <v>437.92320000000001</v>
      </c>
      <c r="M120" s="32">
        <f t="shared" si="8"/>
        <v>1716.6589439999998</v>
      </c>
      <c r="N120" s="6">
        <f t="shared" si="9"/>
        <v>1278.7357439999998</v>
      </c>
      <c r="O120" s="35">
        <f t="shared" si="10"/>
        <v>1153.7357439999998</v>
      </c>
      <c r="Q120" s="6">
        <v>119</v>
      </c>
      <c r="R120" s="38" t="str">
        <f t="shared" si="11"/>
        <v>TONHP6000A</v>
      </c>
    </row>
    <row r="121" spans="1:18" ht="15" x14ac:dyDescent="0.25">
      <c r="A121" s="3" t="s">
        <v>124</v>
      </c>
      <c r="B121" s="3" t="s">
        <v>167</v>
      </c>
      <c r="C121" s="3" t="s">
        <v>1507</v>
      </c>
      <c r="D121" s="3" t="s">
        <v>3</v>
      </c>
      <c r="E121" s="5">
        <v>17.16</v>
      </c>
      <c r="F121" s="5">
        <v>15.6</v>
      </c>
      <c r="G121" s="13" t="s">
        <v>1194</v>
      </c>
      <c r="H121" s="6" t="s">
        <v>1577</v>
      </c>
      <c r="I121" s="6">
        <v>0</v>
      </c>
      <c r="J121" s="6">
        <f t="shared" si="6"/>
        <v>2.7456</v>
      </c>
      <c r="K121" s="6">
        <v>22</v>
      </c>
      <c r="L121" s="6">
        <f t="shared" si="7"/>
        <v>437.92320000000001</v>
      </c>
      <c r="M121" s="32">
        <f t="shared" si="8"/>
        <v>1716.6589439999998</v>
      </c>
      <c r="N121" s="6">
        <f t="shared" si="9"/>
        <v>1278.7357439999998</v>
      </c>
      <c r="O121" s="35">
        <f t="shared" si="10"/>
        <v>1153.7357439999998</v>
      </c>
      <c r="Q121" s="6">
        <v>120</v>
      </c>
      <c r="R121" s="38" t="str">
        <f t="shared" si="11"/>
        <v>TONHP6001A</v>
      </c>
    </row>
    <row r="122" spans="1:18" ht="15" x14ac:dyDescent="0.25">
      <c r="A122" s="3" t="s">
        <v>124</v>
      </c>
      <c r="B122" s="3" t="s">
        <v>168</v>
      </c>
      <c r="C122" s="3" t="s">
        <v>1508</v>
      </c>
      <c r="D122" s="3" t="s">
        <v>3</v>
      </c>
      <c r="E122" s="5">
        <v>17.16</v>
      </c>
      <c r="F122" s="5">
        <v>15.6</v>
      </c>
      <c r="G122" s="13" t="s">
        <v>1195</v>
      </c>
      <c r="H122" s="6" t="s">
        <v>1577</v>
      </c>
      <c r="I122" s="6">
        <v>0</v>
      </c>
      <c r="J122" s="6">
        <f t="shared" si="6"/>
        <v>2.7456</v>
      </c>
      <c r="K122" s="6">
        <v>22</v>
      </c>
      <c r="L122" s="6">
        <f t="shared" si="7"/>
        <v>437.92320000000001</v>
      </c>
      <c r="M122" s="32">
        <f t="shared" si="8"/>
        <v>1716.6589439999998</v>
      </c>
      <c r="N122" s="6">
        <f t="shared" si="9"/>
        <v>1278.7357439999998</v>
      </c>
      <c r="O122" s="35">
        <f t="shared" si="10"/>
        <v>1153.7357439999998</v>
      </c>
      <c r="Q122" s="6">
        <v>121</v>
      </c>
      <c r="R122" s="38" t="str">
        <f t="shared" si="11"/>
        <v>TONHP6002A</v>
      </c>
    </row>
    <row r="123" spans="1:18" ht="15" x14ac:dyDescent="0.25">
      <c r="A123" s="3" t="s">
        <v>124</v>
      </c>
      <c r="B123" s="3" t="s">
        <v>169</v>
      </c>
      <c r="C123" s="3" t="s">
        <v>1509</v>
      </c>
      <c r="D123" s="3" t="s">
        <v>3</v>
      </c>
      <c r="E123" s="5">
        <v>17.16</v>
      </c>
      <c r="F123" s="5">
        <v>15.6</v>
      </c>
      <c r="G123" s="13" t="s">
        <v>1196</v>
      </c>
      <c r="H123" s="6" t="s">
        <v>1577</v>
      </c>
      <c r="I123" s="6">
        <v>0</v>
      </c>
      <c r="J123" s="6">
        <f t="shared" si="6"/>
        <v>2.7456</v>
      </c>
      <c r="K123" s="6">
        <v>22</v>
      </c>
      <c r="L123" s="6">
        <f t="shared" si="7"/>
        <v>437.92320000000001</v>
      </c>
      <c r="M123" s="32">
        <f t="shared" si="8"/>
        <v>1716.6589439999998</v>
      </c>
      <c r="N123" s="6">
        <f t="shared" si="9"/>
        <v>1278.7357439999998</v>
      </c>
      <c r="O123" s="35">
        <f t="shared" si="10"/>
        <v>1153.7357439999998</v>
      </c>
      <c r="Q123" s="6">
        <v>122</v>
      </c>
      <c r="R123" s="38" t="str">
        <f t="shared" si="11"/>
        <v>TONHP6003A</v>
      </c>
    </row>
    <row r="124" spans="1:18" ht="15" x14ac:dyDescent="0.25">
      <c r="A124" s="3" t="s">
        <v>124</v>
      </c>
      <c r="B124" s="3" t="s">
        <v>170</v>
      </c>
      <c r="C124" s="3" t="s">
        <v>1197</v>
      </c>
      <c r="D124" s="3" t="s">
        <v>105</v>
      </c>
      <c r="E124" s="5">
        <v>17.16</v>
      </c>
      <c r="F124" s="5">
        <v>15.6</v>
      </c>
      <c r="G124" s="13" t="s">
        <v>171</v>
      </c>
      <c r="H124" s="6" t="s">
        <v>1577</v>
      </c>
      <c r="I124" s="6">
        <v>0</v>
      </c>
      <c r="J124" s="6">
        <f t="shared" si="6"/>
        <v>2.7456</v>
      </c>
      <c r="K124" s="6">
        <v>22</v>
      </c>
      <c r="L124" s="6">
        <f t="shared" si="7"/>
        <v>437.92320000000001</v>
      </c>
      <c r="M124" s="32">
        <f t="shared" si="8"/>
        <v>1716.6589439999998</v>
      </c>
      <c r="N124" s="6">
        <f t="shared" si="9"/>
        <v>1278.7357439999998</v>
      </c>
      <c r="O124" s="35">
        <f t="shared" si="10"/>
        <v>1153.7357439999998</v>
      </c>
      <c r="Q124" s="6">
        <v>123</v>
      </c>
      <c r="R124" s="38" t="str">
        <f t="shared" si="11"/>
        <v>TONHP250A</v>
      </c>
    </row>
    <row r="125" spans="1:18" ht="15" x14ac:dyDescent="0.25">
      <c r="A125" s="3" t="s">
        <v>124</v>
      </c>
      <c r="B125" s="3" t="s">
        <v>172</v>
      </c>
      <c r="C125" s="3" t="s">
        <v>1198</v>
      </c>
      <c r="D125" s="3" t="s">
        <v>52</v>
      </c>
      <c r="E125" s="5">
        <v>17.16</v>
      </c>
      <c r="F125" s="5">
        <v>15.6</v>
      </c>
      <c r="G125" s="13" t="s">
        <v>171</v>
      </c>
      <c r="H125" s="6" t="s">
        <v>1577</v>
      </c>
      <c r="I125" s="6">
        <v>0</v>
      </c>
      <c r="J125" s="6">
        <f t="shared" si="6"/>
        <v>2.7456</v>
      </c>
      <c r="K125" s="6">
        <v>22</v>
      </c>
      <c r="L125" s="6">
        <f t="shared" si="7"/>
        <v>437.92320000000001</v>
      </c>
      <c r="M125" s="32">
        <f t="shared" si="8"/>
        <v>1716.6589439999998</v>
      </c>
      <c r="N125" s="6">
        <f t="shared" si="9"/>
        <v>1278.7357439999998</v>
      </c>
      <c r="O125" s="35">
        <f t="shared" si="10"/>
        <v>1153.7357439999998</v>
      </c>
      <c r="Q125" s="6">
        <v>124</v>
      </c>
      <c r="R125" s="38" t="str">
        <f t="shared" si="11"/>
        <v>TONHP251A</v>
      </c>
    </row>
    <row r="126" spans="1:18" ht="15" x14ac:dyDescent="0.25">
      <c r="A126" s="3" t="s">
        <v>124</v>
      </c>
      <c r="B126" s="3" t="s">
        <v>173</v>
      </c>
      <c r="C126" s="3" t="s">
        <v>1510</v>
      </c>
      <c r="D126" s="3" t="s">
        <v>52</v>
      </c>
      <c r="E126" s="5">
        <v>17.16</v>
      </c>
      <c r="F126" s="5">
        <v>15.6</v>
      </c>
      <c r="G126" s="13" t="s">
        <v>171</v>
      </c>
      <c r="H126" s="6" t="s">
        <v>1577</v>
      </c>
      <c r="I126" s="6">
        <v>0</v>
      </c>
      <c r="J126" s="6">
        <f t="shared" si="6"/>
        <v>2.7456</v>
      </c>
      <c r="K126" s="6">
        <v>22</v>
      </c>
      <c r="L126" s="6">
        <f t="shared" si="7"/>
        <v>437.92320000000001</v>
      </c>
      <c r="M126" s="32">
        <f t="shared" si="8"/>
        <v>1716.6589439999998</v>
      </c>
      <c r="N126" s="6">
        <f t="shared" si="9"/>
        <v>1278.7357439999998</v>
      </c>
      <c r="O126" s="35">
        <f t="shared" si="10"/>
        <v>1153.7357439999998</v>
      </c>
      <c r="Q126" s="6">
        <v>125</v>
      </c>
      <c r="R126" s="38" t="str">
        <f t="shared" si="11"/>
        <v>TONHP252A</v>
      </c>
    </row>
    <row r="127" spans="1:18" ht="15" x14ac:dyDescent="0.25">
      <c r="A127" s="3" t="s">
        <v>124</v>
      </c>
      <c r="B127" s="3" t="s">
        <v>174</v>
      </c>
      <c r="C127" s="3" t="s">
        <v>1511</v>
      </c>
      <c r="D127" s="3" t="s">
        <v>52</v>
      </c>
      <c r="E127" s="5">
        <v>17.149999999999999</v>
      </c>
      <c r="F127" s="5">
        <v>15.6</v>
      </c>
      <c r="G127" s="13" t="s">
        <v>171</v>
      </c>
      <c r="H127" s="6" t="s">
        <v>1577</v>
      </c>
      <c r="I127" s="6">
        <v>0</v>
      </c>
      <c r="J127" s="6">
        <f t="shared" si="6"/>
        <v>2.7439999999999998</v>
      </c>
      <c r="K127" s="6">
        <v>22</v>
      </c>
      <c r="L127" s="6">
        <f t="shared" si="7"/>
        <v>437.66799999999995</v>
      </c>
      <c r="M127" s="32">
        <f t="shared" si="8"/>
        <v>1715.6585599999996</v>
      </c>
      <c r="N127" s="6">
        <f t="shared" si="9"/>
        <v>1277.9905599999997</v>
      </c>
      <c r="O127" s="35">
        <f t="shared" si="10"/>
        <v>1152.9905599999997</v>
      </c>
      <c r="Q127" s="6">
        <v>126</v>
      </c>
      <c r="R127" s="38" t="str">
        <f t="shared" si="11"/>
        <v>TONHP253A</v>
      </c>
    </row>
    <row r="128" spans="1:18" ht="15" x14ac:dyDescent="0.25">
      <c r="A128" s="3" t="s">
        <v>124</v>
      </c>
      <c r="B128" s="3" t="s">
        <v>175</v>
      </c>
      <c r="C128" s="3" t="s">
        <v>1199</v>
      </c>
      <c r="D128" s="3" t="s">
        <v>200</v>
      </c>
      <c r="E128" s="5">
        <v>21.73</v>
      </c>
      <c r="F128" s="5">
        <v>19.760000000000002</v>
      </c>
      <c r="G128" s="13" t="s">
        <v>176</v>
      </c>
      <c r="H128" s="6" t="s">
        <v>1577</v>
      </c>
      <c r="I128" s="6">
        <v>0</v>
      </c>
      <c r="J128" s="6">
        <f t="shared" si="6"/>
        <v>3.4768000000000003</v>
      </c>
      <c r="K128" s="6">
        <v>22</v>
      </c>
      <c r="L128" s="6">
        <f t="shared" si="7"/>
        <v>554.54960000000005</v>
      </c>
      <c r="M128" s="32">
        <f t="shared" si="8"/>
        <v>2173.8344320000001</v>
      </c>
      <c r="N128" s="6">
        <f t="shared" si="9"/>
        <v>1619.2848320000001</v>
      </c>
      <c r="O128" s="35">
        <f t="shared" si="10"/>
        <v>1494.2848320000001</v>
      </c>
      <c r="Q128" s="6">
        <v>127</v>
      </c>
      <c r="R128" s="38" t="str">
        <f t="shared" si="11"/>
        <v>TONHP260A</v>
      </c>
    </row>
    <row r="129" spans="1:18" ht="15" x14ac:dyDescent="0.25">
      <c r="A129" s="3" t="s">
        <v>124</v>
      </c>
      <c r="B129" s="3" t="s">
        <v>177</v>
      </c>
      <c r="C129" s="3" t="s">
        <v>1200</v>
      </c>
      <c r="D129" s="3" t="s">
        <v>18</v>
      </c>
      <c r="E129" s="5">
        <v>21.73</v>
      </c>
      <c r="F129" s="5">
        <v>19.760000000000002</v>
      </c>
      <c r="G129" s="13" t="s">
        <v>176</v>
      </c>
      <c r="H129" s="6" t="s">
        <v>1577</v>
      </c>
      <c r="I129" s="6">
        <v>0</v>
      </c>
      <c r="J129" s="6">
        <f t="shared" si="6"/>
        <v>3.4768000000000003</v>
      </c>
      <c r="K129" s="6">
        <v>22</v>
      </c>
      <c r="L129" s="6">
        <f t="shared" si="7"/>
        <v>554.54960000000005</v>
      </c>
      <c r="M129" s="32">
        <f t="shared" si="8"/>
        <v>2173.8344320000001</v>
      </c>
      <c r="N129" s="6">
        <f t="shared" si="9"/>
        <v>1619.2848320000001</v>
      </c>
      <c r="O129" s="35">
        <f t="shared" si="10"/>
        <v>1494.2848320000001</v>
      </c>
      <c r="Q129" s="6">
        <v>128</v>
      </c>
      <c r="R129" s="38" t="str">
        <f t="shared" si="11"/>
        <v>TONHP261A</v>
      </c>
    </row>
    <row r="130" spans="1:18" ht="15" x14ac:dyDescent="0.25">
      <c r="A130" s="3" t="s">
        <v>124</v>
      </c>
      <c r="B130" s="3" t="s">
        <v>178</v>
      </c>
      <c r="C130" s="3" t="s">
        <v>1512</v>
      </c>
      <c r="D130" s="3" t="s">
        <v>18</v>
      </c>
      <c r="E130" s="5">
        <v>21.73</v>
      </c>
      <c r="F130" s="5">
        <v>19.760000000000002</v>
      </c>
      <c r="G130" s="13" t="s">
        <v>176</v>
      </c>
      <c r="H130" s="6" t="s">
        <v>1577</v>
      </c>
      <c r="I130" s="6">
        <v>0</v>
      </c>
      <c r="J130" s="6">
        <f t="shared" si="6"/>
        <v>3.4768000000000003</v>
      </c>
      <c r="K130" s="6">
        <v>22</v>
      </c>
      <c r="L130" s="6">
        <f t="shared" si="7"/>
        <v>554.54960000000005</v>
      </c>
      <c r="M130" s="32">
        <f t="shared" si="8"/>
        <v>2173.8344320000001</v>
      </c>
      <c r="N130" s="6">
        <f t="shared" si="9"/>
        <v>1619.2848320000001</v>
      </c>
      <c r="O130" s="35">
        <f t="shared" si="10"/>
        <v>1494.2848320000001</v>
      </c>
      <c r="Q130" s="6">
        <v>129</v>
      </c>
      <c r="R130" s="38" t="str">
        <f t="shared" si="11"/>
        <v>TONHP262A</v>
      </c>
    </row>
    <row r="131" spans="1:18" ht="15" x14ac:dyDescent="0.25">
      <c r="A131" s="3" t="s">
        <v>124</v>
      </c>
      <c r="B131" s="3" t="s">
        <v>179</v>
      </c>
      <c r="C131" s="3" t="s">
        <v>1513</v>
      </c>
      <c r="D131" s="3" t="s">
        <v>18</v>
      </c>
      <c r="E131" s="5">
        <v>21.73</v>
      </c>
      <c r="F131" s="5">
        <v>19.760000000000002</v>
      </c>
      <c r="G131" s="13" t="s">
        <v>176</v>
      </c>
      <c r="H131" s="6" t="s">
        <v>1577</v>
      </c>
      <c r="I131" s="6">
        <v>0</v>
      </c>
      <c r="J131" s="6">
        <f t="shared" ref="J131:J192" si="12">SUM(E131*0.16)</f>
        <v>3.4768000000000003</v>
      </c>
      <c r="K131" s="6">
        <v>22</v>
      </c>
      <c r="L131" s="6">
        <f t="shared" ref="L131:L192" si="13">SUM(E131+J131)*K131</f>
        <v>554.54960000000005</v>
      </c>
      <c r="M131" s="32">
        <f t="shared" ref="M131:M192" si="14">SUM(L131*392)/100</f>
        <v>2173.8344320000001</v>
      </c>
      <c r="N131" s="6">
        <f t="shared" ref="N131:N192" si="15">SUM(M131-L131)</f>
        <v>1619.2848320000001</v>
      </c>
      <c r="O131" s="35">
        <f t="shared" ref="O131:O192" si="16">SUM(N131-125)</f>
        <v>1494.2848320000001</v>
      </c>
      <c r="Q131" s="6">
        <v>130</v>
      </c>
      <c r="R131" s="38" t="str">
        <f t="shared" ref="R131:R192" si="17">HYPERLINK(CONCATENATE($T$2,B131),B131)</f>
        <v>TONHP263A</v>
      </c>
    </row>
    <row r="132" spans="1:18" ht="15" x14ac:dyDescent="0.25">
      <c r="A132" s="3" t="s">
        <v>124</v>
      </c>
      <c r="B132" s="3" t="s">
        <v>180</v>
      </c>
      <c r="C132" s="3" t="s">
        <v>1201</v>
      </c>
      <c r="D132" s="3" t="s">
        <v>145</v>
      </c>
      <c r="E132" s="5">
        <v>55</v>
      </c>
      <c r="F132" s="5">
        <v>50</v>
      </c>
      <c r="G132" s="13" t="s">
        <v>181</v>
      </c>
      <c r="H132" s="6" t="s">
        <v>1577</v>
      </c>
      <c r="I132" s="6">
        <v>0</v>
      </c>
      <c r="J132" s="6">
        <f t="shared" si="12"/>
        <v>8.8000000000000007</v>
      </c>
      <c r="K132" s="6">
        <v>22</v>
      </c>
      <c r="L132" s="6">
        <f t="shared" si="13"/>
        <v>1403.6</v>
      </c>
      <c r="M132" s="32">
        <f t="shared" si="14"/>
        <v>5502.1119999999992</v>
      </c>
      <c r="N132" s="6">
        <f t="shared" si="15"/>
        <v>4098.5119999999988</v>
      </c>
      <c r="O132" s="35">
        <f t="shared" si="16"/>
        <v>3973.5119999999988</v>
      </c>
      <c r="Q132" s="6">
        <v>131</v>
      </c>
      <c r="R132" s="38" t="str">
        <f t="shared" si="17"/>
        <v>TONHP340A</v>
      </c>
    </row>
    <row r="133" spans="1:18" ht="15" x14ac:dyDescent="0.25">
      <c r="A133" s="3" t="s">
        <v>124</v>
      </c>
      <c r="B133" s="3" t="s">
        <v>182</v>
      </c>
      <c r="C133" s="3" t="s">
        <v>1202</v>
      </c>
      <c r="D133" s="3" t="s">
        <v>201</v>
      </c>
      <c r="E133" s="5">
        <v>55</v>
      </c>
      <c r="F133" s="5">
        <v>50</v>
      </c>
      <c r="G133" s="13" t="s">
        <v>181</v>
      </c>
      <c r="H133" s="6" t="s">
        <v>1577</v>
      </c>
      <c r="I133" s="6">
        <v>0</v>
      </c>
      <c r="J133" s="6">
        <f t="shared" si="12"/>
        <v>8.8000000000000007</v>
      </c>
      <c r="K133" s="6">
        <v>22</v>
      </c>
      <c r="L133" s="6">
        <f t="shared" si="13"/>
        <v>1403.6</v>
      </c>
      <c r="M133" s="32">
        <f t="shared" si="14"/>
        <v>5502.1119999999992</v>
      </c>
      <c r="N133" s="6">
        <f t="shared" si="15"/>
        <v>4098.5119999999988</v>
      </c>
      <c r="O133" s="35">
        <f t="shared" si="16"/>
        <v>3973.5119999999988</v>
      </c>
      <c r="Q133" s="6">
        <v>132</v>
      </c>
      <c r="R133" s="38" t="str">
        <f t="shared" si="17"/>
        <v>TONHP341A</v>
      </c>
    </row>
    <row r="134" spans="1:18" ht="15" x14ac:dyDescent="0.25">
      <c r="A134" s="3" t="s">
        <v>124</v>
      </c>
      <c r="B134" s="3" t="s">
        <v>183</v>
      </c>
      <c r="C134" s="3" t="s">
        <v>1203</v>
      </c>
      <c r="D134" s="3" t="s">
        <v>201</v>
      </c>
      <c r="E134" s="5">
        <v>55</v>
      </c>
      <c r="F134" s="5">
        <v>50</v>
      </c>
      <c r="G134" s="13" t="s">
        <v>181</v>
      </c>
      <c r="H134" s="6" t="s">
        <v>1577</v>
      </c>
      <c r="I134" s="6">
        <v>0</v>
      </c>
      <c r="J134" s="6">
        <f t="shared" si="12"/>
        <v>8.8000000000000007</v>
      </c>
      <c r="K134" s="6">
        <v>22</v>
      </c>
      <c r="L134" s="6">
        <f t="shared" si="13"/>
        <v>1403.6</v>
      </c>
      <c r="M134" s="32">
        <f t="shared" si="14"/>
        <v>5502.1119999999992</v>
      </c>
      <c r="N134" s="6">
        <f t="shared" si="15"/>
        <v>4098.5119999999988</v>
      </c>
      <c r="O134" s="35">
        <f t="shared" si="16"/>
        <v>3973.5119999999988</v>
      </c>
      <c r="Q134" s="6">
        <v>133</v>
      </c>
      <c r="R134" s="38" t="str">
        <f t="shared" si="17"/>
        <v>TONHP342A</v>
      </c>
    </row>
    <row r="135" spans="1:18" ht="15" x14ac:dyDescent="0.25">
      <c r="A135" s="3" t="s">
        <v>124</v>
      </c>
      <c r="B135" s="3" t="s">
        <v>184</v>
      </c>
      <c r="C135" s="3" t="s">
        <v>1204</v>
      </c>
      <c r="D135" s="3" t="s">
        <v>201</v>
      </c>
      <c r="E135" s="5">
        <v>55</v>
      </c>
      <c r="F135" s="5">
        <v>50</v>
      </c>
      <c r="G135" s="13" t="s">
        <v>181</v>
      </c>
      <c r="H135" s="6" t="s">
        <v>1577</v>
      </c>
      <c r="I135" s="6">
        <v>0</v>
      </c>
      <c r="J135" s="6">
        <f t="shared" si="12"/>
        <v>8.8000000000000007</v>
      </c>
      <c r="K135" s="6">
        <v>22</v>
      </c>
      <c r="L135" s="6">
        <f t="shared" si="13"/>
        <v>1403.6</v>
      </c>
      <c r="M135" s="32">
        <f t="shared" si="14"/>
        <v>5502.1119999999992</v>
      </c>
      <c r="N135" s="6">
        <f t="shared" si="15"/>
        <v>4098.5119999999988</v>
      </c>
      <c r="O135" s="35">
        <f t="shared" si="16"/>
        <v>3973.5119999999988</v>
      </c>
      <c r="Q135" s="6">
        <v>134</v>
      </c>
      <c r="R135" s="38" t="str">
        <f t="shared" si="17"/>
        <v>TONHP343A</v>
      </c>
    </row>
    <row r="136" spans="1:18" ht="15" x14ac:dyDescent="0.25">
      <c r="A136" s="3" t="s">
        <v>124</v>
      </c>
      <c r="B136" s="3" t="s">
        <v>185</v>
      </c>
      <c r="C136" s="3" t="s">
        <v>1205</v>
      </c>
      <c r="D136" s="3" t="s">
        <v>98</v>
      </c>
      <c r="E136" s="5">
        <v>30.94</v>
      </c>
      <c r="F136" s="5">
        <v>28.13</v>
      </c>
      <c r="G136" s="13" t="s">
        <v>186</v>
      </c>
      <c r="H136" s="6" t="s">
        <v>1577</v>
      </c>
      <c r="I136" s="6">
        <v>0</v>
      </c>
      <c r="J136" s="6">
        <f t="shared" si="12"/>
        <v>4.9504000000000001</v>
      </c>
      <c r="K136" s="6">
        <v>22</v>
      </c>
      <c r="L136" s="6">
        <f t="shared" si="13"/>
        <v>789.58879999999999</v>
      </c>
      <c r="M136" s="32">
        <f t="shared" si="14"/>
        <v>3095.1880959999999</v>
      </c>
      <c r="N136" s="6">
        <f t="shared" si="15"/>
        <v>2305.5992959999999</v>
      </c>
      <c r="O136" s="35">
        <f t="shared" si="16"/>
        <v>2180.5992959999999</v>
      </c>
      <c r="Q136" s="6">
        <v>135</v>
      </c>
      <c r="R136" s="38" t="str">
        <f t="shared" si="17"/>
        <v>TONHP6460A</v>
      </c>
    </row>
    <row r="137" spans="1:18" ht="15" x14ac:dyDescent="0.25">
      <c r="A137" s="3" t="s">
        <v>124</v>
      </c>
      <c r="B137" s="3" t="s">
        <v>187</v>
      </c>
      <c r="C137" s="3" t="s">
        <v>1206</v>
      </c>
      <c r="D137" s="3" t="s">
        <v>98</v>
      </c>
      <c r="E137" s="5">
        <v>30.94</v>
      </c>
      <c r="F137" s="5">
        <v>28.13</v>
      </c>
      <c r="G137" s="13" t="s">
        <v>188</v>
      </c>
      <c r="H137" s="6" t="s">
        <v>1577</v>
      </c>
      <c r="I137" s="6">
        <v>0</v>
      </c>
      <c r="J137" s="6">
        <f t="shared" si="12"/>
        <v>4.9504000000000001</v>
      </c>
      <c r="K137" s="6">
        <v>22</v>
      </c>
      <c r="L137" s="6">
        <f t="shared" si="13"/>
        <v>789.58879999999999</v>
      </c>
      <c r="M137" s="32">
        <f t="shared" si="14"/>
        <v>3095.1880959999999</v>
      </c>
      <c r="N137" s="6">
        <f t="shared" si="15"/>
        <v>2305.5992959999999</v>
      </c>
      <c r="O137" s="35">
        <f t="shared" si="16"/>
        <v>2180.5992959999999</v>
      </c>
      <c r="Q137" s="6">
        <v>136</v>
      </c>
      <c r="R137" s="38" t="str">
        <f t="shared" si="17"/>
        <v>TONHP6461A</v>
      </c>
    </row>
    <row r="138" spans="1:18" ht="15" x14ac:dyDescent="0.25">
      <c r="A138" s="3" t="s">
        <v>124</v>
      </c>
      <c r="B138" s="3" t="s">
        <v>189</v>
      </c>
      <c r="C138" s="3" t="s">
        <v>1514</v>
      </c>
      <c r="D138" s="3" t="s">
        <v>98</v>
      </c>
      <c r="E138" s="5">
        <v>30.94</v>
      </c>
      <c r="F138" s="5">
        <v>28.13</v>
      </c>
      <c r="G138" s="13" t="s">
        <v>190</v>
      </c>
      <c r="H138" s="6" t="s">
        <v>1577</v>
      </c>
      <c r="I138" s="6">
        <v>0</v>
      </c>
      <c r="J138" s="6">
        <f t="shared" si="12"/>
        <v>4.9504000000000001</v>
      </c>
      <c r="K138" s="6">
        <v>22</v>
      </c>
      <c r="L138" s="6">
        <f t="shared" si="13"/>
        <v>789.58879999999999</v>
      </c>
      <c r="M138" s="32">
        <f t="shared" si="14"/>
        <v>3095.1880959999999</v>
      </c>
      <c r="N138" s="6">
        <f t="shared" si="15"/>
        <v>2305.5992959999999</v>
      </c>
      <c r="O138" s="35">
        <f t="shared" si="16"/>
        <v>2180.5992959999999</v>
      </c>
      <c r="Q138" s="6">
        <v>137</v>
      </c>
      <c r="R138" s="38" t="str">
        <f t="shared" si="17"/>
        <v>TONHP6462A</v>
      </c>
    </row>
    <row r="139" spans="1:18" ht="15" x14ac:dyDescent="0.25">
      <c r="A139" s="3" t="s">
        <v>124</v>
      </c>
      <c r="B139" s="3" t="s">
        <v>191</v>
      </c>
      <c r="C139" s="3" t="s">
        <v>1515</v>
      </c>
      <c r="D139" s="3" t="s">
        <v>98</v>
      </c>
      <c r="E139" s="5">
        <v>30.94</v>
      </c>
      <c r="F139" s="5">
        <v>28.13</v>
      </c>
      <c r="G139" s="13" t="s">
        <v>192</v>
      </c>
      <c r="H139" s="6" t="s">
        <v>1577</v>
      </c>
      <c r="I139" s="6">
        <v>0</v>
      </c>
      <c r="J139" s="6">
        <f t="shared" si="12"/>
        <v>4.9504000000000001</v>
      </c>
      <c r="K139" s="6">
        <v>22</v>
      </c>
      <c r="L139" s="6">
        <f t="shared" si="13"/>
        <v>789.58879999999999</v>
      </c>
      <c r="M139" s="32">
        <f t="shared" si="14"/>
        <v>3095.1880959999999</v>
      </c>
      <c r="N139" s="6">
        <f t="shared" si="15"/>
        <v>2305.5992959999999</v>
      </c>
      <c r="O139" s="35">
        <f t="shared" si="16"/>
        <v>2180.5992959999999</v>
      </c>
      <c r="Q139" s="6">
        <v>138</v>
      </c>
      <c r="R139" s="38" t="str">
        <f t="shared" si="17"/>
        <v>TONHP6463A</v>
      </c>
    </row>
    <row r="140" spans="1:18" ht="25.5" x14ac:dyDescent="0.25">
      <c r="A140" s="3" t="s">
        <v>124</v>
      </c>
      <c r="B140" s="3" t="s">
        <v>193</v>
      </c>
      <c r="C140" s="3" t="s">
        <v>1207</v>
      </c>
      <c r="D140" s="3" t="s">
        <v>55</v>
      </c>
      <c r="E140" s="5">
        <v>28.6</v>
      </c>
      <c r="F140" s="5">
        <v>26</v>
      </c>
      <c r="G140" s="13" t="s">
        <v>1566</v>
      </c>
      <c r="H140" s="6" t="s">
        <v>1577</v>
      </c>
      <c r="I140" s="6">
        <v>0</v>
      </c>
      <c r="J140" s="6">
        <f t="shared" si="12"/>
        <v>4.5760000000000005</v>
      </c>
      <c r="K140" s="6">
        <v>22</v>
      </c>
      <c r="L140" s="6">
        <f t="shared" si="13"/>
        <v>729.87200000000007</v>
      </c>
      <c r="M140" s="32">
        <v>1000</v>
      </c>
      <c r="N140" s="6">
        <f t="shared" si="15"/>
        <v>270.12799999999993</v>
      </c>
      <c r="O140" s="35">
        <f t="shared" si="16"/>
        <v>145.12799999999993</v>
      </c>
      <c r="Q140" s="6">
        <v>139</v>
      </c>
      <c r="R140" s="38" t="str">
        <f t="shared" si="17"/>
        <v>TONHP6470A</v>
      </c>
    </row>
    <row r="141" spans="1:18" ht="15" x14ac:dyDescent="0.25">
      <c r="A141" s="3" t="s">
        <v>124</v>
      </c>
      <c r="B141" s="3" t="s">
        <v>194</v>
      </c>
      <c r="C141" s="3" t="s">
        <v>1208</v>
      </c>
      <c r="D141" s="3" t="s">
        <v>89</v>
      </c>
      <c r="E141" s="5">
        <v>28.6</v>
      </c>
      <c r="F141" s="5">
        <v>26</v>
      </c>
      <c r="G141" s="13" t="s">
        <v>195</v>
      </c>
      <c r="H141" s="6" t="s">
        <v>1577</v>
      </c>
      <c r="I141" s="6">
        <v>0</v>
      </c>
      <c r="J141" s="6">
        <f t="shared" si="12"/>
        <v>4.5760000000000005</v>
      </c>
      <c r="K141" s="6">
        <v>22</v>
      </c>
      <c r="L141" s="6">
        <f t="shared" si="13"/>
        <v>729.87200000000007</v>
      </c>
      <c r="M141" s="32">
        <v>1000</v>
      </c>
      <c r="N141" s="6">
        <f t="shared" si="15"/>
        <v>270.12799999999993</v>
      </c>
      <c r="O141" s="35">
        <f t="shared" si="16"/>
        <v>145.12799999999993</v>
      </c>
      <c r="Q141" s="6">
        <v>140</v>
      </c>
      <c r="R141" s="38" t="str">
        <f t="shared" si="17"/>
        <v>TONHP6471A</v>
      </c>
    </row>
    <row r="142" spans="1:18" ht="15" x14ac:dyDescent="0.25">
      <c r="A142" s="3" t="s">
        <v>124</v>
      </c>
      <c r="B142" s="3" t="s">
        <v>196</v>
      </c>
      <c r="C142" s="3" t="s">
        <v>1516</v>
      </c>
      <c r="D142" s="3" t="s">
        <v>89</v>
      </c>
      <c r="E142" s="5">
        <v>28.6</v>
      </c>
      <c r="F142" s="5">
        <v>26</v>
      </c>
      <c r="G142" s="13" t="s">
        <v>195</v>
      </c>
      <c r="H142" s="6" t="s">
        <v>1577</v>
      </c>
      <c r="I142" s="6">
        <v>0</v>
      </c>
      <c r="J142" s="6">
        <f t="shared" si="12"/>
        <v>4.5760000000000005</v>
      </c>
      <c r="K142" s="6">
        <v>22</v>
      </c>
      <c r="L142" s="6">
        <f t="shared" si="13"/>
        <v>729.87200000000007</v>
      </c>
      <c r="M142" s="32">
        <v>1000</v>
      </c>
      <c r="N142" s="6">
        <f t="shared" si="15"/>
        <v>270.12799999999993</v>
      </c>
      <c r="O142" s="35">
        <f t="shared" si="16"/>
        <v>145.12799999999993</v>
      </c>
      <c r="Q142" s="6">
        <v>141</v>
      </c>
      <c r="R142" s="38" t="str">
        <f t="shared" si="17"/>
        <v>TONHP6472A</v>
      </c>
    </row>
    <row r="143" spans="1:18" ht="15" x14ac:dyDescent="0.25">
      <c r="A143" s="3" t="s">
        <v>124</v>
      </c>
      <c r="B143" s="3" t="s">
        <v>197</v>
      </c>
      <c r="C143" s="3" t="s">
        <v>1517</v>
      </c>
      <c r="D143" s="3" t="s">
        <v>89</v>
      </c>
      <c r="E143" s="5">
        <v>28.6</v>
      </c>
      <c r="F143" s="5">
        <v>26</v>
      </c>
      <c r="G143" s="13" t="s">
        <v>195</v>
      </c>
      <c r="H143" s="6" t="s">
        <v>1577</v>
      </c>
      <c r="I143" s="6">
        <v>0</v>
      </c>
      <c r="J143" s="6">
        <f t="shared" si="12"/>
        <v>4.5760000000000005</v>
      </c>
      <c r="K143" s="6">
        <v>22</v>
      </c>
      <c r="L143" s="6">
        <f t="shared" si="13"/>
        <v>729.87200000000007</v>
      </c>
      <c r="M143" s="32">
        <v>1000</v>
      </c>
      <c r="N143" s="6">
        <f t="shared" si="15"/>
        <v>270.12799999999993</v>
      </c>
      <c r="O143" s="35">
        <f t="shared" si="16"/>
        <v>145.12799999999993</v>
      </c>
      <c r="Q143" s="6">
        <v>142</v>
      </c>
      <c r="R143" s="38" t="str">
        <f t="shared" si="17"/>
        <v>TONHP6473A</v>
      </c>
    </row>
    <row r="144" spans="1:18" ht="15" x14ac:dyDescent="0.25">
      <c r="A144" s="3" t="s">
        <v>124</v>
      </c>
      <c r="B144" s="3" t="s">
        <v>198</v>
      </c>
      <c r="C144" s="3" t="s">
        <v>1209</v>
      </c>
      <c r="D144" s="3" t="s">
        <v>30</v>
      </c>
      <c r="E144" s="5">
        <v>27.5</v>
      </c>
      <c r="F144" s="5">
        <v>25</v>
      </c>
      <c r="G144" s="13" t="s">
        <v>199</v>
      </c>
      <c r="H144" s="6" t="s">
        <v>1577</v>
      </c>
      <c r="I144" s="6">
        <v>0</v>
      </c>
      <c r="J144" s="6">
        <f t="shared" si="12"/>
        <v>4.4000000000000004</v>
      </c>
      <c r="K144" s="6">
        <v>22</v>
      </c>
      <c r="L144" s="6">
        <f t="shared" si="13"/>
        <v>701.8</v>
      </c>
      <c r="M144" s="32">
        <f t="shared" si="14"/>
        <v>2751.0559999999996</v>
      </c>
      <c r="N144" s="6">
        <f t="shared" si="15"/>
        <v>2049.2559999999994</v>
      </c>
      <c r="O144" s="35">
        <f t="shared" si="16"/>
        <v>1924.2559999999994</v>
      </c>
      <c r="Q144" s="6">
        <v>143</v>
      </c>
      <c r="R144" s="38" t="str">
        <f t="shared" si="17"/>
        <v>TONHP9720</v>
      </c>
    </row>
    <row r="145" spans="1:18" ht="15" x14ac:dyDescent="0.25">
      <c r="A145" s="11" t="s">
        <v>124</v>
      </c>
      <c r="B145" s="11" t="s">
        <v>202</v>
      </c>
      <c r="C145" s="11" t="s">
        <v>203</v>
      </c>
      <c r="D145" s="23" t="s">
        <v>204</v>
      </c>
      <c r="E145" s="24">
        <v>27.5</v>
      </c>
      <c r="F145" s="24">
        <v>25</v>
      </c>
      <c r="G145" s="25" t="s">
        <v>199</v>
      </c>
      <c r="H145" s="6" t="s">
        <v>1577</v>
      </c>
      <c r="I145" s="6">
        <v>0</v>
      </c>
      <c r="J145" s="6">
        <f t="shared" si="12"/>
        <v>4.4000000000000004</v>
      </c>
      <c r="K145" s="6">
        <v>22</v>
      </c>
      <c r="L145" s="6">
        <f t="shared" si="13"/>
        <v>701.8</v>
      </c>
      <c r="M145" s="32">
        <f t="shared" si="14"/>
        <v>2751.0559999999996</v>
      </c>
      <c r="N145" s="6">
        <f t="shared" si="15"/>
        <v>2049.2559999999994</v>
      </c>
      <c r="O145" s="35">
        <f t="shared" si="16"/>
        <v>1924.2559999999994</v>
      </c>
      <c r="Q145" s="6">
        <v>144</v>
      </c>
      <c r="R145" s="38" t="str">
        <f t="shared" si="17"/>
        <v>TONHP9721</v>
      </c>
    </row>
    <row r="146" spans="1:18" ht="15" x14ac:dyDescent="0.25">
      <c r="A146" s="3" t="s">
        <v>124</v>
      </c>
      <c r="B146" s="3" t="s">
        <v>205</v>
      </c>
      <c r="C146" s="3" t="s">
        <v>206</v>
      </c>
      <c r="D146" s="4" t="s">
        <v>204</v>
      </c>
      <c r="E146" s="5">
        <v>27.5</v>
      </c>
      <c r="F146" s="5">
        <v>25</v>
      </c>
      <c r="G146" s="13" t="s">
        <v>199</v>
      </c>
      <c r="H146" s="6" t="s">
        <v>1577</v>
      </c>
      <c r="I146" s="6">
        <v>0</v>
      </c>
      <c r="J146" s="6">
        <f t="shared" si="12"/>
        <v>4.4000000000000004</v>
      </c>
      <c r="K146" s="6">
        <v>22</v>
      </c>
      <c r="L146" s="6">
        <f t="shared" si="13"/>
        <v>701.8</v>
      </c>
      <c r="M146" s="32">
        <f t="shared" si="14"/>
        <v>2751.0559999999996</v>
      </c>
      <c r="N146" s="6">
        <f t="shared" si="15"/>
        <v>2049.2559999999994</v>
      </c>
      <c r="O146" s="35">
        <f t="shared" si="16"/>
        <v>1924.2559999999994</v>
      </c>
      <c r="Q146" s="6">
        <v>145</v>
      </c>
      <c r="R146" s="38" t="str">
        <f t="shared" si="17"/>
        <v>TONHP9722</v>
      </c>
    </row>
    <row r="147" spans="1:18" ht="15" x14ac:dyDescent="0.25">
      <c r="A147" s="3" t="s">
        <v>124</v>
      </c>
      <c r="B147" s="3" t="s">
        <v>207</v>
      </c>
      <c r="C147" s="3" t="s">
        <v>208</v>
      </c>
      <c r="D147" s="4" t="s">
        <v>204</v>
      </c>
      <c r="E147" s="5">
        <v>27.5</v>
      </c>
      <c r="F147" s="5">
        <v>25</v>
      </c>
      <c r="G147" s="13" t="s">
        <v>199</v>
      </c>
      <c r="H147" s="6" t="s">
        <v>1577</v>
      </c>
      <c r="I147" s="6">
        <v>0</v>
      </c>
      <c r="J147" s="6">
        <f t="shared" si="12"/>
        <v>4.4000000000000004</v>
      </c>
      <c r="K147" s="6">
        <v>22</v>
      </c>
      <c r="L147" s="6">
        <f t="shared" si="13"/>
        <v>701.8</v>
      </c>
      <c r="M147" s="32">
        <f t="shared" si="14"/>
        <v>2751.0559999999996</v>
      </c>
      <c r="N147" s="6">
        <f t="shared" si="15"/>
        <v>2049.2559999999994</v>
      </c>
      <c r="O147" s="35">
        <f t="shared" si="16"/>
        <v>1924.2559999999994</v>
      </c>
      <c r="Q147" s="6">
        <v>146</v>
      </c>
      <c r="R147" s="38" t="str">
        <f t="shared" si="17"/>
        <v>TONHP9723</v>
      </c>
    </row>
    <row r="148" spans="1:18" ht="15" x14ac:dyDescent="0.25">
      <c r="A148" s="3" t="s">
        <v>124</v>
      </c>
      <c r="B148" s="3" t="s">
        <v>1210</v>
      </c>
      <c r="C148" s="3" t="s">
        <v>1216</v>
      </c>
      <c r="D148" s="3" t="s">
        <v>27</v>
      </c>
      <c r="E148" s="5">
        <v>10.29</v>
      </c>
      <c r="F148" s="5">
        <v>9.36</v>
      </c>
      <c r="G148" s="13" t="s">
        <v>1214</v>
      </c>
      <c r="H148" s="6" t="s">
        <v>1577</v>
      </c>
      <c r="I148" s="6">
        <v>0</v>
      </c>
      <c r="J148" s="6">
        <f t="shared" si="12"/>
        <v>1.6463999999999999</v>
      </c>
      <c r="K148" s="6">
        <v>22</v>
      </c>
      <c r="L148" s="6">
        <f t="shared" si="13"/>
        <v>262.60079999999999</v>
      </c>
      <c r="M148" s="32">
        <f t="shared" si="14"/>
        <v>1029.3951359999999</v>
      </c>
      <c r="N148" s="6">
        <f t="shared" si="15"/>
        <v>766.79433599999993</v>
      </c>
      <c r="O148" s="35">
        <f t="shared" si="16"/>
        <v>641.79433599999993</v>
      </c>
      <c r="Q148" s="6">
        <v>147</v>
      </c>
      <c r="R148" s="38" t="str">
        <f t="shared" si="17"/>
        <v>TONHP414N</v>
      </c>
    </row>
    <row r="149" spans="1:18" ht="15" x14ac:dyDescent="0.25">
      <c r="A149" s="3" t="s">
        <v>124</v>
      </c>
      <c r="B149" s="3" t="s">
        <v>1211</v>
      </c>
      <c r="C149" s="3" t="s">
        <v>1215</v>
      </c>
      <c r="D149" s="3" t="s">
        <v>209</v>
      </c>
      <c r="E149" s="5">
        <v>10.29</v>
      </c>
      <c r="F149" s="5">
        <v>9.36</v>
      </c>
      <c r="G149" s="13" t="s">
        <v>1214</v>
      </c>
      <c r="H149" s="6" t="s">
        <v>1577</v>
      </c>
      <c r="I149" s="6">
        <v>0</v>
      </c>
      <c r="J149" s="6">
        <f t="shared" si="12"/>
        <v>1.6463999999999999</v>
      </c>
      <c r="K149" s="6">
        <v>22</v>
      </c>
      <c r="L149" s="6">
        <f t="shared" si="13"/>
        <v>262.60079999999999</v>
      </c>
      <c r="M149" s="32">
        <f t="shared" si="14"/>
        <v>1029.3951359999999</v>
      </c>
      <c r="N149" s="6">
        <f t="shared" si="15"/>
        <v>766.79433599999993</v>
      </c>
      <c r="O149" s="35">
        <f t="shared" si="16"/>
        <v>641.79433599999993</v>
      </c>
      <c r="Q149" s="6">
        <v>148</v>
      </c>
      <c r="R149" s="38" t="str">
        <f t="shared" si="17"/>
        <v>TONHP414C</v>
      </c>
    </row>
    <row r="150" spans="1:18" ht="15" x14ac:dyDescent="0.25">
      <c r="A150" s="3" t="s">
        <v>124</v>
      </c>
      <c r="B150" s="3" t="s">
        <v>1212</v>
      </c>
      <c r="C150" s="3" t="s">
        <v>1217</v>
      </c>
      <c r="D150" s="3" t="s">
        <v>209</v>
      </c>
      <c r="E150" s="5">
        <v>10.29</v>
      </c>
      <c r="F150" s="5">
        <v>9.36</v>
      </c>
      <c r="G150" s="13" t="s">
        <v>1214</v>
      </c>
      <c r="H150" s="6" t="s">
        <v>1577</v>
      </c>
      <c r="I150" s="6">
        <v>0</v>
      </c>
      <c r="J150" s="6">
        <f t="shared" si="12"/>
        <v>1.6463999999999999</v>
      </c>
      <c r="K150" s="6">
        <v>22</v>
      </c>
      <c r="L150" s="6">
        <f t="shared" si="13"/>
        <v>262.60079999999999</v>
      </c>
      <c r="M150" s="32">
        <f t="shared" si="14"/>
        <v>1029.3951359999999</v>
      </c>
      <c r="N150" s="6">
        <f t="shared" si="15"/>
        <v>766.79433599999993</v>
      </c>
      <c r="O150" s="35">
        <f t="shared" si="16"/>
        <v>641.79433599999993</v>
      </c>
      <c r="Q150" s="6">
        <v>149</v>
      </c>
      <c r="R150" s="38" t="str">
        <f t="shared" si="17"/>
        <v>TONHP414Y</v>
      </c>
    </row>
    <row r="151" spans="1:18" ht="15" x14ac:dyDescent="0.25">
      <c r="A151" s="3" t="s">
        <v>124</v>
      </c>
      <c r="B151" s="3" t="s">
        <v>1213</v>
      </c>
      <c r="C151" s="3" t="s">
        <v>1218</v>
      </c>
      <c r="D151" s="3" t="s">
        <v>209</v>
      </c>
      <c r="E151" s="5">
        <v>10.29</v>
      </c>
      <c r="F151" s="5">
        <v>9.36</v>
      </c>
      <c r="G151" s="13" t="s">
        <v>1214</v>
      </c>
      <c r="H151" s="6" t="s">
        <v>1577</v>
      </c>
      <c r="I151" s="6">
        <v>0</v>
      </c>
      <c r="J151" s="6">
        <f t="shared" si="12"/>
        <v>1.6463999999999999</v>
      </c>
      <c r="K151" s="6">
        <v>22</v>
      </c>
      <c r="L151" s="6">
        <f t="shared" si="13"/>
        <v>262.60079999999999</v>
      </c>
      <c r="M151" s="32">
        <f t="shared" si="14"/>
        <v>1029.3951359999999</v>
      </c>
      <c r="N151" s="6">
        <f t="shared" si="15"/>
        <v>766.79433599999993</v>
      </c>
      <c r="O151" s="35">
        <f t="shared" si="16"/>
        <v>641.79433599999993</v>
      </c>
      <c r="Q151" s="6">
        <v>150</v>
      </c>
      <c r="R151" s="38" t="str">
        <f t="shared" si="17"/>
        <v>TONHP414M</v>
      </c>
    </row>
    <row r="152" spans="1:18" ht="38.25" x14ac:dyDescent="0.25">
      <c r="A152" s="3" t="s">
        <v>124</v>
      </c>
      <c r="B152" s="3" t="s">
        <v>1219</v>
      </c>
      <c r="C152" s="3" t="s">
        <v>1223</v>
      </c>
      <c r="D152" s="3" t="s">
        <v>210</v>
      </c>
      <c r="E152" s="5">
        <v>10.29</v>
      </c>
      <c r="F152" s="5" t="s">
        <v>160</v>
      </c>
      <c r="G152" s="13" t="s">
        <v>1222</v>
      </c>
      <c r="H152" s="6" t="s">
        <v>1577</v>
      </c>
      <c r="I152" s="6">
        <v>0</v>
      </c>
      <c r="J152" s="6">
        <f t="shared" si="12"/>
        <v>1.6463999999999999</v>
      </c>
      <c r="K152" s="6">
        <v>22</v>
      </c>
      <c r="L152" s="6">
        <f t="shared" si="13"/>
        <v>262.60079999999999</v>
      </c>
      <c r="M152" s="32">
        <f t="shared" si="14"/>
        <v>1029.3951359999999</v>
      </c>
      <c r="N152" s="6">
        <f t="shared" si="15"/>
        <v>766.79433599999993</v>
      </c>
      <c r="O152" s="35">
        <f t="shared" si="16"/>
        <v>641.79433599999993</v>
      </c>
      <c r="Q152" s="6">
        <v>151</v>
      </c>
      <c r="R152" s="38" t="str">
        <f t="shared" si="17"/>
        <v>DRUHP314A</v>
      </c>
    </row>
    <row r="153" spans="1:18" ht="15" x14ac:dyDescent="0.25">
      <c r="A153" s="3" t="s">
        <v>0</v>
      </c>
      <c r="B153" s="3" t="s">
        <v>1224</v>
      </c>
      <c r="C153" s="3" t="s">
        <v>1226</v>
      </c>
      <c r="D153" s="3" t="s">
        <v>211</v>
      </c>
      <c r="E153" s="5">
        <v>9.7200000000000006</v>
      </c>
      <c r="F153" s="5" t="s">
        <v>163</v>
      </c>
      <c r="G153" s="13" t="s">
        <v>1221</v>
      </c>
      <c r="H153" s="6" t="s">
        <v>1577</v>
      </c>
      <c r="I153" s="6">
        <v>0</v>
      </c>
      <c r="J153" s="6">
        <f t="shared" si="12"/>
        <v>1.5552000000000001</v>
      </c>
      <c r="K153" s="6">
        <v>22</v>
      </c>
      <c r="L153" s="6">
        <f t="shared" si="13"/>
        <v>248.05440000000004</v>
      </c>
      <c r="M153" s="32">
        <f t="shared" si="14"/>
        <v>972.37324800000022</v>
      </c>
      <c r="N153" s="6">
        <f t="shared" si="15"/>
        <v>724.31884800000012</v>
      </c>
      <c r="O153" s="35">
        <f t="shared" si="16"/>
        <v>599.31884800000012</v>
      </c>
      <c r="Q153" s="6">
        <v>152</v>
      </c>
      <c r="R153" s="38" t="str">
        <f t="shared" si="17"/>
        <v>DRUMHP232A-Chip</v>
      </c>
    </row>
    <row r="154" spans="1:18" ht="15" x14ac:dyDescent="0.25">
      <c r="A154" s="3" t="s">
        <v>0</v>
      </c>
      <c r="B154" s="3" t="s">
        <v>1220</v>
      </c>
      <c r="C154" s="3" t="s">
        <v>1227</v>
      </c>
      <c r="D154" s="3" t="s">
        <v>98</v>
      </c>
      <c r="E154" s="5">
        <v>6.86</v>
      </c>
      <c r="F154" s="5" t="s">
        <v>212</v>
      </c>
      <c r="G154" s="13" t="s">
        <v>1221</v>
      </c>
      <c r="H154" s="6" t="s">
        <v>1577</v>
      </c>
      <c r="I154" s="6">
        <v>0</v>
      </c>
      <c r="J154" s="6">
        <f t="shared" si="12"/>
        <v>1.0976000000000001</v>
      </c>
      <c r="K154" s="6">
        <v>22</v>
      </c>
      <c r="L154" s="6">
        <f t="shared" si="13"/>
        <v>175.06720000000001</v>
      </c>
      <c r="M154" s="32">
        <f t="shared" si="14"/>
        <v>686.2634240000001</v>
      </c>
      <c r="N154" s="6">
        <f t="shared" si="15"/>
        <v>511.19622400000009</v>
      </c>
      <c r="O154" s="35">
        <f t="shared" si="16"/>
        <v>386.19622400000009</v>
      </c>
      <c r="Q154" s="6">
        <v>153</v>
      </c>
      <c r="R154" s="38" t="str">
        <f t="shared" si="17"/>
        <v>DRUHP219A</v>
      </c>
    </row>
    <row r="155" spans="1:18" ht="15" x14ac:dyDescent="0.25">
      <c r="A155" s="3" t="s">
        <v>0</v>
      </c>
      <c r="B155" s="3" t="s">
        <v>1225</v>
      </c>
      <c r="C155" s="3" t="s">
        <v>1228</v>
      </c>
      <c r="D155" s="3" t="s">
        <v>98</v>
      </c>
      <c r="E155" s="5">
        <v>8.58</v>
      </c>
      <c r="F155" s="5" t="s">
        <v>134</v>
      </c>
      <c r="G155" s="13" t="s">
        <v>1221</v>
      </c>
      <c r="H155" s="6" t="s">
        <v>1577</v>
      </c>
      <c r="I155" s="6">
        <v>0</v>
      </c>
      <c r="J155" s="6">
        <f t="shared" si="12"/>
        <v>1.3728</v>
      </c>
      <c r="K155" s="6">
        <v>22</v>
      </c>
      <c r="L155" s="6">
        <f t="shared" si="13"/>
        <v>218.9616</v>
      </c>
      <c r="M155" s="32">
        <f t="shared" si="14"/>
        <v>858.3294719999999</v>
      </c>
      <c r="N155" s="6">
        <f t="shared" si="15"/>
        <v>639.36787199999992</v>
      </c>
      <c r="O155" s="35">
        <f t="shared" si="16"/>
        <v>514.36787199999992</v>
      </c>
      <c r="Q155" s="6">
        <v>154</v>
      </c>
      <c r="R155" s="38" t="str">
        <f t="shared" si="17"/>
        <v>DRUMHP219A-Chip</v>
      </c>
    </row>
    <row r="156" spans="1:18" s="54" customFormat="1" ht="25.5" x14ac:dyDescent="0.25">
      <c r="A156" s="39" t="s">
        <v>213</v>
      </c>
      <c r="B156" s="39" t="s">
        <v>1236</v>
      </c>
      <c r="C156" s="39" t="s">
        <v>1243</v>
      </c>
      <c r="D156" s="39" t="s">
        <v>24</v>
      </c>
      <c r="E156" s="41">
        <v>6.57</v>
      </c>
      <c r="F156" s="41" t="s">
        <v>1231</v>
      </c>
      <c r="G156" s="42" t="s">
        <v>1249</v>
      </c>
      <c r="H156" s="43" t="s">
        <v>1577</v>
      </c>
      <c r="I156" s="43">
        <v>0</v>
      </c>
      <c r="J156" s="43">
        <f t="shared" si="12"/>
        <v>1.0512000000000001</v>
      </c>
      <c r="K156" s="43">
        <v>22</v>
      </c>
      <c r="L156" s="43">
        <f t="shared" si="13"/>
        <v>167.66640000000001</v>
      </c>
      <c r="M156" s="43">
        <f t="shared" si="14"/>
        <v>657.25228800000002</v>
      </c>
      <c r="N156" s="43">
        <f t="shared" si="15"/>
        <v>489.58588800000001</v>
      </c>
      <c r="O156" s="44">
        <f t="shared" si="16"/>
        <v>364.58588800000001</v>
      </c>
      <c r="Q156" s="43">
        <v>155</v>
      </c>
      <c r="R156" s="45" t="str">
        <f t="shared" si="17"/>
        <v>TONSMG101S</v>
      </c>
    </row>
    <row r="157" spans="1:18" ht="51" x14ac:dyDescent="0.25">
      <c r="A157" s="3" t="s">
        <v>213</v>
      </c>
      <c r="B157" s="3" t="s">
        <v>1237</v>
      </c>
      <c r="C157" s="3" t="s">
        <v>1234</v>
      </c>
      <c r="D157" s="3" t="s">
        <v>24</v>
      </c>
      <c r="E157" s="5">
        <v>8.58</v>
      </c>
      <c r="F157" s="5" t="s">
        <v>134</v>
      </c>
      <c r="G157" s="13" t="s">
        <v>1247</v>
      </c>
      <c r="H157" s="6" t="s">
        <v>1577</v>
      </c>
      <c r="I157" s="6">
        <v>0</v>
      </c>
      <c r="J157" s="6">
        <f t="shared" si="12"/>
        <v>1.3728</v>
      </c>
      <c r="K157" s="6">
        <v>22</v>
      </c>
      <c r="L157" s="6">
        <f t="shared" si="13"/>
        <v>218.9616</v>
      </c>
      <c r="M157" s="32">
        <f t="shared" si="14"/>
        <v>858.3294719999999</v>
      </c>
      <c r="N157" s="6">
        <f t="shared" si="15"/>
        <v>639.36787199999992</v>
      </c>
      <c r="O157" s="35">
        <f t="shared" si="16"/>
        <v>514.36787199999992</v>
      </c>
      <c r="Q157" s="6">
        <v>156</v>
      </c>
      <c r="R157" s="38" t="str">
        <f t="shared" si="17"/>
        <v>TONSMG103S</v>
      </c>
    </row>
    <row r="158" spans="1:18" s="54" customFormat="1" ht="51" x14ac:dyDescent="0.25">
      <c r="A158" s="39" t="s">
        <v>213</v>
      </c>
      <c r="B158" s="39" t="s">
        <v>1238</v>
      </c>
      <c r="C158" s="39" t="s">
        <v>1235</v>
      </c>
      <c r="D158" s="39" t="s">
        <v>10</v>
      </c>
      <c r="E158" s="41">
        <v>9.15</v>
      </c>
      <c r="F158" s="41" t="s">
        <v>214</v>
      </c>
      <c r="G158" s="42" t="s">
        <v>1247</v>
      </c>
      <c r="H158" s="43" t="s">
        <v>1596</v>
      </c>
      <c r="I158" s="43">
        <v>2</v>
      </c>
      <c r="J158" s="43">
        <f t="shared" si="12"/>
        <v>1.4640000000000002</v>
      </c>
      <c r="K158" s="43">
        <v>22</v>
      </c>
      <c r="L158" s="43">
        <f t="shared" si="13"/>
        <v>233.50800000000001</v>
      </c>
      <c r="M158" s="43">
        <f t="shared" si="14"/>
        <v>915.35136</v>
      </c>
      <c r="N158" s="43">
        <f t="shared" si="15"/>
        <v>681.84335999999996</v>
      </c>
      <c r="O158" s="44">
        <f t="shared" si="16"/>
        <v>556.84335999999996</v>
      </c>
      <c r="Q158" s="43">
        <v>157</v>
      </c>
      <c r="R158" s="45" t="str">
        <f t="shared" si="17"/>
        <v>TONSMG103L</v>
      </c>
    </row>
    <row r="159" spans="1:18" s="54" customFormat="1" ht="15" x14ac:dyDescent="0.25">
      <c r="A159" s="39" t="s">
        <v>213</v>
      </c>
      <c r="B159" s="39" t="s">
        <v>1239</v>
      </c>
      <c r="C159" s="39" t="s">
        <v>1602</v>
      </c>
      <c r="D159" s="39" t="s">
        <v>24</v>
      </c>
      <c r="E159" s="41">
        <v>7.2</v>
      </c>
      <c r="F159" s="41" t="s">
        <v>1232</v>
      </c>
      <c r="G159" s="42" t="s">
        <v>1229</v>
      </c>
      <c r="H159" s="43" t="s">
        <v>1577</v>
      </c>
      <c r="I159" s="43">
        <v>0</v>
      </c>
      <c r="J159" s="43">
        <f t="shared" si="12"/>
        <v>1.1520000000000001</v>
      </c>
      <c r="K159" s="43">
        <v>22</v>
      </c>
      <c r="L159" s="43">
        <f t="shared" si="13"/>
        <v>183.744</v>
      </c>
      <c r="M159" s="43">
        <f t="shared" si="14"/>
        <v>720.27647999999999</v>
      </c>
      <c r="N159" s="43">
        <f t="shared" si="15"/>
        <v>536.53247999999996</v>
      </c>
      <c r="O159" s="44">
        <f t="shared" si="16"/>
        <v>411.53247999999996</v>
      </c>
      <c r="Q159" s="43">
        <v>158</v>
      </c>
      <c r="R159" s="45" t="str">
        <f t="shared" si="17"/>
        <v>TONSMG104S</v>
      </c>
    </row>
    <row r="160" spans="1:18" ht="51" x14ac:dyDescent="0.25">
      <c r="A160" s="3" t="s">
        <v>213</v>
      </c>
      <c r="B160" s="3" t="s">
        <v>1240</v>
      </c>
      <c r="C160" s="3" t="s">
        <v>1244</v>
      </c>
      <c r="D160" s="3" t="s">
        <v>10</v>
      </c>
      <c r="E160" s="5">
        <v>8.58</v>
      </c>
      <c r="F160" s="5" t="s">
        <v>134</v>
      </c>
      <c r="G160" s="13" t="s">
        <v>1248</v>
      </c>
      <c r="H160" s="6" t="s">
        <v>1577</v>
      </c>
      <c r="I160" s="6">
        <v>0</v>
      </c>
      <c r="J160" s="6">
        <f t="shared" si="12"/>
        <v>1.3728</v>
      </c>
      <c r="K160" s="6">
        <v>22</v>
      </c>
      <c r="L160" s="6">
        <f t="shared" si="13"/>
        <v>218.9616</v>
      </c>
      <c r="M160" s="32">
        <f t="shared" si="14"/>
        <v>858.3294719999999</v>
      </c>
      <c r="N160" s="6">
        <f t="shared" si="15"/>
        <v>639.36787199999992</v>
      </c>
      <c r="O160" s="35">
        <f t="shared" si="16"/>
        <v>514.36787199999992</v>
      </c>
      <c r="Q160" s="6">
        <v>159</v>
      </c>
      <c r="R160" s="38" t="str">
        <f t="shared" si="17"/>
        <v>TONSMG105L</v>
      </c>
    </row>
    <row r="161" spans="1:18" ht="15" x14ac:dyDescent="0.25">
      <c r="A161" s="3" t="s">
        <v>213</v>
      </c>
      <c r="B161" s="3" t="s">
        <v>1241</v>
      </c>
      <c r="C161" s="3" t="s">
        <v>1245</v>
      </c>
      <c r="D161" s="3" t="s">
        <v>6</v>
      </c>
      <c r="E161" s="5">
        <v>6.18</v>
      </c>
      <c r="F161" s="5" t="s">
        <v>1233</v>
      </c>
      <c r="G161" s="13" t="s">
        <v>1230</v>
      </c>
      <c r="H161" s="6" t="s">
        <v>1577</v>
      </c>
      <c r="I161" s="6">
        <v>0</v>
      </c>
      <c r="J161" s="6">
        <f t="shared" si="12"/>
        <v>0.98880000000000001</v>
      </c>
      <c r="K161" s="6">
        <v>22</v>
      </c>
      <c r="L161" s="6">
        <f t="shared" si="13"/>
        <v>157.71360000000001</v>
      </c>
      <c r="M161" s="32">
        <v>500</v>
      </c>
      <c r="N161" s="6">
        <f t="shared" si="15"/>
        <v>342.28639999999996</v>
      </c>
      <c r="O161" s="35">
        <f t="shared" si="16"/>
        <v>217.28639999999996</v>
      </c>
      <c r="Q161" s="6">
        <v>160</v>
      </c>
      <c r="R161" s="38" t="str">
        <f t="shared" si="17"/>
        <v>TONSMG111S</v>
      </c>
    </row>
    <row r="162" spans="1:18" s="54" customFormat="1" ht="15" x14ac:dyDescent="0.25">
      <c r="A162" s="39" t="s">
        <v>213</v>
      </c>
      <c r="B162" s="39" t="s">
        <v>1242</v>
      </c>
      <c r="C162" s="39" t="s">
        <v>1246</v>
      </c>
      <c r="D162" s="39" t="s">
        <v>3</v>
      </c>
      <c r="E162" s="41">
        <v>7.15</v>
      </c>
      <c r="F162" s="41" t="s">
        <v>215</v>
      </c>
      <c r="G162" s="42" t="s">
        <v>1230</v>
      </c>
      <c r="H162" s="43" t="s">
        <v>1577</v>
      </c>
      <c r="I162" s="43">
        <v>0</v>
      </c>
      <c r="J162" s="43">
        <f t="shared" si="12"/>
        <v>1.1440000000000001</v>
      </c>
      <c r="K162" s="43">
        <v>22</v>
      </c>
      <c r="L162" s="43">
        <f t="shared" si="13"/>
        <v>182.46800000000002</v>
      </c>
      <c r="M162" s="43">
        <v>600</v>
      </c>
      <c r="N162" s="43">
        <f t="shared" si="15"/>
        <v>417.53199999999998</v>
      </c>
      <c r="O162" s="44">
        <f t="shared" si="16"/>
        <v>292.53199999999998</v>
      </c>
      <c r="Q162" s="43">
        <v>162</v>
      </c>
      <c r="R162" s="45" t="str">
        <f t="shared" si="17"/>
        <v>TONSMG111L</v>
      </c>
    </row>
    <row r="163" spans="1:18" ht="25.5" x14ac:dyDescent="0.25">
      <c r="A163" s="3" t="s">
        <v>213</v>
      </c>
      <c r="B163" s="3" t="s">
        <v>216</v>
      </c>
      <c r="C163" s="3" t="s">
        <v>217</v>
      </c>
      <c r="D163" s="4" t="s">
        <v>50</v>
      </c>
      <c r="E163" s="5">
        <v>10.29</v>
      </c>
      <c r="F163" s="5">
        <v>9.36</v>
      </c>
      <c r="G163" s="13" t="s">
        <v>1250</v>
      </c>
      <c r="H163" s="6" t="s">
        <v>1577</v>
      </c>
      <c r="I163" s="6">
        <v>0</v>
      </c>
      <c r="J163" s="6">
        <f t="shared" si="12"/>
        <v>1.6463999999999999</v>
      </c>
      <c r="K163" s="6">
        <v>22</v>
      </c>
      <c r="L163" s="6">
        <f t="shared" si="13"/>
        <v>262.60079999999999</v>
      </c>
      <c r="M163" s="32">
        <f t="shared" si="14"/>
        <v>1029.3951359999999</v>
      </c>
      <c r="N163" s="6">
        <f t="shared" si="15"/>
        <v>766.79433599999993</v>
      </c>
      <c r="O163" s="35">
        <f t="shared" si="16"/>
        <v>641.79433599999993</v>
      </c>
      <c r="Q163" s="6">
        <v>164</v>
      </c>
      <c r="R163" s="38" t="str">
        <f t="shared" si="17"/>
        <v>TONSMG115L</v>
      </c>
    </row>
    <row r="164" spans="1:18" s="54" customFormat="1" ht="15" x14ac:dyDescent="0.25">
      <c r="A164" s="39" t="s">
        <v>213</v>
      </c>
      <c r="B164" s="39" t="s">
        <v>218</v>
      </c>
      <c r="C164" s="39" t="s">
        <v>219</v>
      </c>
      <c r="D164" s="40" t="s">
        <v>50</v>
      </c>
      <c r="E164" s="41">
        <v>7.43</v>
      </c>
      <c r="F164" s="41">
        <v>6.76</v>
      </c>
      <c r="G164" s="42" t="s">
        <v>220</v>
      </c>
      <c r="H164" s="43" t="s">
        <v>1596</v>
      </c>
      <c r="I164" s="43">
        <v>2</v>
      </c>
      <c r="J164" s="43">
        <f t="shared" si="12"/>
        <v>1.1888000000000001</v>
      </c>
      <c r="K164" s="43">
        <v>22</v>
      </c>
      <c r="L164" s="43">
        <f t="shared" si="13"/>
        <v>189.61360000000002</v>
      </c>
      <c r="M164" s="43">
        <f t="shared" si="14"/>
        <v>743.28531200000009</v>
      </c>
      <c r="N164" s="43">
        <f t="shared" si="15"/>
        <v>553.67171200000007</v>
      </c>
      <c r="O164" s="44">
        <f t="shared" si="16"/>
        <v>428.67171200000007</v>
      </c>
      <c r="Q164" s="43">
        <v>165</v>
      </c>
      <c r="R164" s="45" t="str">
        <f t="shared" si="17"/>
        <v>TONSMG116L</v>
      </c>
    </row>
    <row r="165" spans="1:18" ht="15" x14ac:dyDescent="0.25">
      <c r="A165" s="3" t="s">
        <v>213</v>
      </c>
      <c r="B165" s="3" t="s">
        <v>221</v>
      </c>
      <c r="C165" s="3" t="s">
        <v>222</v>
      </c>
      <c r="D165" s="4" t="s">
        <v>223</v>
      </c>
      <c r="E165" s="5">
        <v>13.75</v>
      </c>
      <c r="F165" s="5">
        <v>12.5</v>
      </c>
      <c r="G165" s="13" t="s">
        <v>224</v>
      </c>
      <c r="H165" s="6" t="s">
        <v>1577</v>
      </c>
      <c r="I165" s="6">
        <v>0</v>
      </c>
      <c r="J165" s="6">
        <f t="shared" si="12"/>
        <v>2.2000000000000002</v>
      </c>
      <c r="K165" s="6">
        <v>22</v>
      </c>
      <c r="L165" s="6">
        <f t="shared" si="13"/>
        <v>350.9</v>
      </c>
      <c r="M165" s="32">
        <f t="shared" si="14"/>
        <v>1375.5279999999998</v>
      </c>
      <c r="N165" s="6">
        <f t="shared" si="15"/>
        <v>1024.6279999999997</v>
      </c>
      <c r="O165" s="35">
        <f t="shared" si="16"/>
        <v>899.6279999999997</v>
      </c>
      <c r="Q165" s="6">
        <v>166</v>
      </c>
      <c r="R165" s="38" t="str">
        <f t="shared" si="17"/>
        <v>TONSMG118S</v>
      </c>
    </row>
    <row r="166" spans="1:18" ht="15" x14ac:dyDescent="0.25">
      <c r="A166" s="3" t="s">
        <v>213</v>
      </c>
      <c r="B166" s="3" t="s">
        <v>225</v>
      </c>
      <c r="C166" s="3" t="s">
        <v>226</v>
      </c>
      <c r="D166" s="4" t="s">
        <v>89</v>
      </c>
      <c r="E166" s="5">
        <v>18.3</v>
      </c>
      <c r="F166" s="5">
        <v>16.64</v>
      </c>
      <c r="G166" s="13" t="s">
        <v>224</v>
      </c>
      <c r="H166" s="6" t="s">
        <v>1577</v>
      </c>
      <c r="I166" s="6">
        <v>0</v>
      </c>
      <c r="J166" s="6">
        <f t="shared" si="12"/>
        <v>2.9280000000000004</v>
      </c>
      <c r="K166" s="6">
        <v>22</v>
      </c>
      <c r="L166" s="6">
        <f t="shared" si="13"/>
        <v>467.01600000000002</v>
      </c>
      <c r="M166" s="32">
        <f t="shared" si="14"/>
        <v>1830.70272</v>
      </c>
      <c r="N166" s="6">
        <f t="shared" si="15"/>
        <v>1363.6867199999999</v>
      </c>
      <c r="O166" s="35">
        <f t="shared" si="16"/>
        <v>1238.6867199999999</v>
      </c>
      <c r="Q166" s="6">
        <v>167</v>
      </c>
      <c r="R166" s="38" t="str">
        <f t="shared" si="17"/>
        <v>TONSMG118L</v>
      </c>
    </row>
    <row r="167" spans="1:18" s="54" customFormat="1" ht="38.25" x14ac:dyDescent="0.25">
      <c r="A167" s="39" t="s">
        <v>213</v>
      </c>
      <c r="B167" s="39" t="s">
        <v>227</v>
      </c>
      <c r="C167" s="39" t="s">
        <v>1252</v>
      </c>
      <c r="D167" s="40" t="s">
        <v>3</v>
      </c>
      <c r="E167" s="41">
        <v>8</v>
      </c>
      <c r="F167" s="41">
        <v>7.28</v>
      </c>
      <c r="G167" s="42" t="s">
        <v>1251</v>
      </c>
      <c r="H167" s="43" t="s">
        <v>1577</v>
      </c>
      <c r="I167" s="43">
        <v>0</v>
      </c>
      <c r="J167" s="43">
        <f t="shared" si="12"/>
        <v>1.28</v>
      </c>
      <c r="K167" s="43">
        <v>22</v>
      </c>
      <c r="L167" s="43">
        <f t="shared" si="13"/>
        <v>204.16</v>
      </c>
      <c r="M167" s="43">
        <f t="shared" si="14"/>
        <v>800.30719999999997</v>
      </c>
      <c r="N167" s="43">
        <f t="shared" si="15"/>
        <v>596.1472</v>
      </c>
      <c r="O167" s="44">
        <f t="shared" si="16"/>
        <v>471.1472</v>
      </c>
      <c r="Q167" s="43">
        <v>168</v>
      </c>
      <c r="R167" s="45" t="str">
        <f t="shared" si="17"/>
        <v>TONSMG1610</v>
      </c>
    </row>
    <row r="168" spans="1:18" ht="15" x14ac:dyDescent="0.25">
      <c r="A168" s="3" t="s">
        <v>213</v>
      </c>
      <c r="B168" s="3" t="s">
        <v>228</v>
      </c>
      <c r="C168" s="3" t="s">
        <v>229</v>
      </c>
      <c r="D168" s="4" t="s">
        <v>50</v>
      </c>
      <c r="E168" s="5">
        <v>8</v>
      </c>
      <c r="F168" s="5">
        <v>7.28</v>
      </c>
      <c r="G168" s="13" t="s">
        <v>230</v>
      </c>
      <c r="H168" s="6" t="s">
        <v>1577</v>
      </c>
      <c r="I168" s="6">
        <v>0</v>
      </c>
      <c r="J168" s="6">
        <f t="shared" si="12"/>
        <v>1.28</v>
      </c>
      <c r="K168" s="6">
        <v>22</v>
      </c>
      <c r="L168" s="6">
        <f t="shared" si="13"/>
        <v>204.16</v>
      </c>
      <c r="M168" s="32">
        <f t="shared" si="14"/>
        <v>800.30719999999997</v>
      </c>
      <c r="N168" s="6">
        <f t="shared" si="15"/>
        <v>596.1472</v>
      </c>
      <c r="O168" s="35">
        <f t="shared" si="16"/>
        <v>471.1472</v>
      </c>
      <c r="Q168" s="6">
        <v>169</v>
      </c>
      <c r="R168" s="38" t="str">
        <f t="shared" si="17"/>
        <v>TONSMG1710</v>
      </c>
    </row>
    <row r="169" spans="1:18" ht="15" x14ac:dyDescent="0.25">
      <c r="A169" s="3" t="s">
        <v>213</v>
      </c>
      <c r="B169" s="3" t="s">
        <v>231</v>
      </c>
      <c r="C169" s="3" t="s">
        <v>232</v>
      </c>
      <c r="D169" s="4" t="s">
        <v>105</v>
      </c>
      <c r="E169" s="5">
        <v>11.72</v>
      </c>
      <c r="F169" s="5">
        <v>10.66</v>
      </c>
      <c r="G169" s="13" t="s">
        <v>233</v>
      </c>
      <c r="H169" s="6" t="s">
        <v>1577</v>
      </c>
      <c r="I169" s="6">
        <v>0</v>
      </c>
      <c r="J169" s="6">
        <f t="shared" si="12"/>
        <v>1.8752000000000002</v>
      </c>
      <c r="K169" s="6">
        <v>22</v>
      </c>
      <c r="L169" s="6">
        <f t="shared" si="13"/>
        <v>299.09440000000001</v>
      </c>
      <c r="M169" s="32">
        <f t="shared" si="14"/>
        <v>1172.4500480000002</v>
      </c>
      <c r="N169" s="6">
        <f t="shared" si="15"/>
        <v>873.3556480000002</v>
      </c>
      <c r="O169" s="35">
        <f t="shared" si="16"/>
        <v>748.3556480000002</v>
      </c>
      <c r="Q169" s="6">
        <v>170</v>
      </c>
      <c r="R169" s="38" t="str">
        <f t="shared" si="17"/>
        <v>TONSMG2250</v>
      </c>
    </row>
    <row r="170" spans="1:18" ht="15" x14ac:dyDescent="0.25">
      <c r="A170" s="3" t="s">
        <v>213</v>
      </c>
      <c r="B170" s="3" t="s">
        <v>234</v>
      </c>
      <c r="C170" s="3" t="s">
        <v>235</v>
      </c>
      <c r="D170" s="4" t="s">
        <v>105</v>
      </c>
      <c r="E170" s="5">
        <v>11.44</v>
      </c>
      <c r="F170" s="5">
        <v>10.4</v>
      </c>
      <c r="G170" s="13" t="s">
        <v>236</v>
      </c>
      <c r="H170" s="6" t="s">
        <v>1577</v>
      </c>
      <c r="I170" s="6">
        <v>0</v>
      </c>
      <c r="J170" s="6">
        <f t="shared" si="12"/>
        <v>1.8304</v>
      </c>
      <c r="K170" s="6">
        <v>22</v>
      </c>
      <c r="L170" s="6">
        <f t="shared" si="13"/>
        <v>291.94879999999995</v>
      </c>
      <c r="M170" s="32">
        <f t="shared" si="14"/>
        <v>1144.4392959999998</v>
      </c>
      <c r="N170" s="6">
        <f t="shared" si="15"/>
        <v>852.49049599999989</v>
      </c>
      <c r="O170" s="35">
        <f t="shared" si="16"/>
        <v>727.49049599999989</v>
      </c>
      <c r="Q170" s="6">
        <v>171</v>
      </c>
      <c r="R170" s="38" t="str">
        <f t="shared" si="17"/>
        <v>TONSMG2850</v>
      </c>
    </row>
    <row r="171" spans="1:18" ht="15" x14ac:dyDescent="0.25">
      <c r="A171" s="3" t="s">
        <v>213</v>
      </c>
      <c r="B171" s="3" t="s">
        <v>237</v>
      </c>
      <c r="C171" s="3" t="s">
        <v>238</v>
      </c>
      <c r="D171" s="4" t="s">
        <v>50</v>
      </c>
      <c r="E171" s="5">
        <v>8.58</v>
      </c>
      <c r="F171" s="5">
        <v>7.8</v>
      </c>
      <c r="G171" s="13" t="s">
        <v>239</v>
      </c>
      <c r="H171" s="6" t="s">
        <v>1577</v>
      </c>
      <c r="I171" s="6">
        <v>0</v>
      </c>
      <c r="J171" s="6">
        <f t="shared" si="12"/>
        <v>1.3728</v>
      </c>
      <c r="K171" s="6">
        <v>22</v>
      </c>
      <c r="L171" s="6">
        <f t="shared" si="13"/>
        <v>218.9616</v>
      </c>
      <c r="M171" s="32">
        <f t="shared" si="14"/>
        <v>858.3294719999999</v>
      </c>
      <c r="N171" s="6">
        <f t="shared" si="15"/>
        <v>639.36787199999992</v>
      </c>
      <c r="O171" s="35">
        <f t="shared" si="16"/>
        <v>514.36787199999992</v>
      </c>
      <c r="Q171" s="6">
        <v>172</v>
      </c>
      <c r="R171" s="38" t="str">
        <f t="shared" si="17"/>
        <v>TONSMG4200</v>
      </c>
    </row>
    <row r="172" spans="1:18" ht="15" x14ac:dyDescent="0.25">
      <c r="A172" s="3" t="s">
        <v>213</v>
      </c>
      <c r="B172" s="3" t="s">
        <v>240</v>
      </c>
      <c r="C172" s="3" t="s">
        <v>1253</v>
      </c>
      <c r="D172" s="4" t="s">
        <v>3</v>
      </c>
      <c r="E172" s="5">
        <v>9.15</v>
      </c>
      <c r="F172" s="5">
        <v>8.32</v>
      </c>
      <c r="G172" s="13" t="s">
        <v>241</v>
      </c>
      <c r="H172" s="6" t="s">
        <v>1577</v>
      </c>
      <c r="I172" s="6">
        <v>0</v>
      </c>
      <c r="J172" s="6">
        <f t="shared" si="12"/>
        <v>1.4640000000000002</v>
      </c>
      <c r="K172" s="6">
        <v>22</v>
      </c>
      <c r="L172" s="6">
        <f t="shared" si="13"/>
        <v>233.50800000000001</v>
      </c>
      <c r="M172" s="32">
        <f t="shared" si="14"/>
        <v>915.35136</v>
      </c>
      <c r="N172" s="6">
        <f t="shared" si="15"/>
        <v>681.84335999999996</v>
      </c>
      <c r="O172" s="35">
        <f t="shared" si="16"/>
        <v>556.84335999999996</v>
      </c>
      <c r="Q172" s="6">
        <v>173</v>
      </c>
      <c r="R172" s="38" t="str">
        <f t="shared" si="17"/>
        <v>TONSMG4300</v>
      </c>
    </row>
    <row r="173" spans="1:18" ht="51" x14ac:dyDescent="0.25">
      <c r="A173" s="3" t="s">
        <v>213</v>
      </c>
      <c r="B173" s="3" t="s">
        <v>242</v>
      </c>
      <c r="C173" s="3" t="s">
        <v>243</v>
      </c>
      <c r="D173" s="4" t="s">
        <v>76</v>
      </c>
      <c r="E173" s="5">
        <v>38.5</v>
      </c>
      <c r="F173" s="5">
        <v>35</v>
      </c>
      <c r="G173" s="16" t="s">
        <v>1571</v>
      </c>
      <c r="H173" s="6" t="s">
        <v>1577</v>
      </c>
      <c r="I173" s="6">
        <v>0</v>
      </c>
      <c r="J173" s="6">
        <f t="shared" si="12"/>
        <v>6.16</v>
      </c>
      <c r="K173" s="6">
        <v>22</v>
      </c>
      <c r="L173" s="6">
        <f t="shared" si="13"/>
        <v>982.52</v>
      </c>
      <c r="M173" s="32">
        <f t="shared" si="14"/>
        <v>3851.4783999999995</v>
      </c>
      <c r="N173" s="6">
        <f t="shared" si="15"/>
        <v>2868.9583999999995</v>
      </c>
      <c r="O173" s="35">
        <f t="shared" si="16"/>
        <v>2743.9583999999995</v>
      </c>
      <c r="Q173" s="6">
        <v>174</v>
      </c>
      <c r="R173" s="38" t="str">
        <f t="shared" si="17"/>
        <v>TONSMG201L</v>
      </c>
    </row>
    <row r="174" spans="1:18" ht="25.5" x14ac:dyDescent="0.25">
      <c r="A174" s="3" t="s">
        <v>213</v>
      </c>
      <c r="B174" s="3" t="s">
        <v>244</v>
      </c>
      <c r="C174" s="3" t="s">
        <v>1254</v>
      </c>
      <c r="D174" s="4" t="s">
        <v>69</v>
      </c>
      <c r="E174" s="5">
        <v>13.15</v>
      </c>
      <c r="F174" s="5">
        <v>11.96</v>
      </c>
      <c r="G174" s="13" t="s">
        <v>1255</v>
      </c>
      <c r="H174" s="6" t="s">
        <v>1577</v>
      </c>
      <c r="I174" s="6">
        <v>0</v>
      </c>
      <c r="J174" s="6">
        <f t="shared" si="12"/>
        <v>2.1040000000000001</v>
      </c>
      <c r="K174" s="6">
        <v>22</v>
      </c>
      <c r="L174" s="6">
        <f t="shared" si="13"/>
        <v>335.58800000000002</v>
      </c>
      <c r="M174" s="32">
        <f t="shared" si="14"/>
        <v>1315.5049600000002</v>
      </c>
      <c r="N174" s="6">
        <f t="shared" si="15"/>
        <v>979.91696000000024</v>
      </c>
      <c r="O174" s="35">
        <f t="shared" si="16"/>
        <v>854.91696000000024</v>
      </c>
      <c r="Q174" s="6">
        <v>175</v>
      </c>
      <c r="R174" s="38" t="str">
        <f t="shared" si="17"/>
        <v>TONSMG205E</v>
      </c>
    </row>
    <row r="175" spans="1:18" ht="38.25" x14ac:dyDescent="0.25">
      <c r="A175" s="3" t="s">
        <v>213</v>
      </c>
      <c r="B175" s="3" t="s">
        <v>245</v>
      </c>
      <c r="C175" s="3" t="s">
        <v>1256</v>
      </c>
      <c r="D175" s="4" t="s">
        <v>105</v>
      </c>
      <c r="E175" s="5">
        <v>11.44</v>
      </c>
      <c r="F175" s="5">
        <v>10.4</v>
      </c>
      <c r="G175" s="13" t="s">
        <v>1257</v>
      </c>
      <c r="H175" s="6" t="s">
        <v>1577</v>
      </c>
      <c r="I175" s="6">
        <v>0</v>
      </c>
      <c r="J175" s="6">
        <f t="shared" si="12"/>
        <v>1.8304</v>
      </c>
      <c r="K175" s="6">
        <v>22</v>
      </c>
      <c r="L175" s="6">
        <f t="shared" si="13"/>
        <v>291.94879999999995</v>
      </c>
      <c r="M175" s="32">
        <f t="shared" si="14"/>
        <v>1144.4392959999998</v>
      </c>
      <c r="N175" s="6">
        <f t="shared" si="15"/>
        <v>852.49049599999989</v>
      </c>
      <c r="O175" s="35">
        <f t="shared" si="16"/>
        <v>727.49049599999989</v>
      </c>
      <c r="Q175" s="6">
        <v>176</v>
      </c>
      <c r="R175" s="38" t="str">
        <f t="shared" si="17"/>
        <v>TONSMG205L</v>
      </c>
    </row>
    <row r="176" spans="1:18" ht="25.5" x14ac:dyDescent="0.25">
      <c r="A176" s="3" t="s">
        <v>213</v>
      </c>
      <c r="B176" s="3" t="s">
        <v>246</v>
      </c>
      <c r="C176" s="3" t="s">
        <v>1262</v>
      </c>
      <c r="D176" s="4" t="s">
        <v>105</v>
      </c>
      <c r="E176" s="5">
        <v>10.86</v>
      </c>
      <c r="F176" s="5">
        <v>9.8800000000000008</v>
      </c>
      <c r="G176" s="13" t="s">
        <v>1258</v>
      </c>
      <c r="H176" s="6" t="s">
        <v>1577</v>
      </c>
      <c r="I176" s="6">
        <v>0</v>
      </c>
      <c r="J176" s="6">
        <f t="shared" si="12"/>
        <v>1.7376</v>
      </c>
      <c r="K176" s="6">
        <v>22</v>
      </c>
      <c r="L176" s="6">
        <f t="shared" si="13"/>
        <v>277.1472</v>
      </c>
      <c r="M176" s="32">
        <f t="shared" si="14"/>
        <v>1086.4170239999999</v>
      </c>
      <c r="N176" s="6">
        <f t="shared" si="15"/>
        <v>809.26982399999986</v>
      </c>
      <c r="O176" s="35">
        <f t="shared" si="16"/>
        <v>684.26982399999986</v>
      </c>
      <c r="Q176" s="6">
        <v>177</v>
      </c>
      <c r="R176" s="38" t="str">
        <f t="shared" si="17"/>
        <v>TONSMG209L</v>
      </c>
    </row>
    <row r="177" spans="1:18" ht="25.5" x14ac:dyDescent="0.25">
      <c r="A177" s="3" t="s">
        <v>213</v>
      </c>
      <c r="B177" s="3" t="s">
        <v>247</v>
      </c>
      <c r="C177" s="3" t="s">
        <v>248</v>
      </c>
      <c r="D177" s="4" t="s">
        <v>105</v>
      </c>
      <c r="E177" s="5">
        <v>11.44</v>
      </c>
      <c r="F177" s="5">
        <v>10.4</v>
      </c>
      <c r="G177" s="13" t="s">
        <v>1259</v>
      </c>
      <c r="H177" s="6" t="s">
        <v>1577</v>
      </c>
      <c r="I177" s="6">
        <v>0</v>
      </c>
      <c r="J177" s="6">
        <f t="shared" si="12"/>
        <v>1.8304</v>
      </c>
      <c r="K177" s="6">
        <v>22</v>
      </c>
      <c r="L177" s="6">
        <f t="shared" si="13"/>
        <v>291.94879999999995</v>
      </c>
      <c r="M177" s="32">
        <f t="shared" si="14"/>
        <v>1144.4392959999998</v>
      </c>
      <c r="N177" s="6">
        <f t="shared" si="15"/>
        <v>852.49049599999989</v>
      </c>
      <c r="O177" s="35">
        <f t="shared" si="16"/>
        <v>727.49049599999989</v>
      </c>
      <c r="Q177" s="6">
        <v>178</v>
      </c>
      <c r="R177" s="38" t="str">
        <f t="shared" si="17"/>
        <v>TONSMG203L</v>
      </c>
    </row>
    <row r="178" spans="1:18" ht="25.5" x14ac:dyDescent="0.25">
      <c r="A178" s="3" t="s">
        <v>213</v>
      </c>
      <c r="B178" s="3" t="s">
        <v>249</v>
      </c>
      <c r="C178" s="3" t="s">
        <v>250</v>
      </c>
      <c r="D178" s="4" t="s">
        <v>69</v>
      </c>
      <c r="E178" s="5">
        <v>12.58</v>
      </c>
      <c r="F178" s="5">
        <v>11.44</v>
      </c>
      <c r="G178" s="13" t="s">
        <v>1259</v>
      </c>
      <c r="H178" s="6" t="s">
        <v>1577</v>
      </c>
      <c r="I178" s="6">
        <v>0</v>
      </c>
      <c r="J178" s="6">
        <f t="shared" si="12"/>
        <v>2.0127999999999999</v>
      </c>
      <c r="K178" s="6">
        <v>22</v>
      </c>
      <c r="L178" s="6">
        <f t="shared" si="13"/>
        <v>321.04160000000002</v>
      </c>
      <c r="M178" s="32">
        <f t="shared" si="14"/>
        <v>1258.483072</v>
      </c>
      <c r="N178" s="6">
        <f t="shared" si="15"/>
        <v>937.44147199999998</v>
      </c>
      <c r="O178" s="35">
        <f t="shared" si="16"/>
        <v>812.44147199999998</v>
      </c>
      <c r="Q178" s="6">
        <v>179</v>
      </c>
      <c r="R178" s="38" t="str">
        <f t="shared" si="17"/>
        <v>TONSMG203E</v>
      </c>
    </row>
    <row r="179" spans="1:18" ht="15" x14ac:dyDescent="0.25">
      <c r="A179" s="3" t="s">
        <v>213</v>
      </c>
      <c r="B179" s="3" t="s">
        <v>251</v>
      </c>
      <c r="C179" s="3" t="s">
        <v>252</v>
      </c>
      <c r="D179" s="4" t="s">
        <v>85</v>
      </c>
      <c r="E179" s="5">
        <v>13.15</v>
      </c>
      <c r="F179" s="5">
        <v>11.96</v>
      </c>
      <c r="G179" s="13" t="s">
        <v>253</v>
      </c>
      <c r="H179" s="6" t="s">
        <v>1577</v>
      </c>
      <c r="I179" s="6">
        <v>0</v>
      </c>
      <c r="J179" s="6">
        <f t="shared" si="12"/>
        <v>2.1040000000000001</v>
      </c>
      <c r="K179" s="6">
        <v>22</v>
      </c>
      <c r="L179" s="6">
        <f t="shared" si="13"/>
        <v>335.58800000000002</v>
      </c>
      <c r="M179" s="32">
        <f t="shared" si="14"/>
        <v>1315.5049600000002</v>
      </c>
      <c r="N179" s="6">
        <f t="shared" si="15"/>
        <v>979.91696000000024</v>
      </c>
      <c r="O179" s="35">
        <f t="shared" si="16"/>
        <v>854.91696000000024</v>
      </c>
      <c r="Q179" s="6">
        <v>180</v>
      </c>
      <c r="R179" s="38" t="str">
        <f t="shared" si="17"/>
        <v>TONSMG203U</v>
      </c>
    </row>
    <row r="180" spans="1:18" ht="15" x14ac:dyDescent="0.25">
      <c r="A180" s="3" t="s">
        <v>213</v>
      </c>
      <c r="B180" s="3" t="s">
        <v>1263</v>
      </c>
      <c r="C180" s="3" t="s">
        <v>1264</v>
      </c>
      <c r="D180" s="4" t="s">
        <v>85</v>
      </c>
      <c r="E180" s="5">
        <v>15.44</v>
      </c>
      <c r="F180" s="5">
        <v>14.04</v>
      </c>
      <c r="G180" s="13" t="s">
        <v>254</v>
      </c>
      <c r="H180" s="6" t="s">
        <v>1577</v>
      </c>
      <c r="I180" s="6">
        <v>0</v>
      </c>
      <c r="J180" s="6">
        <f t="shared" si="12"/>
        <v>2.4704000000000002</v>
      </c>
      <c r="K180" s="6">
        <v>22</v>
      </c>
      <c r="L180" s="6">
        <f t="shared" si="13"/>
        <v>394.02879999999999</v>
      </c>
      <c r="M180" s="32">
        <f t="shared" si="14"/>
        <v>1544.5928959999999</v>
      </c>
      <c r="N180" s="6">
        <f t="shared" si="15"/>
        <v>1150.5640959999998</v>
      </c>
      <c r="O180" s="35">
        <f t="shared" si="16"/>
        <v>1025.5640959999998</v>
      </c>
      <c r="Q180" s="6">
        <v>181</v>
      </c>
      <c r="R180" s="38" t="str">
        <f t="shared" si="17"/>
        <v xml:space="preserve">TONSMG203UV2 </v>
      </c>
    </row>
    <row r="181" spans="1:18" ht="15" x14ac:dyDescent="0.25">
      <c r="A181" s="3" t="s">
        <v>213</v>
      </c>
      <c r="B181" s="3" t="s">
        <v>255</v>
      </c>
      <c r="C181" s="3" t="s">
        <v>256</v>
      </c>
      <c r="D181" s="4" t="s">
        <v>89</v>
      </c>
      <c r="E181" s="5">
        <v>10.45</v>
      </c>
      <c r="F181" s="5">
        <v>9.5</v>
      </c>
      <c r="G181" s="13" t="s">
        <v>257</v>
      </c>
      <c r="H181" s="6" t="s">
        <v>1577</v>
      </c>
      <c r="I181" s="6">
        <v>0</v>
      </c>
      <c r="J181" s="6">
        <f t="shared" si="12"/>
        <v>1.6719999999999999</v>
      </c>
      <c r="K181" s="6">
        <v>22</v>
      </c>
      <c r="L181" s="6">
        <f t="shared" si="13"/>
        <v>266.68399999999997</v>
      </c>
      <c r="M181" s="32">
        <f t="shared" si="14"/>
        <v>1045.4012799999998</v>
      </c>
      <c r="N181" s="6">
        <f t="shared" si="15"/>
        <v>778.71727999999985</v>
      </c>
      <c r="O181" s="35">
        <f t="shared" si="16"/>
        <v>653.71727999999985</v>
      </c>
      <c r="Q181" s="6">
        <v>182</v>
      </c>
      <c r="R181" s="38" t="str">
        <f t="shared" si="17"/>
        <v>TONSMG208S</v>
      </c>
    </row>
    <row r="182" spans="1:18" ht="15" x14ac:dyDescent="0.25">
      <c r="A182" s="3" t="s">
        <v>213</v>
      </c>
      <c r="B182" s="3" t="s">
        <v>258</v>
      </c>
      <c r="C182" s="3" t="s">
        <v>259</v>
      </c>
      <c r="D182" s="4" t="s">
        <v>69</v>
      </c>
      <c r="E182" s="5">
        <v>12.1</v>
      </c>
      <c r="F182" s="5">
        <v>11</v>
      </c>
      <c r="G182" s="13" t="s">
        <v>260</v>
      </c>
      <c r="H182" s="6" t="s">
        <v>1577</v>
      </c>
      <c r="I182" s="6">
        <v>0</v>
      </c>
      <c r="J182" s="6">
        <f t="shared" si="12"/>
        <v>1.9359999999999999</v>
      </c>
      <c r="K182" s="6">
        <v>22</v>
      </c>
      <c r="L182" s="6">
        <f t="shared" si="13"/>
        <v>308.79199999999997</v>
      </c>
      <c r="M182" s="32">
        <f t="shared" si="14"/>
        <v>1210.4646399999999</v>
      </c>
      <c r="N182" s="6">
        <f t="shared" si="15"/>
        <v>901.67264</v>
      </c>
      <c r="O182" s="35">
        <f t="shared" si="16"/>
        <v>776.67264</v>
      </c>
      <c r="Q182" s="6">
        <v>183</v>
      </c>
      <c r="R182" s="38" t="str">
        <f t="shared" si="17"/>
        <v>TONSMG208L</v>
      </c>
    </row>
    <row r="183" spans="1:18" ht="38.25" x14ac:dyDescent="0.25">
      <c r="A183" s="3" t="s">
        <v>213</v>
      </c>
      <c r="B183" s="3" t="s">
        <v>261</v>
      </c>
      <c r="C183" s="3" t="s">
        <v>262</v>
      </c>
      <c r="D183" s="4" t="s">
        <v>50</v>
      </c>
      <c r="E183" s="5">
        <v>9.1300000000000008</v>
      </c>
      <c r="F183" s="5">
        <v>8.3000000000000007</v>
      </c>
      <c r="G183" s="13" t="s">
        <v>1260</v>
      </c>
      <c r="H183" s="6" t="s">
        <v>1577</v>
      </c>
      <c r="I183" s="6">
        <v>0</v>
      </c>
      <c r="J183" s="6">
        <f t="shared" si="12"/>
        <v>1.4608000000000001</v>
      </c>
      <c r="K183" s="6">
        <v>22</v>
      </c>
      <c r="L183" s="6">
        <f t="shared" si="13"/>
        <v>232.99760000000003</v>
      </c>
      <c r="M183" s="32">
        <f t="shared" si="14"/>
        <v>913.35059200000023</v>
      </c>
      <c r="N183" s="6">
        <f t="shared" si="15"/>
        <v>680.3529920000002</v>
      </c>
      <c r="O183" s="35">
        <f t="shared" si="16"/>
        <v>555.3529920000002</v>
      </c>
      <c r="Q183" s="6">
        <v>184</v>
      </c>
      <c r="R183" s="38" t="str">
        <f t="shared" si="17"/>
        <v>TONSMG204S</v>
      </c>
    </row>
    <row r="184" spans="1:18" ht="38.25" x14ac:dyDescent="0.25">
      <c r="A184" s="3" t="s">
        <v>213</v>
      </c>
      <c r="B184" s="3" t="s">
        <v>263</v>
      </c>
      <c r="C184" s="3" t="s">
        <v>264</v>
      </c>
      <c r="D184" s="4" t="s">
        <v>105</v>
      </c>
      <c r="E184" s="5">
        <v>9.7899999999999991</v>
      </c>
      <c r="F184" s="5">
        <v>8.9</v>
      </c>
      <c r="G184" s="13" t="s">
        <v>1260</v>
      </c>
      <c r="H184" s="6" t="s">
        <v>1577</v>
      </c>
      <c r="I184" s="6">
        <v>0</v>
      </c>
      <c r="J184" s="6">
        <f t="shared" si="12"/>
        <v>1.5663999999999998</v>
      </c>
      <c r="K184" s="6">
        <v>22</v>
      </c>
      <c r="L184" s="6">
        <f t="shared" si="13"/>
        <v>249.84079999999997</v>
      </c>
      <c r="M184" s="32">
        <f t="shared" si="14"/>
        <v>979.37593599999991</v>
      </c>
      <c r="N184" s="6">
        <f t="shared" si="15"/>
        <v>729.53513599999997</v>
      </c>
      <c r="O184" s="35">
        <f t="shared" si="16"/>
        <v>604.53513599999997</v>
      </c>
      <c r="Q184" s="6">
        <v>185</v>
      </c>
      <c r="R184" s="38" t="str">
        <f t="shared" si="17"/>
        <v>TONSMG204L</v>
      </c>
    </row>
    <row r="185" spans="1:18" ht="25.5" x14ac:dyDescent="0.25">
      <c r="A185" s="3" t="s">
        <v>213</v>
      </c>
      <c r="B185" s="3" t="s">
        <v>265</v>
      </c>
      <c r="C185" s="3" t="s">
        <v>266</v>
      </c>
      <c r="D185" s="4" t="s">
        <v>69</v>
      </c>
      <c r="E185" s="5">
        <v>10.56</v>
      </c>
      <c r="F185" s="5">
        <v>9.6</v>
      </c>
      <c r="G185" s="13" t="s">
        <v>1261</v>
      </c>
      <c r="H185" s="6" t="s">
        <v>1577</v>
      </c>
      <c r="I185" s="6">
        <v>0</v>
      </c>
      <c r="J185" s="6">
        <f t="shared" si="12"/>
        <v>1.6896000000000002</v>
      </c>
      <c r="K185" s="6">
        <v>22</v>
      </c>
      <c r="L185" s="6">
        <f t="shared" si="13"/>
        <v>269.49120000000005</v>
      </c>
      <c r="M185" s="32">
        <f t="shared" si="14"/>
        <v>1056.4055040000003</v>
      </c>
      <c r="N185" s="6">
        <f t="shared" si="15"/>
        <v>786.91430400000024</v>
      </c>
      <c r="O185" s="35">
        <f t="shared" si="16"/>
        <v>661.91430400000024</v>
      </c>
      <c r="Q185" s="6">
        <v>186</v>
      </c>
      <c r="R185" s="38" t="str">
        <f t="shared" si="17"/>
        <v>TONSMG204E</v>
      </c>
    </row>
    <row r="186" spans="1:18" ht="15" x14ac:dyDescent="0.25">
      <c r="A186" s="3" t="s">
        <v>213</v>
      </c>
      <c r="B186" s="3" t="s">
        <v>267</v>
      </c>
      <c r="C186" s="3" t="s">
        <v>268</v>
      </c>
      <c r="D186" s="4" t="s">
        <v>269</v>
      </c>
      <c r="E186" s="5">
        <v>48.04</v>
      </c>
      <c r="F186" s="5">
        <v>43.68</v>
      </c>
      <c r="G186" s="13" t="s">
        <v>270</v>
      </c>
      <c r="H186" s="6" t="s">
        <v>1577</v>
      </c>
      <c r="I186" s="6">
        <v>0</v>
      </c>
      <c r="J186" s="6">
        <f t="shared" si="12"/>
        <v>7.6863999999999999</v>
      </c>
      <c r="K186" s="6">
        <v>22</v>
      </c>
      <c r="L186" s="6">
        <f t="shared" si="13"/>
        <v>1225.9808</v>
      </c>
      <c r="M186" s="32">
        <f t="shared" si="14"/>
        <v>4805.844736</v>
      </c>
      <c r="N186" s="6">
        <f t="shared" si="15"/>
        <v>3579.8639359999997</v>
      </c>
      <c r="O186" s="35">
        <f t="shared" si="16"/>
        <v>3454.8639359999997</v>
      </c>
      <c r="Q186" s="6">
        <v>187</v>
      </c>
      <c r="R186" s="38" t="str">
        <f t="shared" si="17"/>
        <v>TONSMG303E</v>
      </c>
    </row>
    <row r="187" spans="1:18" ht="15" x14ac:dyDescent="0.25">
      <c r="A187" s="3" t="s">
        <v>213</v>
      </c>
      <c r="B187" s="3" t="s">
        <v>271</v>
      </c>
      <c r="C187" s="3" t="s">
        <v>272</v>
      </c>
      <c r="D187" s="4" t="s">
        <v>85</v>
      </c>
      <c r="E187" s="5">
        <v>25.16</v>
      </c>
      <c r="F187" s="5">
        <v>22.88</v>
      </c>
      <c r="G187" s="13" t="s">
        <v>273</v>
      </c>
      <c r="H187" s="6" t="s">
        <v>1577</v>
      </c>
      <c r="I187" s="6">
        <v>0</v>
      </c>
      <c r="J187" s="6">
        <f t="shared" si="12"/>
        <v>4.0255999999999998</v>
      </c>
      <c r="K187" s="6">
        <v>22</v>
      </c>
      <c r="L187" s="6">
        <f t="shared" si="13"/>
        <v>642.08320000000003</v>
      </c>
      <c r="M187" s="32">
        <f t="shared" si="14"/>
        <v>2516.966144</v>
      </c>
      <c r="N187" s="6">
        <f t="shared" si="15"/>
        <v>1874.882944</v>
      </c>
      <c r="O187" s="35">
        <f t="shared" si="16"/>
        <v>1749.882944</v>
      </c>
      <c r="Q187" s="6">
        <v>188</v>
      </c>
      <c r="R187" s="38" t="str">
        <f t="shared" si="17"/>
        <v>TONSMG307L</v>
      </c>
    </row>
    <row r="188" spans="1:18" ht="15" x14ac:dyDescent="0.25">
      <c r="A188" s="11" t="s">
        <v>213</v>
      </c>
      <c r="B188" s="11" t="s">
        <v>274</v>
      </c>
      <c r="C188" s="11" t="s">
        <v>275</v>
      </c>
      <c r="D188" s="23" t="s">
        <v>76</v>
      </c>
      <c r="E188" s="24">
        <v>27.45</v>
      </c>
      <c r="F188" s="24">
        <v>24.96</v>
      </c>
      <c r="G188" s="25" t="s">
        <v>273</v>
      </c>
      <c r="H188" s="6" t="s">
        <v>1577</v>
      </c>
      <c r="I188" s="6">
        <v>0</v>
      </c>
      <c r="J188" s="6">
        <f t="shared" si="12"/>
        <v>4.3920000000000003</v>
      </c>
      <c r="K188" s="6">
        <v>22</v>
      </c>
      <c r="L188" s="6">
        <f t="shared" si="13"/>
        <v>700.524</v>
      </c>
      <c r="M188" s="32">
        <f t="shared" si="14"/>
        <v>2746.0540799999999</v>
      </c>
      <c r="N188" s="6">
        <f t="shared" si="15"/>
        <v>2045.53008</v>
      </c>
      <c r="O188" s="35">
        <f t="shared" si="16"/>
        <v>1920.53008</v>
      </c>
      <c r="Q188" s="6">
        <v>189</v>
      </c>
      <c r="R188" s="38" t="str">
        <f t="shared" si="17"/>
        <v>TONSMG307E</v>
      </c>
    </row>
    <row r="189" spans="1:18" ht="15" x14ac:dyDescent="0.25">
      <c r="A189" s="3" t="s">
        <v>213</v>
      </c>
      <c r="B189" s="3" t="s">
        <v>276</v>
      </c>
      <c r="C189" s="3" t="s">
        <v>277</v>
      </c>
      <c r="D189" s="4" t="s">
        <v>278</v>
      </c>
      <c r="E189" s="5">
        <v>54.31</v>
      </c>
      <c r="F189" s="5">
        <v>47.4</v>
      </c>
      <c r="G189" s="13" t="s">
        <v>279</v>
      </c>
      <c r="H189" s="6" t="s">
        <v>1577</v>
      </c>
      <c r="I189" s="6">
        <v>0</v>
      </c>
      <c r="J189" s="6">
        <f t="shared" si="12"/>
        <v>8.6896000000000004</v>
      </c>
      <c r="K189" s="6">
        <v>22</v>
      </c>
      <c r="L189" s="6">
        <f t="shared" si="13"/>
        <v>1385.9911999999999</v>
      </c>
      <c r="M189" s="32">
        <f t="shared" si="14"/>
        <v>5433.0855039999997</v>
      </c>
      <c r="N189" s="6">
        <f t="shared" si="15"/>
        <v>4047.0943039999997</v>
      </c>
      <c r="O189" s="35">
        <f t="shared" si="16"/>
        <v>3922.0943039999997</v>
      </c>
      <c r="Q189" s="6">
        <v>190</v>
      </c>
      <c r="R189" s="38" t="str">
        <f t="shared" si="17"/>
        <v>TONSMG358S</v>
      </c>
    </row>
    <row r="190" spans="1:18" ht="15" x14ac:dyDescent="0.25">
      <c r="A190" s="3" t="s">
        <v>213</v>
      </c>
      <c r="B190" s="3" t="s">
        <v>280</v>
      </c>
      <c r="C190" s="3" t="s">
        <v>281</v>
      </c>
      <c r="D190" s="4" t="s">
        <v>50</v>
      </c>
      <c r="E190" s="5">
        <v>8.58</v>
      </c>
      <c r="F190" s="5">
        <v>7.8</v>
      </c>
      <c r="G190" s="13" t="s">
        <v>282</v>
      </c>
      <c r="H190" s="6" t="s">
        <v>1577</v>
      </c>
      <c r="I190" s="6">
        <v>0</v>
      </c>
      <c r="J190" s="6">
        <f t="shared" si="12"/>
        <v>1.3728</v>
      </c>
      <c r="K190" s="6">
        <v>22</v>
      </c>
      <c r="L190" s="6">
        <f t="shared" si="13"/>
        <v>218.9616</v>
      </c>
      <c r="M190" s="32">
        <f t="shared" si="14"/>
        <v>858.3294719999999</v>
      </c>
      <c r="N190" s="6">
        <f t="shared" si="15"/>
        <v>639.36787199999992</v>
      </c>
      <c r="O190" s="35">
        <f t="shared" si="16"/>
        <v>514.36787199999992</v>
      </c>
      <c r="Q190" s="6">
        <v>191</v>
      </c>
      <c r="R190" s="38" t="str">
        <f t="shared" si="17"/>
        <v>TONSMG4725</v>
      </c>
    </row>
    <row r="191" spans="1:18" ht="15" x14ac:dyDescent="0.25">
      <c r="A191" s="3" t="s">
        <v>213</v>
      </c>
      <c r="B191" s="3" t="s">
        <v>283</v>
      </c>
      <c r="C191" s="3" t="s">
        <v>284</v>
      </c>
      <c r="D191" s="4" t="s">
        <v>10</v>
      </c>
      <c r="E191" s="5">
        <v>9.7200000000000006</v>
      </c>
      <c r="F191" s="5">
        <v>8.84</v>
      </c>
      <c r="G191" s="13" t="s">
        <v>285</v>
      </c>
      <c r="H191" s="6" t="s">
        <v>1577</v>
      </c>
      <c r="I191" s="6">
        <v>0</v>
      </c>
      <c r="J191" s="6">
        <f t="shared" si="12"/>
        <v>1.5552000000000001</v>
      </c>
      <c r="K191" s="6">
        <v>22</v>
      </c>
      <c r="L191" s="6">
        <f t="shared" si="13"/>
        <v>248.05440000000004</v>
      </c>
      <c r="M191" s="32">
        <f t="shared" si="14"/>
        <v>972.37324800000022</v>
      </c>
      <c r="N191" s="6">
        <f t="shared" si="15"/>
        <v>724.31884800000012</v>
      </c>
      <c r="O191" s="35">
        <f t="shared" si="16"/>
        <v>599.31884800000012</v>
      </c>
      <c r="Q191" s="6">
        <v>192</v>
      </c>
      <c r="R191" s="38" t="str">
        <f t="shared" si="17"/>
        <v>TONSMG4655</v>
      </c>
    </row>
    <row r="192" spans="1:18" ht="15" x14ac:dyDescent="0.25">
      <c r="A192" s="3" t="s">
        <v>213</v>
      </c>
      <c r="B192" s="3" t="s">
        <v>286</v>
      </c>
      <c r="C192" s="3" t="s">
        <v>287</v>
      </c>
      <c r="D192" s="4" t="s">
        <v>204</v>
      </c>
      <c r="E192" s="5">
        <v>20.59</v>
      </c>
      <c r="F192" s="5">
        <v>18.72</v>
      </c>
      <c r="G192" s="13" t="s">
        <v>288</v>
      </c>
      <c r="H192" s="6" t="s">
        <v>1577</v>
      </c>
      <c r="I192" s="6">
        <v>0</v>
      </c>
      <c r="J192" s="6">
        <f t="shared" si="12"/>
        <v>3.2944</v>
      </c>
      <c r="K192" s="6">
        <v>22</v>
      </c>
      <c r="L192" s="6">
        <f t="shared" si="13"/>
        <v>525.45679999999993</v>
      </c>
      <c r="M192" s="32">
        <f t="shared" si="14"/>
        <v>2059.7906559999997</v>
      </c>
      <c r="N192" s="6">
        <f t="shared" si="15"/>
        <v>1534.3338559999997</v>
      </c>
      <c r="O192" s="35">
        <f t="shared" si="16"/>
        <v>1409.3338559999997</v>
      </c>
      <c r="Q192" s="6">
        <v>193</v>
      </c>
      <c r="R192" s="38" t="str">
        <f t="shared" si="17"/>
        <v>TONSMG6320</v>
      </c>
    </row>
    <row r="193" spans="1:18" ht="15" x14ac:dyDescent="0.25">
      <c r="A193" s="3" t="s">
        <v>213</v>
      </c>
      <c r="B193" s="3" t="s">
        <v>289</v>
      </c>
      <c r="C193" s="3" t="s">
        <v>1005</v>
      </c>
      <c r="D193" s="4" t="s">
        <v>66</v>
      </c>
      <c r="E193" s="5">
        <v>25.74</v>
      </c>
      <c r="F193" s="5">
        <v>23.4</v>
      </c>
      <c r="G193" s="13" t="s">
        <v>290</v>
      </c>
      <c r="H193" s="6" t="s">
        <v>1577</v>
      </c>
      <c r="I193" s="6">
        <v>0</v>
      </c>
      <c r="J193" s="6">
        <f t="shared" ref="J193:J256" si="18">SUM(E193*0.16)</f>
        <v>4.1183999999999994</v>
      </c>
      <c r="K193" s="6">
        <v>22</v>
      </c>
      <c r="L193" s="6">
        <f t="shared" ref="L193:L256" si="19">SUM(E193+J193)*K193</f>
        <v>656.88479999999993</v>
      </c>
      <c r="M193" s="32">
        <f t="shared" ref="M193:M256" si="20">SUM(L193*392)/100</f>
        <v>2574.9884159999997</v>
      </c>
      <c r="N193" s="6">
        <f t="shared" ref="N193:N256" si="21">SUM(M193-L193)</f>
        <v>1918.1036159999999</v>
      </c>
      <c r="O193" s="35">
        <f t="shared" ref="O193:O256" si="22">SUM(N193-125)</f>
        <v>1793.1036159999999</v>
      </c>
      <c r="Q193" s="6">
        <v>194</v>
      </c>
      <c r="R193" s="38" t="str">
        <f t="shared" ref="R193:R256" si="23">HYPERLINK(CONCATENATE($T$2,B193),B193)</f>
        <v>TONSMG6555</v>
      </c>
    </row>
    <row r="194" spans="1:18" ht="15" x14ac:dyDescent="0.25">
      <c r="A194" s="3" t="s">
        <v>213</v>
      </c>
      <c r="B194" s="3" t="s">
        <v>291</v>
      </c>
      <c r="C194" s="3" t="s">
        <v>292</v>
      </c>
      <c r="D194" s="4" t="s">
        <v>66</v>
      </c>
      <c r="E194" s="5">
        <v>51.48</v>
      </c>
      <c r="F194" s="5">
        <v>46.8</v>
      </c>
      <c r="G194" s="13" t="s">
        <v>293</v>
      </c>
      <c r="H194" s="6" t="s">
        <v>1577</v>
      </c>
      <c r="I194" s="6">
        <v>0</v>
      </c>
      <c r="J194" s="6">
        <f t="shared" si="18"/>
        <v>8.2367999999999988</v>
      </c>
      <c r="K194" s="6">
        <v>22</v>
      </c>
      <c r="L194" s="6">
        <f t="shared" si="19"/>
        <v>1313.7695999999999</v>
      </c>
      <c r="M194" s="32">
        <f t="shared" si="20"/>
        <v>5149.9768319999994</v>
      </c>
      <c r="N194" s="6">
        <f t="shared" si="21"/>
        <v>3836.2072319999997</v>
      </c>
      <c r="O194" s="35">
        <f t="shared" si="22"/>
        <v>3711.2072319999997</v>
      </c>
      <c r="Q194" s="6">
        <v>195</v>
      </c>
      <c r="R194" s="38" t="str">
        <f t="shared" si="23"/>
        <v>TONSMG708S</v>
      </c>
    </row>
    <row r="195" spans="1:18" ht="15" x14ac:dyDescent="0.25">
      <c r="A195" s="3" t="s">
        <v>213</v>
      </c>
      <c r="B195" s="3" t="s">
        <v>294</v>
      </c>
      <c r="C195" s="3" t="s">
        <v>295</v>
      </c>
      <c r="D195" s="4" t="s">
        <v>66</v>
      </c>
      <c r="E195" s="5">
        <v>30.03</v>
      </c>
      <c r="F195" s="5">
        <v>27.3</v>
      </c>
      <c r="G195" s="13" t="s">
        <v>296</v>
      </c>
      <c r="H195" s="6" t="s">
        <v>1577</v>
      </c>
      <c r="I195" s="6">
        <v>0</v>
      </c>
      <c r="J195" s="6">
        <f t="shared" si="18"/>
        <v>4.8048000000000002</v>
      </c>
      <c r="K195" s="6">
        <v>22</v>
      </c>
      <c r="L195" s="6">
        <f t="shared" si="19"/>
        <v>766.36560000000009</v>
      </c>
      <c r="M195" s="32">
        <f t="shared" si="20"/>
        <v>3004.1531520000003</v>
      </c>
      <c r="N195" s="6">
        <f t="shared" si="21"/>
        <v>2237.7875520000002</v>
      </c>
      <c r="O195" s="35">
        <f t="shared" si="22"/>
        <v>2112.7875520000002</v>
      </c>
      <c r="Q195" s="6">
        <v>196</v>
      </c>
      <c r="R195" s="38" t="str">
        <f t="shared" si="23"/>
        <v>TONSMG709S</v>
      </c>
    </row>
    <row r="196" spans="1:18" ht="15" x14ac:dyDescent="0.25">
      <c r="A196" s="3" t="s">
        <v>297</v>
      </c>
      <c r="B196" s="3" t="s">
        <v>1265</v>
      </c>
      <c r="C196" s="3" t="s">
        <v>1269</v>
      </c>
      <c r="D196" s="4">
        <v>2000</v>
      </c>
      <c r="E196" s="5">
        <v>4.57</v>
      </c>
      <c r="F196" s="5">
        <v>4.16</v>
      </c>
      <c r="G196" s="13" t="s">
        <v>1272</v>
      </c>
      <c r="H196" s="6" t="s">
        <v>1577</v>
      </c>
      <c r="I196" s="6">
        <v>0</v>
      </c>
      <c r="J196" s="6">
        <f t="shared" si="18"/>
        <v>0.73120000000000007</v>
      </c>
      <c r="K196" s="6">
        <v>22</v>
      </c>
      <c r="L196" s="6">
        <f t="shared" si="19"/>
        <v>116.62640000000002</v>
      </c>
      <c r="M196" s="32">
        <f t="shared" si="20"/>
        <v>457.17548800000003</v>
      </c>
      <c r="N196" s="6">
        <f t="shared" si="21"/>
        <v>340.54908799999998</v>
      </c>
      <c r="O196" s="35">
        <f t="shared" si="22"/>
        <v>215.54908799999998</v>
      </c>
      <c r="Q196" s="6">
        <v>197</v>
      </c>
      <c r="R196" s="38" t="str">
        <f t="shared" si="23"/>
        <v>TONSMG300K</v>
      </c>
    </row>
    <row r="197" spans="1:18" ht="15" x14ac:dyDescent="0.25">
      <c r="A197" s="3" t="s">
        <v>297</v>
      </c>
      <c r="B197" s="3" t="s">
        <v>1266</v>
      </c>
      <c r="C197" s="3" t="s">
        <v>1270</v>
      </c>
      <c r="D197" s="4">
        <v>1000</v>
      </c>
      <c r="E197" s="5">
        <v>5.07</v>
      </c>
      <c r="F197" s="5">
        <v>4.6100000000000003</v>
      </c>
      <c r="G197" s="13" t="s">
        <v>1272</v>
      </c>
      <c r="H197" s="6" t="s">
        <v>1577</v>
      </c>
      <c r="I197" s="6">
        <v>0</v>
      </c>
      <c r="J197" s="6">
        <f t="shared" si="18"/>
        <v>0.81120000000000003</v>
      </c>
      <c r="K197" s="6">
        <v>22</v>
      </c>
      <c r="L197" s="6">
        <f t="shared" si="19"/>
        <v>129.38640000000001</v>
      </c>
      <c r="M197" s="32">
        <f t="shared" si="20"/>
        <v>507.19468800000004</v>
      </c>
      <c r="N197" s="6">
        <f t="shared" si="21"/>
        <v>377.80828800000006</v>
      </c>
      <c r="O197" s="35">
        <f t="shared" si="22"/>
        <v>252.80828800000006</v>
      </c>
      <c r="Q197" s="6">
        <v>198</v>
      </c>
      <c r="R197" s="38" t="str">
        <f t="shared" si="23"/>
        <v>TONSMG300C</v>
      </c>
    </row>
    <row r="198" spans="1:18" ht="15" x14ac:dyDescent="0.25">
      <c r="A198" s="3" t="s">
        <v>297</v>
      </c>
      <c r="B198" s="3" t="s">
        <v>1267</v>
      </c>
      <c r="C198" s="3" t="s">
        <v>1271</v>
      </c>
      <c r="D198" s="4">
        <v>1000</v>
      </c>
      <c r="E198" s="5">
        <v>5.07</v>
      </c>
      <c r="F198" s="5">
        <v>4.6100000000000003</v>
      </c>
      <c r="G198" s="13" t="s">
        <v>1272</v>
      </c>
      <c r="H198" s="6" t="s">
        <v>1577</v>
      </c>
      <c r="I198" s="6">
        <v>0</v>
      </c>
      <c r="J198" s="6">
        <f t="shared" si="18"/>
        <v>0.81120000000000003</v>
      </c>
      <c r="K198" s="6">
        <v>22</v>
      </c>
      <c r="L198" s="6">
        <f t="shared" si="19"/>
        <v>129.38640000000001</v>
      </c>
      <c r="M198" s="32">
        <f t="shared" si="20"/>
        <v>507.19468800000004</v>
      </c>
      <c r="N198" s="6">
        <f t="shared" si="21"/>
        <v>377.80828800000006</v>
      </c>
      <c r="O198" s="35">
        <f t="shared" si="22"/>
        <v>252.80828800000006</v>
      </c>
      <c r="Q198" s="6">
        <v>199</v>
      </c>
      <c r="R198" s="38" t="str">
        <f t="shared" si="23"/>
        <v>TONSMG300M</v>
      </c>
    </row>
    <row r="199" spans="1:18" ht="15" x14ac:dyDescent="0.25">
      <c r="A199" s="3" t="s">
        <v>297</v>
      </c>
      <c r="B199" s="3" t="s">
        <v>1268</v>
      </c>
      <c r="C199" s="3" t="s">
        <v>1273</v>
      </c>
      <c r="D199" s="4">
        <v>1000</v>
      </c>
      <c r="E199" s="5">
        <v>5.07</v>
      </c>
      <c r="F199" s="5">
        <v>4.6100000000000003</v>
      </c>
      <c r="G199" s="13" t="s">
        <v>1272</v>
      </c>
      <c r="H199" s="6" t="s">
        <v>1577</v>
      </c>
      <c r="I199" s="6">
        <v>0</v>
      </c>
      <c r="J199" s="6">
        <f t="shared" si="18"/>
        <v>0.81120000000000003</v>
      </c>
      <c r="K199" s="6">
        <v>22</v>
      </c>
      <c r="L199" s="6">
        <f t="shared" si="19"/>
        <v>129.38640000000001</v>
      </c>
      <c r="M199" s="32">
        <f t="shared" si="20"/>
        <v>507.19468800000004</v>
      </c>
      <c r="N199" s="6">
        <f t="shared" si="21"/>
        <v>377.80828800000006</v>
      </c>
      <c r="O199" s="35">
        <f t="shared" si="22"/>
        <v>252.80828800000006</v>
      </c>
      <c r="Q199" s="6">
        <v>200</v>
      </c>
      <c r="R199" s="38" t="str">
        <f t="shared" si="23"/>
        <v>TONSMG300Y</v>
      </c>
    </row>
    <row r="200" spans="1:18" ht="38.25" x14ac:dyDescent="0.25">
      <c r="A200" s="3" t="s">
        <v>297</v>
      </c>
      <c r="B200" s="3" t="s">
        <v>298</v>
      </c>
      <c r="C200" s="3" t="s">
        <v>1274</v>
      </c>
      <c r="D200" s="4" t="s">
        <v>24</v>
      </c>
      <c r="E200" s="5">
        <v>12.58</v>
      </c>
      <c r="F200" s="5">
        <v>11.44</v>
      </c>
      <c r="G200" s="13" t="s">
        <v>1275</v>
      </c>
      <c r="H200" s="6" t="s">
        <v>1577</v>
      </c>
      <c r="I200" s="6">
        <v>0</v>
      </c>
      <c r="J200" s="6">
        <f t="shared" si="18"/>
        <v>2.0127999999999999</v>
      </c>
      <c r="K200" s="6">
        <v>22</v>
      </c>
      <c r="L200" s="6">
        <f t="shared" si="19"/>
        <v>321.04160000000002</v>
      </c>
      <c r="M200" s="32">
        <f t="shared" si="20"/>
        <v>1258.483072</v>
      </c>
      <c r="N200" s="6">
        <f t="shared" si="21"/>
        <v>937.44147199999998</v>
      </c>
      <c r="O200" s="35">
        <f t="shared" si="22"/>
        <v>812.44147199999998</v>
      </c>
      <c r="Q200" s="6">
        <v>201</v>
      </c>
      <c r="R200" s="38" t="str">
        <f t="shared" si="23"/>
        <v>TONSMG404K</v>
      </c>
    </row>
    <row r="201" spans="1:18" ht="38.25" x14ac:dyDescent="0.25">
      <c r="A201" s="3" t="s">
        <v>297</v>
      </c>
      <c r="B201" s="3" t="s">
        <v>299</v>
      </c>
      <c r="C201" s="3" t="s">
        <v>1274</v>
      </c>
      <c r="D201" s="4" t="s">
        <v>24</v>
      </c>
      <c r="E201" s="5">
        <v>12.58</v>
      </c>
      <c r="F201" s="5">
        <v>11.44</v>
      </c>
      <c r="G201" s="13" t="s">
        <v>1275</v>
      </c>
      <c r="H201" s="6" t="s">
        <v>1577</v>
      </c>
      <c r="I201" s="6">
        <v>0</v>
      </c>
      <c r="J201" s="6">
        <f t="shared" si="18"/>
        <v>2.0127999999999999</v>
      </c>
      <c r="K201" s="6">
        <v>22</v>
      </c>
      <c r="L201" s="6">
        <f t="shared" si="19"/>
        <v>321.04160000000002</v>
      </c>
      <c r="M201" s="32">
        <f t="shared" si="20"/>
        <v>1258.483072</v>
      </c>
      <c r="N201" s="6">
        <f t="shared" si="21"/>
        <v>937.44147199999998</v>
      </c>
      <c r="O201" s="35">
        <f t="shared" si="22"/>
        <v>812.44147199999998</v>
      </c>
      <c r="Q201" s="6">
        <v>202</v>
      </c>
      <c r="R201" s="38" t="str">
        <f t="shared" si="23"/>
        <v>TONSMG404C</v>
      </c>
    </row>
    <row r="202" spans="1:18" ht="38.25" x14ac:dyDescent="0.25">
      <c r="A202" s="3" t="s">
        <v>297</v>
      </c>
      <c r="B202" s="3" t="s">
        <v>300</v>
      </c>
      <c r="C202" s="3" t="s">
        <v>1274</v>
      </c>
      <c r="D202" s="4" t="s">
        <v>24</v>
      </c>
      <c r="E202" s="5">
        <v>12.58</v>
      </c>
      <c r="F202" s="5">
        <v>11.44</v>
      </c>
      <c r="G202" s="13" t="s">
        <v>1275</v>
      </c>
      <c r="H202" s="6" t="s">
        <v>1577</v>
      </c>
      <c r="I202" s="6">
        <v>0</v>
      </c>
      <c r="J202" s="6">
        <f t="shared" si="18"/>
        <v>2.0127999999999999</v>
      </c>
      <c r="K202" s="6">
        <v>22</v>
      </c>
      <c r="L202" s="6">
        <f t="shared" si="19"/>
        <v>321.04160000000002</v>
      </c>
      <c r="M202" s="32">
        <f t="shared" si="20"/>
        <v>1258.483072</v>
      </c>
      <c r="N202" s="6">
        <f t="shared" si="21"/>
        <v>937.44147199999998</v>
      </c>
      <c r="O202" s="35">
        <f t="shared" si="22"/>
        <v>812.44147199999998</v>
      </c>
      <c r="Q202" s="6">
        <v>203</v>
      </c>
      <c r="R202" s="38" t="str">
        <f t="shared" si="23"/>
        <v>TONSMG404M</v>
      </c>
    </row>
    <row r="203" spans="1:18" ht="38.25" x14ac:dyDescent="0.25">
      <c r="A203" s="3" t="s">
        <v>297</v>
      </c>
      <c r="B203" s="3" t="s">
        <v>301</v>
      </c>
      <c r="C203" s="3" t="s">
        <v>1274</v>
      </c>
      <c r="D203" s="4" t="s">
        <v>24</v>
      </c>
      <c r="E203" s="5">
        <v>12.58</v>
      </c>
      <c r="F203" s="5">
        <v>11.44</v>
      </c>
      <c r="G203" s="13" t="s">
        <v>1275</v>
      </c>
      <c r="H203" s="6" t="s">
        <v>1577</v>
      </c>
      <c r="I203" s="6">
        <v>0</v>
      </c>
      <c r="J203" s="6">
        <f t="shared" si="18"/>
        <v>2.0127999999999999</v>
      </c>
      <c r="K203" s="6">
        <v>22</v>
      </c>
      <c r="L203" s="6">
        <f t="shared" si="19"/>
        <v>321.04160000000002</v>
      </c>
      <c r="M203" s="32">
        <f t="shared" si="20"/>
        <v>1258.483072</v>
      </c>
      <c r="N203" s="6">
        <f t="shared" si="21"/>
        <v>937.44147199999998</v>
      </c>
      <c r="O203" s="35">
        <f t="shared" si="22"/>
        <v>812.44147199999998</v>
      </c>
      <c r="Q203" s="6">
        <v>204</v>
      </c>
      <c r="R203" s="38" t="str">
        <f t="shared" si="23"/>
        <v>TONSMG404Y</v>
      </c>
    </row>
    <row r="204" spans="1:18" ht="54.75" customHeight="1" x14ac:dyDescent="0.25">
      <c r="A204" s="3" t="s">
        <v>297</v>
      </c>
      <c r="B204" s="3" t="s">
        <v>302</v>
      </c>
      <c r="C204" s="3" t="s">
        <v>1276</v>
      </c>
      <c r="D204" s="4" t="s">
        <v>24</v>
      </c>
      <c r="E204" s="5">
        <v>9.7200000000000006</v>
      </c>
      <c r="F204" s="5">
        <v>8.84</v>
      </c>
      <c r="G204" s="13" t="s">
        <v>1277</v>
      </c>
      <c r="H204" s="6" t="s">
        <v>1577</v>
      </c>
      <c r="I204" s="6">
        <v>0</v>
      </c>
      <c r="J204" s="6">
        <f t="shared" si="18"/>
        <v>1.5552000000000001</v>
      </c>
      <c r="K204" s="6">
        <v>22</v>
      </c>
      <c r="L204" s="6">
        <f t="shared" si="19"/>
        <v>248.05440000000004</v>
      </c>
      <c r="M204" s="32">
        <f t="shared" si="20"/>
        <v>972.37324800000022</v>
      </c>
      <c r="N204" s="6">
        <f t="shared" si="21"/>
        <v>724.31884800000012</v>
      </c>
      <c r="O204" s="35">
        <f t="shared" si="22"/>
        <v>599.31884800000012</v>
      </c>
      <c r="Q204" s="6">
        <v>205</v>
      </c>
      <c r="R204" s="38" t="str">
        <f t="shared" si="23"/>
        <v>TONSMG406K</v>
      </c>
    </row>
    <row r="205" spans="1:18" s="54" customFormat="1" ht="63.75" x14ac:dyDescent="0.25">
      <c r="A205" s="39" t="s">
        <v>297</v>
      </c>
      <c r="B205" s="39" t="s">
        <v>1278</v>
      </c>
      <c r="C205" s="39" t="s">
        <v>1279</v>
      </c>
      <c r="D205" s="40" t="s">
        <v>6</v>
      </c>
      <c r="E205" s="41">
        <v>9.7200000000000006</v>
      </c>
      <c r="F205" s="41">
        <v>8.84</v>
      </c>
      <c r="G205" s="42" t="s">
        <v>1006</v>
      </c>
      <c r="H205" s="43" t="s">
        <v>1577</v>
      </c>
      <c r="I205" s="43">
        <v>0</v>
      </c>
      <c r="J205" s="43">
        <f t="shared" si="18"/>
        <v>1.5552000000000001</v>
      </c>
      <c r="K205" s="43">
        <v>22</v>
      </c>
      <c r="L205" s="43">
        <f t="shared" si="19"/>
        <v>248.05440000000004</v>
      </c>
      <c r="M205" s="43">
        <f t="shared" si="20"/>
        <v>972.37324800000022</v>
      </c>
      <c r="N205" s="43">
        <f t="shared" si="21"/>
        <v>724.31884800000012</v>
      </c>
      <c r="O205" s="44">
        <f t="shared" si="22"/>
        <v>599.31884800000012</v>
      </c>
      <c r="Q205" s="43">
        <v>206</v>
      </c>
      <c r="R205" s="45" t="str">
        <f t="shared" si="23"/>
        <v>TONSMG406C</v>
      </c>
    </row>
    <row r="206" spans="1:18" ht="63.75" x14ac:dyDescent="0.25">
      <c r="A206" s="12" t="s">
        <v>297</v>
      </c>
      <c r="B206" s="12" t="s">
        <v>306</v>
      </c>
      <c r="C206" s="12" t="s">
        <v>1280</v>
      </c>
      <c r="D206" s="27" t="s">
        <v>6</v>
      </c>
      <c r="E206" s="19">
        <v>9.7200000000000006</v>
      </c>
      <c r="F206" s="19">
        <v>8.84</v>
      </c>
      <c r="G206" s="28" t="s">
        <v>1006</v>
      </c>
      <c r="H206" s="6" t="s">
        <v>1577</v>
      </c>
      <c r="I206" s="6">
        <v>0</v>
      </c>
      <c r="J206" s="6">
        <f t="shared" si="18"/>
        <v>1.5552000000000001</v>
      </c>
      <c r="K206" s="6">
        <v>22</v>
      </c>
      <c r="L206" s="6">
        <f t="shared" si="19"/>
        <v>248.05440000000004</v>
      </c>
      <c r="M206" s="32">
        <f t="shared" si="20"/>
        <v>972.37324800000022</v>
      </c>
      <c r="N206" s="6">
        <f t="shared" si="21"/>
        <v>724.31884800000012</v>
      </c>
      <c r="O206" s="35">
        <f t="shared" si="22"/>
        <v>599.31884800000012</v>
      </c>
      <c r="Q206" s="6">
        <v>207</v>
      </c>
      <c r="R206" s="38" t="str">
        <f t="shared" si="23"/>
        <v>TONSMG406Y</v>
      </c>
    </row>
    <row r="207" spans="1:18" ht="51.75" customHeight="1" x14ac:dyDescent="0.25">
      <c r="A207" s="3" t="s">
        <v>297</v>
      </c>
      <c r="B207" s="3" t="s">
        <v>307</v>
      </c>
      <c r="C207" s="3" t="s">
        <v>1286</v>
      </c>
      <c r="D207" s="4" t="s">
        <v>6</v>
      </c>
      <c r="E207" s="5">
        <v>9.7200000000000006</v>
      </c>
      <c r="F207" s="5">
        <v>8.84</v>
      </c>
      <c r="G207" s="13" t="s">
        <v>1518</v>
      </c>
      <c r="H207" s="6" t="s">
        <v>1577</v>
      </c>
      <c r="I207" s="6">
        <v>0</v>
      </c>
      <c r="J207" s="6">
        <f t="shared" si="18"/>
        <v>1.5552000000000001</v>
      </c>
      <c r="K207" s="6">
        <v>22</v>
      </c>
      <c r="L207" s="6">
        <f t="shared" si="19"/>
        <v>248.05440000000004</v>
      </c>
      <c r="M207" s="32">
        <f t="shared" si="20"/>
        <v>972.37324800000022</v>
      </c>
      <c r="N207" s="6">
        <f t="shared" si="21"/>
        <v>724.31884800000012</v>
      </c>
      <c r="O207" s="35">
        <f t="shared" si="22"/>
        <v>599.31884800000012</v>
      </c>
      <c r="Q207" s="6">
        <v>208</v>
      </c>
      <c r="R207" s="38" t="str">
        <f t="shared" si="23"/>
        <v>TONSMG406M</v>
      </c>
    </row>
    <row r="208" spans="1:18" ht="25.5" x14ac:dyDescent="0.25">
      <c r="A208" s="3" t="s">
        <v>297</v>
      </c>
      <c r="B208" s="3" t="s">
        <v>308</v>
      </c>
      <c r="C208" s="3" t="s">
        <v>1281</v>
      </c>
      <c r="D208" s="4" t="s">
        <v>10</v>
      </c>
      <c r="E208" s="5">
        <v>13.72</v>
      </c>
      <c r="F208" s="5">
        <v>12.48</v>
      </c>
      <c r="G208" s="13" t="s">
        <v>1007</v>
      </c>
      <c r="H208" s="6" t="s">
        <v>1577</v>
      </c>
      <c r="I208" s="6">
        <v>0</v>
      </c>
      <c r="J208" s="6">
        <f t="shared" si="18"/>
        <v>2.1952000000000003</v>
      </c>
      <c r="K208" s="6">
        <v>22</v>
      </c>
      <c r="L208" s="6">
        <f t="shared" si="19"/>
        <v>350.13440000000003</v>
      </c>
      <c r="M208" s="32">
        <f t="shared" si="20"/>
        <v>1372.5268480000002</v>
      </c>
      <c r="N208" s="6">
        <f t="shared" si="21"/>
        <v>1022.3924480000002</v>
      </c>
      <c r="O208" s="35">
        <f t="shared" si="22"/>
        <v>897.39244800000017</v>
      </c>
      <c r="Q208" s="6">
        <v>209</v>
      </c>
      <c r="R208" s="38" t="str">
        <f t="shared" si="23"/>
        <v>TONSMG504K</v>
      </c>
    </row>
    <row r="209" spans="1:18" ht="25.5" x14ac:dyDescent="0.25">
      <c r="A209" s="3" t="s">
        <v>297</v>
      </c>
      <c r="B209" s="3" t="s">
        <v>309</v>
      </c>
      <c r="C209" s="3" t="s">
        <v>310</v>
      </c>
      <c r="D209" s="4" t="s">
        <v>128</v>
      </c>
      <c r="E209" s="5">
        <v>13.15</v>
      </c>
      <c r="F209" s="5">
        <v>11.96</v>
      </c>
      <c r="G209" s="13" t="s">
        <v>1282</v>
      </c>
      <c r="H209" s="6" t="s">
        <v>1577</v>
      </c>
      <c r="I209" s="6">
        <v>0</v>
      </c>
      <c r="J209" s="6">
        <f t="shared" si="18"/>
        <v>2.1040000000000001</v>
      </c>
      <c r="K209" s="6">
        <v>22</v>
      </c>
      <c r="L209" s="6">
        <f t="shared" si="19"/>
        <v>335.58800000000002</v>
      </c>
      <c r="M209" s="32">
        <f t="shared" si="20"/>
        <v>1315.5049600000002</v>
      </c>
      <c r="N209" s="6">
        <f t="shared" si="21"/>
        <v>979.91696000000024</v>
      </c>
      <c r="O209" s="35">
        <f t="shared" si="22"/>
        <v>854.91696000000024</v>
      </c>
      <c r="Q209" s="6">
        <v>210</v>
      </c>
      <c r="R209" s="38" t="str">
        <f t="shared" si="23"/>
        <v>TONSMG504C</v>
      </c>
    </row>
    <row r="210" spans="1:18" ht="25.5" x14ac:dyDescent="0.25">
      <c r="A210" s="3" t="s">
        <v>297</v>
      </c>
      <c r="B210" s="3" t="s">
        <v>311</v>
      </c>
      <c r="C210" s="3" t="s">
        <v>1283</v>
      </c>
      <c r="D210" s="4" t="s">
        <v>128</v>
      </c>
      <c r="E210" s="5">
        <v>13.15</v>
      </c>
      <c r="F210" s="5">
        <v>11.96</v>
      </c>
      <c r="G210" s="13" t="s">
        <v>1284</v>
      </c>
      <c r="H210" s="6" t="s">
        <v>1577</v>
      </c>
      <c r="I210" s="6">
        <v>0</v>
      </c>
      <c r="J210" s="6">
        <f t="shared" si="18"/>
        <v>2.1040000000000001</v>
      </c>
      <c r="K210" s="6">
        <v>22</v>
      </c>
      <c r="L210" s="6">
        <f t="shared" si="19"/>
        <v>335.58800000000002</v>
      </c>
      <c r="M210" s="32">
        <f t="shared" si="20"/>
        <v>1315.5049600000002</v>
      </c>
      <c r="N210" s="6">
        <f t="shared" si="21"/>
        <v>979.91696000000024</v>
      </c>
      <c r="O210" s="35">
        <f t="shared" si="22"/>
        <v>854.91696000000024</v>
      </c>
      <c r="Q210" s="6">
        <v>211</v>
      </c>
      <c r="R210" s="38" t="str">
        <f t="shared" si="23"/>
        <v>TONSMG504M</v>
      </c>
    </row>
    <row r="211" spans="1:18" ht="25.5" x14ac:dyDescent="0.25">
      <c r="A211" s="3" t="s">
        <v>297</v>
      </c>
      <c r="B211" s="3" t="s">
        <v>312</v>
      </c>
      <c r="C211" s="3" t="s">
        <v>1101</v>
      </c>
      <c r="D211" s="4" t="s">
        <v>128</v>
      </c>
      <c r="E211" s="5">
        <v>13.15</v>
      </c>
      <c r="F211" s="5">
        <v>11.96</v>
      </c>
      <c r="G211" s="13" t="s">
        <v>1285</v>
      </c>
      <c r="H211" s="6" t="s">
        <v>1577</v>
      </c>
      <c r="I211" s="6">
        <v>0</v>
      </c>
      <c r="J211" s="6">
        <f t="shared" si="18"/>
        <v>2.1040000000000001</v>
      </c>
      <c r="K211" s="6">
        <v>22</v>
      </c>
      <c r="L211" s="6">
        <f t="shared" si="19"/>
        <v>335.58800000000002</v>
      </c>
      <c r="M211" s="32">
        <f t="shared" si="20"/>
        <v>1315.5049600000002</v>
      </c>
      <c r="N211" s="6">
        <f t="shared" si="21"/>
        <v>979.91696000000024</v>
      </c>
      <c r="O211" s="35">
        <f t="shared" si="22"/>
        <v>854.91696000000024</v>
      </c>
      <c r="Q211" s="6">
        <v>212</v>
      </c>
      <c r="R211" s="38" t="str">
        <f t="shared" si="23"/>
        <v>TONSMG504Y</v>
      </c>
    </row>
    <row r="212" spans="1:18" ht="15" x14ac:dyDescent="0.25">
      <c r="A212" s="3" t="s">
        <v>297</v>
      </c>
      <c r="B212" s="3" t="s">
        <v>313</v>
      </c>
      <c r="C212" s="3" t="s">
        <v>314</v>
      </c>
      <c r="D212" s="4">
        <v>6000</v>
      </c>
      <c r="E212" s="5">
        <v>20.59</v>
      </c>
      <c r="F212" s="5">
        <v>18.72</v>
      </c>
      <c r="G212" s="13" t="s">
        <v>303</v>
      </c>
      <c r="H212" s="6" t="s">
        <v>1577</v>
      </c>
      <c r="I212" s="6">
        <v>0</v>
      </c>
      <c r="J212" s="6">
        <f t="shared" si="18"/>
        <v>3.2944</v>
      </c>
      <c r="K212" s="6">
        <v>22</v>
      </c>
      <c r="L212" s="6">
        <f t="shared" si="19"/>
        <v>525.45679999999993</v>
      </c>
      <c r="M212" s="32">
        <f t="shared" si="20"/>
        <v>2059.7906559999997</v>
      </c>
      <c r="N212" s="6">
        <f t="shared" si="21"/>
        <v>1534.3338559999997</v>
      </c>
      <c r="O212" s="35">
        <f t="shared" si="22"/>
        <v>1409.3338559999997</v>
      </c>
      <c r="Q212" s="6">
        <v>213</v>
      </c>
      <c r="R212" s="38" t="str">
        <f t="shared" si="23"/>
        <v>TONSMG505K</v>
      </c>
    </row>
    <row r="213" spans="1:18" ht="15" x14ac:dyDescent="0.25">
      <c r="A213" s="3" t="s">
        <v>297</v>
      </c>
      <c r="B213" s="3" t="s">
        <v>315</v>
      </c>
      <c r="C213" s="3" t="s">
        <v>316</v>
      </c>
      <c r="D213" s="4" t="s">
        <v>15</v>
      </c>
      <c r="E213" s="5">
        <v>20.59</v>
      </c>
      <c r="F213" s="5">
        <v>18.72</v>
      </c>
      <c r="G213" s="13" t="s">
        <v>303</v>
      </c>
      <c r="H213" s="6" t="s">
        <v>1577</v>
      </c>
      <c r="I213" s="6">
        <v>0</v>
      </c>
      <c r="J213" s="6">
        <f t="shared" si="18"/>
        <v>3.2944</v>
      </c>
      <c r="K213" s="6">
        <v>22</v>
      </c>
      <c r="L213" s="6">
        <f t="shared" si="19"/>
        <v>525.45679999999993</v>
      </c>
      <c r="M213" s="32">
        <f t="shared" si="20"/>
        <v>2059.7906559999997</v>
      </c>
      <c r="N213" s="6">
        <f t="shared" si="21"/>
        <v>1534.3338559999997</v>
      </c>
      <c r="O213" s="35">
        <f t="shared" si="22"/>
        <v>1409.3338559999997</v>
      </c>
      <c r="Q213" s="6">
        <v>214</v>
      </c>
      <c r="R213" s="38" t="str">
        <f t="shared" si="23"/>
        <v>TONSMG505C</v>
      </c>
    </row>
    <row r="214" spans="1:18" ht="15" x14ac:dyDescent="0.25">
      <c r="A214" s="3" t="s">
        <v>297</v>
      </c>
      <c r="B214" s="3" t="s">
        <v>317</v>
      </c>
      <c r="C214" s="3" t="s">
        <v>318</v>
      </c>
      <c r="D214" s="4" t="s">
        <v>15</v>
      </c>
      <c r="E214" s="5">
        <v>22.3</v>
      </c>
      <c r="F214" s="5">
        <v>20.28</v>
      </c>
      <c r="G214" s="13" t="s">
        <v>303</v>
      </c>
      <c r="H214" s="6" t="s">
        <v>1577</v>
      </c>
      <c r="I214" s="6">
        <v>0</v>
      </c>
      <c r="J214" s="6">
        <f t="shared" si="18"/>
        <v>3.5680000000000001</v>
      </c>
      <c r="K214" s="6">
        <v>22</v>
      </c>
      <c r="L214" s="6">
        <f t="shared" si="19"/>
        <v>569.096</v>
      </c>
      <c r="M214" s="32">
        <f t="shared" si="20"/>
        <v>2230.8563200000003</v>
      </c>
      <c r="N214" s="6">
        <f t="shared" si="21"/>
        <v>1661.7603200000003</v>
      </c>
      <c r="O214" s="35">
        <f t="shared" si="22"/>
        <v>1536.7603200000003</v>
      </c>
      <c r="Q214" s="6">
        <v>215</v>
      </c>
      <c r="R214" s="38" t="str">
        <f t="shared" si="23"/>
        <v>TONSMG505M</v>
      </c>
    </row>
    <row r="215" spans="1:18" ht="15" x14ac:dyDescent="0.25">
      <c r="A215" s="3" t="s">
        <v>297</v>
      </c>
      <c r="B215" s="3" t="s">
        <v>319</v>
      </c>
      <c r="C215" s="3" t="s">
        <v>320</v>
      </c>
      <c r="D215" s="4" t="s">
        <v>15</v>
      </c>
      <c r="E215" s="5">
        <v>22.3</v>
      </c>
      <c r="F215" s="5">
        <v>20.28</v>
      </c>
      <c r="G215" s="13" t="s">
        <v>303</v>
      </c>
      <c r="H215" s="6" t="s">
        <v>1577</v>
      </c>
      <c r="I215" s="6">
        <v>0</v>
      </c>
      <c r="J215" s="6">
        <f t="shared" si="18"/>
        <v>3.5680000000000001</v>
      </c>
      <c r="K215" s="6">
        <v>22</v>
      </c>
      <c r="L215" s="6">
        <f t="shared" si="19"/>
        <v>569.096</v>
      </c>
      <c r="M215" s="32">
        <f t="shared" si="20"/>
        <v>2230.8563200000003</v>
      </c>
      <c r="N215" s="6">
        <f t="shared" si="21"/>
        <v>1661.7603200000003</v>
      </c>
      <c r="O215" s="35">
        <f t="shared" si="22"/>
        <v>1536.7603200000003</v>
      </c>
      <c r="Q215" s="6">
        <v>216</v>
      </c>
      <c r="R215" s="38" t="str">
        <f t="shared" si="23"/>
        <v>TONSMG505Y</v>
      </c>
    </row>
    <row r="216" spans="1:18" ht="15" x14ac:dyDescent="0.25">
      <c r="A216" s="3" t="s">
        <v>297</v>
      </c>
      <c r="B216" s="3" t="s">
        <v>321</v>
      </c>
      <c r="C216" s="3" t="s">
        <v>322</v>
      </c>
      <c r="D216" s="4">
        <v>2000</v>
      </c>
      <c r="E216" s="5">
        <v>22.3</v>
      </c>
      <c r="F216" s="5">
        <v>20.28</v>
      </c>
      <c r="G216" s="13" t="s">
        <v>304</v>
      </c>
      <c r="H216" s="6" t="s">
        <v>1577</v>
      </c>
      <c r="I216" s="6">
        <v>0</v>
      </c>
      <c r="J216" s="6">
        <f t="shared" si="18"/>
        <v>3.5680000000000001</v>
      </c>
      <c r="K216" s="6">
        <v>22</v>
      </c>
      <c r="L216" s="6">
        <f t="shared" si="19"/>
        <v>569.096</v>
      </c>
      <c r="M216" s="32">
        <f t="shared" si="20"/>
        <v>2230.8563200000003</v>
      </c>
      <c r="N216" s="6">
        <f t="shared" si="21"/>
        <v>1661.7603200000003</v>
      </c>
      <c r="O216" s="35">
        <f t="shared" si="22"/>
        <v>1536.7603200000003</v>
      </c>
      <c r="Q216" s="6">
        <v>217</v>
      </c>
      <c r="R216" s="38" t="str">
        <f t="shared" si="23"/>
        <v>TONSMG506K</v>
      </c>
    </row>
    <row r="217" spans="1:18" ht="15" x14ac:dyDescent="0.25">
      <c r="A217" s="3" t="s">
        <v>297</v>
      </c>
      <c r="B217" s="3" t="s">
        <v>323</v>
      </c>
      <c r="C217" s="3" t="s">
        <v>324</v>
      </c>
      <c r="D217" s="4" t="s">
        <v>24</v>
      </c>
      <c r="E217" s="5">
        <v>22.3</v>
      </c>
      <c r="F217" s="5">
        <v>20.28</v>
      </c>
      <c r="G217" s="13" t="s">
        <v>304</v>
      </c>
      <c r="H217" s="6" t="s">
        <v>1577</v>
      </c>
      <c r="I217" s="6">
        <v>0</v>
      </c>
      <c r="J217" s="6">
        <f t="shared" si="18"/>
        <v>3.5680000000000001</v>
      </c>
      <c r="K217" s="6">
        <v>22</v>
      </c>
      <c r="L217" s="6">
        <f t="shared" si="19"/>
        <v>569.096</v>
      </c>
      <c r="M217" s="32">
        <f t="shared" si="20"/>
        <v>2230.8563200000003</v>
      </c>
      <c r="N217" s="6">
        <f t="shared" si="21"/>
        <v>1661.7603200000003</v>
      </c>
      <c r="O217" s="35">
        <f t="shared" si="22"/>
        <v>1536.7603200000003</v>
      </c>
      <c r="Q217" s="6">
        <v>218</v>
      </c>
      <c r="R217" s="38" t="str">
        <f t="shared" si="23"/>
        <v>TONSMG506C</v>
      </c>
    </row>
    <row r="218" spans="1:18" ht="15" x14ac:dyDescent="0.25">
      <c r="A218" s="3" t="s">
        <v>297</v>
      </c>
      <c r="B218" s="3" t="s">
        <v>325</v>
      </c>
      <c r="C218" s="3" t="s">
        <v>326</v>
      </c>
      <c r="D218" s="4">
        <v>1500</v>
      </c>
      <c r="E218" s="5">
        <v>22.3</v>
      </c>
      <c r="F218" s="5">
        <v>20.28</v>
      </c>
      <c r="G218" s="13" t="s">
        <v>304</v>
      </c>
      <c r="H218" s="6" t="s">
        <v>1577</v>
      </c>
      <c r="I218" s="6">
        <v>0</v>
      </c>
      <c r="J218" s="6">
        <f t="shared" si="18"/>
        <v>3.5680000000000001</v>
      </c>
      <c r="K218" s="6">
        <v>22</v>
      </c>
      <c r="L218" s="6">
        <f t="shared" si="19"/>
        <v>569.096</v>
      </c>
      <c r="M218" s="32">
        <f t="shared" si="20"/>
        <v>2230.8563200000003</v>
      </c>
      <c r="N218" s="6">
        <f t="shared" si="21"/>
        <v>1661.7603200000003</v>
      </c>
      <c r="O218" s="35">
        <f t="shared" si="22"/>
        <v>1536.7603200000003</v>
      </c>
      <c r="Q218" s="6">
        <v>219</v>
      </c>
      <c r="R218" s="38" t="str">
        <f t="shared" si="23"/>
        <v>TONSMG506M</v>
      </c>
    </row>
    <row r="219" spans="1:18" ht="15" x14ac:dyDescent="0.25">
      <c r="A219" s="3" t="s">
        <v>297</v>
      </c>
      <c r="B219" s="3" t="s">
        <v>327</v>
      </c>
      <c r="C219" s="3" t="s">
        <v>328</v>
      </c>
      <c r="D219" s="4">
        <v>1500</v>
      </c>
      <c r="E219" s="5">
        <v>22.3</v>
      </c>
      <c r="F219" s="5">
        <v>20.28</v>
      </c>
      <c r="G219" s="13" t="s">
        <v>304</v>
      </c>
      <c r="H219" s="6" t="s">
        <v>1577</v>
      </c>
      <c r="I219" s="6">
        <v>0</v>
      </c>
      <c r="J219" s="6">
        <f t="shared" si="18"/>
        <v>3.5680000000000001</v>
      </c>
      <c r="K219" s="6">
        <v>22</v>
      </c>
      <c r="L219" s="6">
        <f t="shared" si="19"/>
        <v>569.096</v>
      </c>
      <c r="M219" s="32">
        <f t="shared" si="20"/>
        <v>2230.8563200000003</v>
      </c>
      <c r="N219" s="6">
        <f t="shared" si="21"/>
        <v>1661.7603200000003</v>
      </c>
      <c r="O219" s="35">
        <f t="shared" si="22"/>
        <v>1536.7603200000003</v>
      </c>
      <c r="Q219" s="6">
        <v>220</v>
      </c>
      <c r="R219" s="38" t="str">
        <f t="shared" si="23"/>
        <v>TONSMG506Y</v>
      </c>
    </row>
    <row r="220" spans="1:18" ht="15" x14ac:dyDescent="0.25">
      <c r="A220" s="3" t="s">
        <v>297</v>
      </c>
      <c r="B220" s="3" t="s">
        <v>329</v>
      </c>
      <c r="C220" s="3" t="s">
        <v>330</v>
      </c>
      <c r="D220" s="4">
        <v>23000</v>
      </c>
      <c r="E220" s="5">
        <v>62.92</v>
      </c>
      <c r="F220" s="5">
        <v>57.2</v>
      </c>
      <c r="G220" s="13" t="s">
        <v>305</v>
      </c>
      <c r="H220" s="6" t="s">
        <v>1577</v>
      </c>
      <c r="I220" s="6">
        <v>0</v>
      </c>
      <c r="J220" s="6">
        <f t="shared" si="18"/>
        <v>10.0672</v>
      </c>
      <c r="K220" s="6">
        <v>22</v>
      </c>
      <c r="L220" s="6">
        <f t="shared" si="19"/>
        <v>1605.7184</v>
      </c>
      <c r="M220" s="32">
        <f t="shared" si="20"/>
        <v>6294.4161279999998</v>
      </c>
      <c r="N220" s="6">
        <f t="shared" si="21"/>
        <v>4688.6977280000001</v>
      </c>
      <c r="O220" s="35">
        <f t="shared" si="22"/>
        <v>4563.6977280000001</v>
      </c>
      <c r="Q220" s="6">
        <v>221</v>
      </c>
      <c r="R220" s="38" t="str">
        <f t="shared" si="23"/>
        <v>TONSMG808K</v>
      </c>
    </row>
    <row r="221" spans="1:18" ht="15" x14ac:dyDescent="0.25">
      <c r="A221" s="3" t="s">
        <v>297</v>
      </c>
      <c r="B221" s="3" t="s">
        <v>331</v>
      </c>
      <c r="C221" s="3" t="s">
        <v>332</v>
      </c>
      <c r="D221" s="4" t="s">
        <v>76</v>
      </c>
      <c r="E221" s="5">
        <v>62.92</v>
      </c>
      <c r="F221" s="5">
        <v>57.2</v>
      </c>
      <c r="G221" s="13" t="s">
        <v>1287</v>
      </c>
      <c r="H221" s="6" t="s">
        <v>1577</v>
      </c>
      <c r="I221" s="6">
        <v>0</v>
      </c>
      <c r="J221" s="6">
        <f t="shared" si="18"/>
        <v>10.0672</v>
      </c>
      <c r="K221" s="6">
        <v>22</v>
      </c>
      <c r="L221" s="6">
        <f t="shared" si="19"/>
        <v>1605.7184</v>
      </c>
      <c r="M221" s="32">
        <f t="shared" si="20"/>
        <v>6294.4161279999998</v>
      </c>
      <c r="N221" s="6">
        <f t="shared" si="21"/>
        <v>4688.6977280000001</v>
      </c>
      <c r="O221" s="35">
        <f t="shared" si="22"/>
        <v>4563.6977280000001</v>
      </c>
      <c r="Q221" s="6">
        <v>222</v>
      </c>
      <c r="R221" s="38" t="str">
        <f t="shared" si="23"/>
        <v>TONSMG808C</v>
      </c>
    </row>
    <row r="222" spans="1:18" ht="15" x14ac:dyDescent="0.25">
      <c r="A222" s="3" t="s">
        <v>297</v>
      </c>
      <c r="B222" s="3" t="s">
        <v>333</v>
      </c>
      <c r="C222" s="3" t="s">
        <v>334</v>
      </c>
      <c r="D222" s="8">
        <v>20000</v>
      </c>
      <c r="E222" s="5">
        <v>62.92</v>
      </c>
      <c r="F222" s="5">
        <v>57.2</v>
      </c>
      <c r="G222" s="13" t="s">
        <v>1288</v>
      </c>
      <c r="H222" s="6" t="s">
        <v>1577</v>
      </c>
      <c r="I222" s="6">
        <v>0</v>
      </c>
      <c r="J222" s="6">
        <f t="shared" si="18"/>
        <v>10.0672</v>
      </c>
      <c r="K222" s="6">
        <v>22</v>
      </c>
      <c r="L222" s="6">
        <f t="shared" si="19"/>
        <v>1605.7184</v>
      </c>
      <c r="M222" s="32">
        <f t="shared" si="20"/>
        <v>6294.4161279999998</v>
      </c>
      <c r="N222" s="6">
        <f t="shared" si="21"/>
        <v>4688.6977280000001</v>
      </c>
      <c r="O222" s="35">
        <f t="shared" si="22"/>
        <v>4563.6977280000001</v>
      </c>
      <c r="Q222" s="6">
        <v>223</v>
      </c>
      <c r="R222" s="38" t="str">
        <f t="shared" si="23"/>
        <v>TONSMG808M</v>
      </c>
    </row>
    <row r="223" spans="1:18" ht="15" x14ac:dyDescent="0.25">
      <c r="A223" s="3" t="s">
        <v>297</v>
      </c>
      <c r="B223" s="3" t="s">
        <v>335</v>
      </c>
      <c r="C223" s="3" t="s">
        <v>336</v>
      </c>
      <c r="D223" s="8">
        <v>20000</v>
      </c>
      <c r="E223" s="5">
        <v>62.92</v>
      </c>
      <c r="F223" s="5">
        <v>57.2</v>
      </c>
      <c r="G223" s="13" t="s">
        <v>1289</v>
      </c>
      <c r="H223" s="6" t="s">
        <v>1577</v>
      </c>
      <c r="I223" s="6">
        <v>0</v>
      </c>
      <c r="J223" s="6">
        <f t="shared" si="18"/>
        <v>10.0672</v>
      </c>
      <c r="K223" s="6">
        <v>22</v>
      </c>
      <c r="L223" s="6">
        <f t="shared" si="19"/>
        <v>1605.7184</v>
      </c>
      <c r="M223" s="32">
        <f t="shared" si="20"/>
        <v>6294.4161279999998</v>
      </c>
      <c r="N223" s="6">
        <f t="shared" si="21"/>
        <v>4688.6977280000001</v>
      </c>
      <c r="O223" s="35">
        <f t="shared" si="22"/>
        <v>4563.6977280000001</v>
      </c>
      <c r="Q223" s="6">
        <v>224</v>
      </c>
      <c r="R223" s="38" t="str">
        <f t="shared" si="23"/>
        <v>TONSMG808Y</v>
      </c>
    </row>
    <row r="224" spans="1:18" ht="15" x14ac:dyDescent="0.25">
      <c r="A224" s="3" t="s">
        <v>337</v>
      </c>
      <c r="B224" s="3" t="s">
        <v>338</v>
      </c>
      <c r="C224" s="3" t="s">
        <v>1290</v>
      </c>
      <c r="D224" s="4" t="s">
        <v>339</v>
      </c>
      <c r="E224" s="5">
        <v>68.64</v>
      </c>
      <c r="F224" s="5">
        <v>62.4</v>
      </c>
      <c r="G224" s="13" t="s">
        <v>340</v>
      </c>
      <c r="H224" s="6" t="s">
        <v>1577</v>
      </c>
      <c r="I224" s="6">
        <v>0</v>
      </c>
      <c r="J224" s="6">
        <f t="shared" si="18"/>
        <v>10.9824</v>
      </c>
      <c r="K224" s="6">
        <v>22</v>
      </c>
      <c r="L224" s="6">
        <f t="shared" si="19"/>
        <v>1751.6928</v>
      </c>
      <c r="M224" s="32">
        <f t="shared" si="20"/>
        <v>6866.6357759999992</v>
      </c>
      <c r="N224" s="6">
        <f t="shared" si="21"/>
        <v>5114.9429759999994</v>
      </c>
      <c r="O224" s="35">
        <f t="shared" si="22"/>
        <v>4989.9429759999994</v>
      </c>
      <c r="Q224" s="6">
        <v>225</v>
      </c>
      <c r="R224" s="38" t="str">
        <f t="shared" si="23"/>
        <v>DRUSMG6555</v>
      </c>
    </row>
    <row r="225" spans="1:18" ht="38.25" x14ac:dyDescent="0.25">
      <c r="A225" s="3" t="s">
        <v>337</v>
      </c>
      <c r="B225" s="3" t="s">
        <v>341</v>
      </c>
      <c r="C225" s="3" t="s">
        <v>1291</v>
      </c>
      <c r="D225" s="4" t="s">
        <v>30</v>
      </c>
      <c r="E225" s="5">
        <v>8</v>
      </c>
      <c r="F225" s="5">
        <v>7.28</v>
      </c>
      <c r="G225" s="13" t="s">
        <v>1293</v>
      </c>
      <c r="H225" s="6" t="s">
        <v>1577</v>
      </c>
      <c r="I225" s="6">
        <v>0</v>
      </c>
      <c r="J225" s="6">
        <f t="shared" si="18"/>
        <v>1.28</v>
      </c>
      <c r="K225" s="6">
        <v>22</v>
      </c>
      <c r="L225" s="6">
        <f t="shared" si="19"/>
        <v>204.16</v>
      </c>
      <c r="M225" s="32">
        <f t="shared" si="20"/>
        <v>800.30719999999997</v>
      </c>
      <c r="N225" s="6">
        <f t="shared" si="21"/>
        <v>596.1472</v>
      </c>
      <c r="O225" s="35">
        <f t="shared" si="22"/>
        <v>471.1472</v>
      </c>
      <c r="Q225" s="6">
        <v>226</v>
      </c>
      <c r="R225" s="38" t="str">
        <f t="shared" si="23"/>
        <v>DRUSMR116</v>
      </c>
    </row>
    <row r="226" spans="1:18" ht="15" x14ac:dyDescent="0.25">
      <c r="A226" s="3" t="s">
        <v>337</v>
      </c>
      <c r="B226" s="3" t="s">
        <v>342</v>
      </c>
      <c r="C226" s="3" t="s">
        <v>1292</v>
      </c>
      <c r="D226" s="4" t="s">
        <v>76</v>
      </c>
      <c r="E226" s="5">
        <v>22.3</v>
      </c>
      <c r="F226" s="5">
        <v>20.28</v>
      </c>
      <c r="G226" s="13" t="s">
        <v>1294</v>
      </c>
      <c r="H226" s="6" t="s">
        <v>1577</v>
      </c>
      <c r="I226" s="6">
        <v>0</v>
      </c>
      <c r="J226" s="6">
        <f t="shared" si="18"/>
        <v>3.5680000000000001</v>
      </c>
      <c r="K226" s="6">
        <v>22</v>
      </c>
      <c r="L226" s="6">
        <f t="shared" si="19"/>
        <v>569.096</v>
      </c>
      <c r="M226" s="32">
        <f t="shared" si="20"/>
        <v>2230.8563200000003</v>
      </c>
      <c r="N226" s="6">
        <f t="shared" si="21"/>
        <v>1661.7603200000003</v>
      </c>
      <c r="O226" s="35">
        <f t="shared" si="22"/>
        <v>1536.7603200000003</v>
      </c>
      <c r="Q226" s="6">
        <v>227</v>
      </c>
      <c r="R226" s="38" t="str">
        <f t="shared" si="23"/>
        <v>DRUSMG6320</v>
      </c>
    </row>
    <row r="227" spans="1:18" s="54" customFormat="1" ht="25.5" x14ac:dyDescent="0.25">
      <c r="A227" s="39" t="s">
        <v>343</v>
      </c>
      <c r="B227" s="39" t="s">
        <v>344</v>
      </c>
      <c r="C227" s="39" t="s">
        <v>345</v>
      </c>
      <c r="D227" s="40" t="s">
        <v>6</v>
      </c>
      <c r="E227" s="41">
        <v>3.43</v>
      </c>
      <c r="F227" s="41">
        <v>3.12</v>
      </c>
      <c r="G227" s="42" t="s">
        <v>1295</v>
      </c>
      <c r="H227" s="43" t="s">
        <v>1577</v>
      </c>
      <c r="I227" s="43">
        <v>0</v>
      </c>
      <c r="J227" s="43">
        <f t="shared" si="18"/>
        <v>0.54880000000000007</v>
      </c>
      <c r="K227" s="43">
        <v>22</v>
      </c>
      <c r="L227" s="43">
        <f t="shared" si="19"/>
        <v>87.533600000000007</v>
      </c>
      <c r="M227" s="43">
        <f t="shared" si="20"/>
        <v>343.13171200000005</v>
      </c>
      <c r="N227" s="43">
        <f t="shared" si="21"/>
        <v>255.59811200000004</v>
      </c>
      <c r="O227" s="44">
        <f t="shared" si="22"/>
        <v>130.59811200000004</v>
      </c>
      <c r="Q227" s="43">
        <v>228</v>
      </c>
      <c r="R227" s="45" t="str">
        <f t="shared" si="23"/>
        <v>TONBTR1060</v>
      </c>
    </row>
    <row r="228" spans="1:18" ht="38.25" x14ac:dyDescent="0.25">
      <c r="A228" s="3" t="s">
        <v>343</v>
      </c>
      <c r="B228" s="3" t="s">
        <v>346</v>
      </c>
      <c r="C228" s="3" t="s">
        <v>347</v>
      </c>
      <c r="D228" s="4" t="s">
        <v>10</v>
      </c>
      <c r="E228" s="5">
        <v>6.29</v>
      </c>
      <c r="F228" s="5">
        <v>5.72</v>
      </c>
      <c r="G228" s="13" t="s">
        <v>1296</v>
      </c>
      <c r="H228" s="6" t="s">
        <v>1577</v>
      </c>
      <c r="I228" s="6">
        <v>0</v>
      </c>
      <c r="J228" s="6">
        <f t="shared" si="18"/>
        <v>1.0064</v>
      </c>
      <c r="K228" s="6">
        <v>22</v>
      </c>
      <c r="L228" s="6">
        <f t="shared" si="19"/>
        <v>160.52080000000001</v>
      </c>
      <c r="M228" s="32">
        <f t="shared" si="20"/>
        <v>629.241536</v>
      </c>
      <c r="N228" s="6">
        <f t="shared" si="21"/>
        <v>468.72073599999999</v>
      </c>
      <c r="O228" s="35">
        <f t="shared" si="22"/>
        <v>343.72073599999999</v>
      </c>
      <c r="Q228" s="6">
        <v>229</v>
      </c>
      <c r="R228" s="38" t="str">
        <f t="shared" si="23"/>
        <v>TONBTR350</v>
      </c>
    </row>
    <row r="229" spans="1:18" s="54" customFormat="1" ht="38.25" x14ac:dyDescent="0.25">
      <c r="A229" s="39" t="s">
        <v>343</v>
      </c>
      <c r="B229" s="39" t="s">
        <v>348</v>
      </c>
      <c r="C229" s="39" t="s">
        <v>1299</v>
      </c>
      <c r="D229" s="40" t="s">
        <v>349</v>
      </c>
      <c r="E229" s="41">
        <v>6.29</v>
      </c>
      <c r="F229" s="41">
        <v>5.72</v>
      </c>
      <c r="G229" s="42" t="s">
        <v>1297</v>
      </c>
      <c r="H229" s="43" t="s">
        <v>1577</v>
      </c>
      <c r="I229" s="43">
        <v>0</v>
      </c>
      <c r="J229" s="43">
        <f t="shared" si="18"/>
        <v>1.0064</v>
      </c>
      <c r="K229" s="43">
        <v>22</v>
      </c>
      <c r="L229" s="43">
        <f t="shared" si="19"/>
        <v>160.52080000000001</v>
      </c>
      <c r="M229" s="43">
        <f t="shared" si="20"/>
        <v>629.241536</v>
      </c>
      <c r="N229" s="43">
        <f t="shared" si="21"/>
        <v>468.72073599999999</v>
      </c>
      <c r="O229" s="44">
        <f t="shared" si="22"/>
        <v>343.72073599999999</v>
      </c>
      <c r="Q229" s="43">
        <v>230</v>
      </c>
      <c r="R229" s="45" t="str">
        <f t="shared" si="23"/>
        <v>TONBTR360</v>
      </c>
    </row>
    <row r="230" spans="1:18" s="54" customFormat="1" ht="30.75" customHeight="1" x14ac:dyDescent="0.25">
      <c r="A230" s="39" t="s">
        <v>343</v>
      </c>
      <c r="B230" s="39" t="s">
        <v>350</v>
      </c>
      <c r="C230" s="39" t="s">
        <v>1300</v>
      </c>
      <c r="D230" s="40" t="s">
        <v>349</v>
      </c>
      <c r="E230" s="41">
        <v>4.57</v>
      </c>
      <c r="F230" s="41">
        <v>4.16</v>
      </c>
      <c r="G230" s="42" t="s">
        <v>1298</v>
      </c>
      <c r="H230" s="43" t="s">
        <v>1577</v>
      </c>
      <c r="I230" s="43">
        <v>0</v>
      </c>
      <c r="J230" s="43">
        <f t="shared" si="18"/>
        <v>0.73120000000000007</v>
      </c>
      <c r="K230" s="43">
        <v>22</v>
      </c>
      <c r="L230" s="43">
        <f t="shared" si="19"/>
        <v>116.62640000000002</v>
      </c>
      <c r="M230" s="43">
        <v>450</v>
      </c>
      <c r="N230" s="43">
        <f t="shared" si="21"/>
        <v>333.37360000000001</v>
      </c>
      <c r="O230" s="44">
        <f t="shared" si="22"/>
        <v>208.37360000000001</v>
      </c>
      <c r="Q230" s="43">
        <v>231</v>
      </c>
      <c r="R230" s="45" t="str">
        <f t="shared" si="23"/>
        <v>TONBTR450</v>
      </c>
    </row>
    <row r="231" spans="1:18" ht="51" x14ac:dyDescent="0.25">
      <c r="A231" s="3" t="s">
        <v>343</v>
      </c>
      <c r="B231" s="3" t="s">
        <v>351</v>
      </c>
      <c r="C231" s="3" t="s">
        <v>1301</v>
      </c>
      <c r="D231" s="4" t="s">
        <v>79</v>
      </c>
      <c r="E231" s="5">
        <v>8</v>
      </c>
      <c r="F231" s="5">
        <v>7.28</v>
      </c>
      <c r="G231" s="13" t="s">
        <v>1304</v>
      </c>
      <c r="H231" s="6" t="s">
        <v>1577</v>
      </c>
      <c r="I231" s="6">
        <v>0</v>
      </c>
      <c r="J231" s="6">
        <f t="shared" si="18"/>
        <v>1.28</v>
      </c>
      <c r="K231" s="6">
        <v>22</v>
      </c>
      <c r="L231" s="6">
        <f t="shared" si="19"/>
        <v>204.16</v>
      </c>
      <c r="M231" s="32">
        <f t="shared" si="20"/>
        <v>800.30719999999997</v>
      </c>
      <c r="N231" s="6">
        <f t="shared" si="21"/>
        <v>596.1472</v>
      </c>
      <c r="O231" s="35">
        <f t="shared" si="22"/>
        <v>471.1472</v>
      </c>
      <c r="Q231" s="6">
        <v>232</v>
      </c>
      <c r="R231" s="38" t="str">
        <f t="shared" si="23"/>
        <v>TONBTR460</v>
      </c>
    </row>
    <row r="232" spans="1:18" s="54" customFormat="1" ht="63.75" x14ac:dyDescent="0.25">
      <c r="A232" s="39" t="s">
        <v>343</v>
      </c>
      <c r="B232" s="39" t="s">
        <v>352</v>
      </c>
      <c r="C232" s="39" t="s">
        <v>1302</v>
      </c>
      <c r="D232" s="40" t="s">
        <v>204</v>
      </c>
      <c r="E232" s="41">
        <v>7.43</v>
      </c>
      <c r="F232" s="41">
        <v>6.76</v>
      </c>
      <c r="G232" s="42" t="s">
        <v>1305</v>
      </c>
      <c r="H232" s="43" t="s">
        <v>1577</v>
      </c>
      <c r="I232" s="43">
        <v>0</v>
      </c>
      <c r="J232" s="43">
        <f t="shared" si="18"/>
        <v>1.1888000000000001</v>
      </c>
      <c r="K232" s="43">
        <v>22</v>
      </c>
      <c r="L232" s="43">
        <f t="shared" si="19"/>
        <v>189.61360000000002</v>
      </c>
      <c r="M232" s="43">
        <f t="shared" si="20"/>
        <v>743.28531200000009</v>
      </c>
      <c r="N232" s="43">
        <f t="shared" si="21"/>
        <v>553.67171200000007</v>
      </c>
      <c r="O232" s="44">
        <f t="shared" si="22"/>
        <v>428.67171200000007</v>
      </c>
      <c r="Q232" s="43">
        <v>233</v>
      </c>
      <c r="R232" s="45" t="str">
        <f t="shared" si="23"/>
        <v>TONBTR580</v>
      </c>
    </row>
    <row r="233" spans="1:18" s="54" customFormat="1" ht="25.5" x14ac:dyDescent="0.25">
      <c r="A233" s="39" t="s">
        <v>343</v>
      </c>
      <c r="B233" s="39" t="s">
        <v>353</v>
      </c>
      <c r="C233" s="39" t="s">
        <v>1303</v>
      </c>
      <c r="D233" s="40" t="s">
        <v>349</v>
      </c>
      <c r="E233" s="41">
        <v>4.57</v>
      </c>
      <c r="F233" s="41">
        <v>4.16</v>
      </c>
      <c r="G233" s="42" t="s">
        <v>1306</v>
      </c>
      <c r="H233" s="43" t="s">
        <v>1577</v>
      </c>
      <c r="I233" s="43">
        <v>0</v>
      </c>
      <c r="J233" s="43">
        <f t="shared" si="18"/>
        <v>0.73120000000000007</v>
      </c>
      <c r="K233" s="43">
        <v>22</v>
      </c>
      <c r="L233" s="43">
        <f t="shared" si="19"/>
        <v>116.62640000000002</v>
      </c>
      <c r="M233" s="43">
        <v>350</v>
      </c>
      <c r="N233" s="43">
        <f t="shared" si="21"/>
        <v>233.37359999999998</v>
      </c>
      <c r="O233" s="44">
        <f t="shared" si="22"/>
        <v>108.37359999999998</v>
      </c>
      <c r="Q233" s="43">
        <v>234</v>
      </c>
      <c r="R233" s="45" t="str">
        <f t="shared" si="23"/>
        <v>TONBTR660</v>
      </c>
    </row>
    <row r="234" spans="1:18" ht="51" x14ac:dyDescent="0.25">
      <c r="A234" s="3" t="s">
        <v>343</v>
      </c>
      <c r="B234" s="3" t="s">
        <v>354</v>
      </c>
      <c r="C234" s="3" t="s">
        <v>355</v>
      </c>
      <c r="D234" s="4" t="s">
        <v>50</v>
      </c>
      <c r="E234" s="5">
        <v>6.86</v>
      </c>
      <c r="F234" s="5">
        <v>6.24</v>
      </c>
      <c r="G234" s="13" t="s">
        <v>1307</v>
      </c>
      <c r="H234" s="6" t="s">
        <v>1577</v>
      </c>
      <c r="I234" s="6">
        <v>0</v>
      </c>
      <c r="J234" s="6">
        <f t="shared" si="18"/>
        <v>1.0976000000000001</v>
      </c>
      <c r="K234" s="6">
        <v>22</v>
      </c>
      <c r="L234" s="6">
        <f t="shared" si="19"/>
        <v>175.06720000000001</v>
      </c>
      <c r="M234" s="32">
        <f t="shared" si="20"/>
        <v>686.2634240000001</v>
      </c>
      <c r="N234" s="6">
        <f t="shared" si="21"/>
        <v>511.19622400000009</v>
      </c>
      <c r="O234" s="35">
        <f t="shared" si="22"/>
        <v>386.19622400000009</v>
      </c>
      <c r="Q234" s="6">
        <v>235</v>
      </c>
      <c r="R234" s="38" t="str">
        <f t="shared" si="23"/>
        <v>TONBTR720</v>
      </c>
    </row>
    <row r="235" spans="1:18" ht="25.5" x14ac:dyDescent="0.25">
      <c r="A235" s="3" t="s">
        <v>343</v>
      </c>
      <c r="B235" s="3" t="s">
        <v>356</v>
      </c>
      <c r="C235" s="3" t="s">
        <v>357</v>
      </c>
      <c r="D235" s="4" t="s">
        <v>223</v>
      </c>
      <c r="E235" s="5">
        <v>6.86</v>
      </c>
      <c r="F235" s="5">
        <v>6.24</v>
      </c>
      <c r="G235" s="13" t="s">
        <v>1308</v>
      </c>
      <c r="H235" s="6" t="s">
        <v>1577</v>
      </c>
      <c r="I235" s="6">
        <v>0</v>
      </c>
      <c r="J235" s="6">
        <f t="shared" si="18"/>
        <v>1.0976000000000001</v>
      </c>
      <c r="K235" s="6">
        <v>22</v>
      </c>
      <c r="L235" s="6">
        <f t="shared" si="19"/>
        <v>175.06720000000001</v>
      </c>
      <c r="M235" s="32">
        <f t="shared" si="20"/>
        <v>686.2634240000001</v>
      </c>
      <c r="N235" s="6">
        <f t="shared" si="21"/>
        <v>511.19622400000009</v>
      </c>
      <c r="O235" s="35">
        <f t="shared" si="22"/>
        <v>386.19622400000009</v>
      </c>
      <c r="Q235" s="6">
        <v>236</v>
      </c>
      <c r="R235" s="38" t="str">
        <f t="shared" si="23"/>
        <v>TONBTR730</v>
      </c>
    </row>
    <row r="236" spans="1:18" ht="25.5" x14ac:dyDescent="0.25">
      <c r="A236" s="3" t="s">
        <v>343</v>
      </c>
      <c r="B236" s="3" t="s">
        <v>358</v>
      </c>
      <c r="C236" s="3" t="s">
        <v>359</v>
      </c>
      <c r="D236" s="4" t="s">
        <v>204</v>
      </c>
      <c r="E236" s="5">
        <v>6.86</v>
      </c>
      <c r="F236" s="5">
        <v>6.24</v>
      </c>
      <c r="G236" s="13" t="s">
        <v>1309</v>
      </c>
      <c r="H236" s="6" t="s">
        <v>1577</v>
      </c>
      <c r="I236" s="6">
        <v>0</v>
      </c>
      <c r="J236" s="6">
        <f t="shared" si="18"/>
        <v>1.0976000000000001</v>
      </c>
      <c r="K236" s="6">
        <v>22</v>
      </c>
      <c r="L236" s="6">
        <f t="shared" si="19"/>
        <v>175.06720000000001</v>
      </c>
      <c r="M236" s="32">
        <v>450</v>
      </c>
      <c r="N236" s="6">
        <f t="shared" si="21"/>
        <v>274.93279999999999</v>
      </c>
      <c r="O236" s="35">
        <f t="shared" si="22"/>
        <v>149.93279999999999</v>
      </c>
      <c r="Q236" s="6">
        <v>237</v>
      </c>
      <c r="R236" s="38" t="str">
        <f t="shared" si="23"/>
        <v>TONBTR750</v>
      </c>
    </row>
    <row r="237" spans="1:18" ht="25.5" x14ac:dyDescent="0.25">
      <c r="A237" s="3" t="s">
        <v>343</v>
      </c>
      <c r="B237" s="3" t="s">
        <v>360</v>
      </c>
      <c r="C237" s="3" t="s">
        <v>361</v>
      </c>
      <c r="D237" s="4" t="s">
        <v>50</v>
      </c>
      <c r="E237" s="5">
        <v>8</v>
      </c>
      <c r="F237" s="5">
        <v>7.28</v>
      </c>
      <c r="G237" s="13" t="s">
        <v>1308</v>
      </c>
      <c r="H237" s="6" t="s">
        <v>1577</v>
      </c>
      <c r="I237" s="6">
        <v>0</v>
      </c>
      <c r="J237" s="6">
        <f t="shared" si="18"/>
        <v>1.28</v>
      </c>
      <c r="K237" s="6">
        <v>22</v>
      </c>
      <c r="L237" s="6">
        <f t="shared" si="19"/>
        <v>204.16</v>
      </c>
      <c r="M237" s="32">
        <v>500</v>
      </c>
      <c r="N237" s="6">
        <f t="shared" si="21"/>
        <v>295.84000000000003</v>
      </c>
      <c r="O237" s="35">
        <f t="shared" si="22"/>
        <v>170.84000000000003</v>
      </c>
      <c r="Q237" s="6">
        <v>238</v>
      </c>
      <c r="R237" s="38" t="str">
        <f t="shared" si="23"/>
        <v>TONBTR760</v>
      </c>
    </row>
    <row r="238" spans="1:18" ht="15" x14ac:dyDescent="0.25">
      <c r="A238" s="3" t="s">
        <v>343</v>
      </c>
      <c r="B238" s="3" t="s">
        <v>362</v>
      </c>
      <c r="C238" s="3" t="s">
        <v>363</v>
      </c>
      <c r="D238" s="4" t="s">
        <v>98</v>
      </c>
      <c r="E238" s="5">
        <v>9.15</v>
      </c>
      <c r="F238" s="5">
        <v>8.32</v>
      </c>
      <c r="G238" s="13" t="s">
        <v>364</v>
      </c>
      <c r="H238" s="6" t="s">
        <v>1577</v>
      </c>
      <c r="I238" s="6">
        <v>0</v>
      </c>
      <c r="J238" s="6">
        <f t="shared" si="18"/>
        <v>1.4640000000000002</v>
      </c>
      <c r="K238" s="6">
        <v>22</v>
      </c>
      <c r="L238" s="6">
        <f t="shared" si="19"/>
        <v>233.50800000000001</v>
      </c>
      <c r="M238" s="32">
        <f t="shared" si="20"/>
        <v>915.35136</v>
      </c>
      <c r="N238" s="6">
        <f t="shared" si="21"/>
        <v>681.84335999999996</v>
      </c>
      <c r="O238" s="35">
        <f t="shared" si="22"/>
        <v>556.84335999999996</v>
      </c>
      <c r="Q238" s="6">
        <v>239</v>
      </c>
      <c r="R238" s="38" t="str">
        <f t="shared" si="23"/>
        <v>TONBTR780</v>
      </c>
    </row>
    <row r="239" spans="1:18" ht="38.25" x14ac:dyDescent="0.25">
      <c r="A239" s="3" t="s">
        <v>343</v>
      </c>
      <c r="B239" s="3" t="s">
        <v>365</v>
      </c>
      <c r="C239" s="3" t="s">
        <v>366</v>
      </c>
      <c r="D239" s="4" t="s">
        <v>204</v>
      </c>
      <c r="E239" s="5">
        <v>7.32</v>
      </c>
      <c r="F239" s="19">
        <v>6.66</v>
      </c>
      <c r="G239" s="13" t="s">
        <v>1310</v>
      </c>
      <c r="H239" s="6" t="s">
        <v>1577</v>
      </c>
      <c r="I239" s="6">
        <v>0</v>
      </c>
      <c r="J239" s="6">
        <f t="shared" si="18"/>
        <v>1.1712</v>
      </c>
      <c r="K239" s="6">
        <v>22</v>
      </c>
      <c r="L239" s="6">
        <f t="shared" si="19"/>
        <v>186.80640000000002</v>
      </c>
      <c r="M239" s="32">
        <v>500</v>
      </c>
      <c r="N239" s="6">
        <f t="shared" si="21"/>
        <v>313.19359999999995</v>
      </c>
      <c r="O239" s="35">
        <f t="shared" si="22"/>
        <v>188.19359999999995</v>
      </c>
      <c r="Q239" s="6">
        <v>240</v>
      </c>
      <c r="R239" s="38" t="str">
        <f t="shared" si="23"/>
        <v>TONBTR850</v>
      </c>
    </row>
    <row r="240" spans="1:18" ht="25.5" x14ac:dyDescent="0.25">
      <c r="A240" s="3" t="s">
        <v>343</v>
      </c>
      <c r="B240" s="3" t="s">
        <v>367</v>
      </c>
      <c r="C240" s="3" t="s">
        <v>368</v>
      </c>
      <c r="D240" s="4" t="s">
        <v>98</v>
      </c>
      <c r="E240" s="5">
        <v>8.58</v>
      </c>
      <c r="F240" s="5">
        <v>7.8</v>
      </c>
      <c r="G240" s="13" t="s">
        <v>1311</v>
      </c>
      <c r="H240" s="6" t="s">
        <v>1577</v>
      </c>
      <c r="I240" s="6">
        <v>0</v>
      </c>
      <c r="J240" s="6">
        <f t="shared" si="18"/>
        <v>1.3728</v>
      </c>
      <c r="K240" s="6">
        <v>22</v>
      </c>
      <c r="L240" s="6">
        <f t="shared" si="19"/>
        <v>218.9616</v>
      </c>
      <c r="M240" s="32">
        <f t="shared" si="20"/>
        <v>858.3294719999999</v>
      </c>
      <c r="N240" s="6">
        <f t="shared" si="21"/>
        <v>639.36787199999992</v>
      </c>
      <c r="O240" s="35">
        <f t="shared" si="22"/>
        <v>514.36787199999992</v>
      </c>
      <c r="Q240" s="6">
        <v>241</v>
      </c>
      <c r="R240" s="38" t="str">
        <f t="shared" si="23"/>
        <v>TONBTR880</v>
      </c>
    </row>
    <row r="241" spans="1:18" ht="15" x14ac:dyDescent="0.25">
      <c r="A241" s="3" t="s">
        <v>343</v>
      </c>
      <c r="B241" s="3" t="s">
        <v>369</v>
      </c>
      <c r="C241" s="3" t="s">
        <v>370</v>
      </c>
      <c r="D241" s="4" t="s">
        <v>76</v>
      </c>
      <c r="E241" s="5">
        <v>10.29</v>
      </c>
      <c r="F241" s="5">
        <v>9.36</v>
      </c>
      <c r="G241" s="13" t="s">
        <v>371</v>
      </c>
      <c r="H241" s="6" t="s">
        <v>1577</v>
      </c>
      <c r="I241" s="6">
        <v>0</v>
      </c>
      <c r="J241" s="6">
        <f t="shared" si="18"/>
        <v>1.6463999999999999</v>
      </c>
      <c r="K241" s="6">
        <v>22</v>
      </c>
      <c r="L241" s="6">
        <f t="shared" si="19"/>
        <v>262.60079999999999</v>
      </c>
      <c r="M241" s="32">
        <f t="shared" si="20"/>
        <v>1029.3951359999999</v>
      </c>
      <c r="N241" s="6">
        <f t="shared" si="21"/>
        <v>766.79433599999993</v>
      </c>
      <c r="O241" s="35">
        <f t="shared" si="22"/>
        <v>641.79433599999993</v>
      </c>
      <c r="Q241" s="6">
        <v>242</v>
      </c>
      <c r="R241" s="38" t="str">
        <f t="shared" si="23"/>
        <v>TONBTR890</v>
      </c>
    </row>
    <row r="242" spans="1:18" ht="38.25" x14ac:dyDescent="0.25">
      <c r="A242" s="3" t="s">
        <v>372</v>
      </c>
      <c r="B242" s="3" t="s">
        <v>373</v>
      </c>
      <c r="C242" s="3" t="s">
        <v>971</v>
      </c>
      <c r="D242" s="4">
        <v>6000</v>
      </c>
      <c r="E242" s="5">
        <v>9.15</v>
      </c>
      <c r="F242" s="5">
        <v>8.32</v>
      </c>
      <c r="G242" s="13" t="s">
        <v>1010</v>
      </c>
      <c r="H242" s="6" t="s">
        <v>1577</v>
      </c>
      <c r="I242" s="6">
        <v>0</v>
      </c>
      <c r="J242" s="6">
        <f t="shared" si="18"/>
        <v>1.4640000000000002</v>
      </c>
      <c r="K242" s="6">
        <v>22</v>
      </c>
      <c r="L242" s="6">
        <f t="shared" si="19"/>
        <v>233.50800000000001</v>
      </c>
      <c r="M242" s="32">
        <f t="shared" si="20"/>
        <v>915.35136</v>
      </c>
      <c r="N242" s="6">
        <f t="shared" si="21"/>
        <v>681.84335999999996</v>
      </c>
      <c r="O242" s="35">
        <f t="shared" si="22"/>
        <v>556.84335999999996</v>
      </c>
      <c r="Q242" s="6">
        <v>243</v>
      </c>
      <c r="R242" s="38" t="str">
        <f t="shared" si="23"/>
        <v>TONBTR315K</v>
      </c>
    </row>
    <row r="243" spans="1:18" ht="38.25" x14ac:dyDescent="0.25">
      <c r="A243" s="11" t="s">
        <v>372</v>
      </c>
      <c r="B243" s="11" t="s">
        <v>1312</v>
      </c>
      <c r="C243" s="11" t="s">
        <v>374</v>
      </c>
      <c r="D243" s="23" t="s">
        <v>15</v>
      </c>
      <c r="E243" s="24">
        <v>10.86</v>
      </c>
      <c r="F243" s="24">
        <v>9.8800000000000008</v>
      </c>
      <c r="G243" s="25" t="s">
        <v>1008</v>
      </c>
      <c r="H243" s="6" t="s">
        <v>1577</v>
      </c>
      <c r="I243" s="6">
        <v>0</v>
      </c>
      <c r="J243" s="6">
        <f t="shared" si="18"/>
        <v>1.7376</v>
      </c>
      <c r="K243" s="6">
        <v>22</v>
      </c>
      <c r="L243" s="6">
        <f t="shared" si="19"/>
        <v>277.1472</v>
      </c>
      <c r="M243" s="32">
        <f t="shared" si="20"/>
        <v>1086.4170239999999</v>
      </c>
      <c r="N243" s="6">
        <f t="shared" si="21"/>
        <v>809.26982399999986</v>
      </c>
      <c r="O243" s="35">
        <f t="shared" si="22"/>
        <v>684.26982399999986</v>
      </c>
      <c r="Q243" s="6">
        <v>244</v>
      </c>
      <c r="R243" s="38" t="str">
        <f t="shared" si="23"/>
        <v>TONBTR315C</v>
      </c>
    </row>
    <row r="244" spans="1:18" ht="38.25" x14ac:dyDescent="0.25">
      <c r="A244" s="3" t="s">
        <v>372</v>
      </c>
      <c r="B244" s="3" t="s">
        <v>1313</v>
      </c>
      <c r="C244" s="3" t="s">
        <v>1009</v>
      </c>
      <c r="D244" s="4" t="s">
        <v>15</v>
      </c>
      <c r="E244" s="5">
        <v>10.86</v>
      </c>
      <c r="F244" s="5">
        <v>9.8800000000000008</v>
      </c>
      <c r="G244" s="13" t="s">
        <v>1010</v>
      </c>
      <c r="H244" s="6" t="s">
        <v>1577</v>
      </c>
      <c r="I244" s="6">
        <v>0</v>
      </c>
      <c r="J244" s="6">
        <f t="shared" si="18"/>
        <v>1.7376</v>
      </c>
      <c r="K244" s="6">
        <v>22</v>
      </c>
      <c r="L244" s="6">
        <f t="shared" si="19"/>
        <v>277.1472</v>
      </c>
      <c r="M244" s="32">
        <f t="shared" si="20"/>
        <v>1086.4170239999999</v>
      </c>
      <c r="N244" s="6">
        <f t="shared" si="21"/>
        <v>809.26982399999986</v>
      </c>
      <c r="O244" s="35">
        <f t="shared" si="22"/>
        <v>684.26982399999986</v>
      </c>
      <c r="Q244" s="6">
        <v>245</v>
      </c>
      <c r="R244" s="38" t="str">
        <f t="shared" si="23"/>
        <v>TONBTR315M</v>
      </c>
    </row>
    <row r="245" spans="1:18" ht="38.25" x14ac:dyDescent="0.25">
      <c r="A245" s="3" t="s">
        <v>372</v>
      </c>
      <c r="B245" s="3" t="s">
        <v>1314</v>
      </c>
      <c r="C245" s="3" t="s">
        <v>1011</v>
      </c>
      <c r="D245" s="4" t="s">
        <v>15</v>
      </c>
      <c r="E245" s="5">
        <v>10.86</v>
      </c>
      <c r="F245" s="5">
        <v>9.8800000000000008</v>
      </c>
      <c r="G245" s="13" t="s">
        <v>1010</v>
      </c>
      <c r="H245" s="6" t="s">
        <v>1577</v>
      </c>
      <c r="I245" s="6">
        <v>0</v>
      </c>
      <c r="J245" s="6">
        <f t="shared" si="18"/>
        <v>1.7376</v>
      </c>
      <c r="K245" s="6">
        <v>22</v>
      </c>
      <c r="L245" s="6">
        <f t="shared" si="19"/>
        <v>277.1472</v>
      </c>
      <c r="M245" s="32">
        <f t="shared" si="20"/>
        <v>1086.4170239999999</v>
      </c>
      <c r="N245" s="6">
        <f t="shared" si="21"/>
        <v>809.26982399999986</v>
      </c>
      <c r="O245" s="35">
        <f t="shared" si="22"/>
        <v>684.26982399999986</v>
      </c>
      <c r="Q245" s="6">
        <v>246</v>
      </c>
      <c r="R245" s="38" t="str">
        <f t="shared" si="23"/>
        <v>TONBTR315Y</v>
      </c>
    </row>
    <row r="246" spans="1:18" ht="15" x14ac:dyDescent="0.25">
      <c r="A246" s="3" t="s">
        <v>372</v>
      </c>
      <c r="B246" s="3" t="s">
        <v>1315</v>
      </c>
      <c r="C246" s="3" t="s">
        <v>375</v>
      </c>
      <c r="D246" s="4" t="s">
        <v>105</v>
      </c>
      <c r="E246" s="5">
        <v>18.3</v>
      </c>
      <c r="F246" s="5">
        <v>16.64</v>
      </c>
      <c r="G246" s="13" t="s">
        <v>376</v>
      </c>
      <c r="H246" s="6" t="s">
        <v>1577</v>
      </c>
      <c r="I246" s="6">
        <v>0</v>
      </c>
      <c r="J246" s="6">
        <f t="shared" si="18"/>
        <v>2.9280000000000004</v>
      </c>
      <c r="K246" s="6">
        <v>22</v>
      </c>
      <c r="L246" s="6">
        <f t="shared" si="19"/>
        <v>467.01600000000002</v>
      </c>
      <c r="M246" s="32">
        <f t="shared" si="20"/>
        <v>1830.70272</v>
      </c>
      <c r="N246" s="6">
        <f t="shared" si="21"/>
        <v>1363.6867199999999</v>
      </c>
      <c r="O246" s="35">
        <f t="shared" si="22"/>
        <v>1238.6867199999999</v>
      </c>
      <c r="Q246" s="6">
        <v>247</v>
      </c>
      <c r="R246" s="38" t="str">
        <f t="shared" si="23"/>
        <v>TONBTR115B</v>
      </c>
    </row>
    <row r="247" spans="1:18" ht="15" x14ac:dyDescent="0.25">
      <c r="A247" s="3" t="s">
        <v>372</v>
      </c>
      <c r="B247" s="3" t="s">
        <v>1316</v>
      </c>
      <c r="C247" s="3" t="s">
        <v>377</v>
      </c>
      <c r="D247" s="4" t="s">
        <v>89</v>
      </c>
      <c r="E247" s="5">
        <v>18.3</v>
      </c>
      <c r="F247" s="5">
        <v>16.64</v>
      </c>
      <c r="G247" s="13" t="s">
        <v>376</v>
      </c>
      <c r="H247" s="6" t="s">
        <v>1577</v>
      </c>
      <c r="I247" s="6">
        <v>0</v>
      </c>
      <c r="J247" s="6">
        <f t="shared" si="18"/>
        <v>2.9280000000000004</v>
      </c>
      <c r="K247" s="6">
        <v>22</v>
      </c>
      <c r="L247" s="6">
        <f t="shared" si="19"/>
        <v>467.01600000000002</v>
      </c>
      <c r="M247" s="32">
        <f t="shared" si="20"/>
        <v>1830.70272</v>
      </c>
      <c r="N247" s="6">
        <f t="shared" si="21"/>
        <v>1363.6867199999999</v>
      </c>
      <c r="O247" s="35">
        <f t="shared" si="22"/>
        <v>1238.6867199999999</v>
      </c>
      <c r="Q247" s="6">
        <v>248</v>
      </c>
      <c r="R247" s="38" t="str">
        <f t="shared" si="23"/>
        <v>TONBTR115C</v>
      </c>
    </row>
    <row r="248" spans="1:18" ht="15" x14ac:dyDescent="0.25">
      <c r="A248" s="3" t="s">
        <v>372</v>
      </c>
      <c r="B248" s="3" t="s">
        <v>1317</v>
      </c>
      <c r="C248" s="3" t="s">
        <v>1012</v>
      </c>
      <c r="D248" s="4" t="s">
        <v>89</v>
      </c>
      <c r="E248" s="5">
        <v>18.3</v>
      </c>
      <c r="F248" s="5">
        <v>16.64</v>
      </c>
      <c r="G248" s="13" t="s">
        <v>376</v>
      </c>
      <c r="H248" s="6" t="s">
        <v>1577</v>
      </c>
      <c r="I248" s="6">
        <v>0</v>
      </c>
      <c r="J248" s="6">
        <f t="shared" si="18"/>
        <v>2.9280000000000004</v>
      </c>
      <c r="K248" s="6">
        <v>22</v>
      </c>
      <c r="L248" s="6">
        <f t="shared" si="19"/>
        <v>467.01600000000002</v>
      </c>
      <c r="M248" s="32">
        <f t="shared" si="20"/>
        <v>1830.70272</v>
      </c>
      <c r="N248" s="6">
        <f t="shared" si="21"/>
        <v>1363.6867199999999</v>
      </c>
      <c r="O248" s="35">
        <f t="shared" si="22"/>
        <v>1238.6867199999999</v>
      </c>
      <c r="Q248" s="6">
        <v>249</v>
      </c>
      <c r="R248" s="38" t="str">
        <f t="shared" si="23"/>
        <v>TONBTR115M</v>
      </c>
    </row>
    <row r="249" spans="1:18" ht="15" x14ac:dyDescent="0.25">
      <c r="A249" s="3" t="s">
        <v>372</v>
      </c>
      <c r="B249" s="3" t="s">
        <v>1318</v>
      </c>
      <c r="C249" s="3" t="s">
        <v>1102</v>
      </c>
      <c r="D249" s="4" t="s">
        <v>89</v>
      </c>
      <c r="E249" s="5">
        <v>18.3</v>
      </c>
      <c r="F249" s="5">
        <v>16.64</v>
      </c>
      <c r="G249" s="13" t="s">
        <v>376</v>
      </c>
      <c r="H249" s="6" t="s">
        <v>1577</v>
      </c>
      <c r="I249" s="6">
        <v>0</v>
      </c>
      <c r="J249" s="6">
        <f t="shared" si="18"/>
        <v>2.9280000000000004</v>
      </c>
      <c r="K249" s="6">
        <v>22</v>
      </c>
      <c r="L249" s="6">
        <f t="shared" si="19"/>
        <v>467.01600000000002</v>
      </c>
      <c r="M249" s="32">
        <f t="shared" si="20"/>
        <v>1830.70272</v>
      </c>
      <c r="N249" s="6">
        <f t="shared" si="21"/>
        <v>1363.6867199999999</v>
      </c>
      <c r="O249" s="35">
        <f t="shared" si="22"/>
        <v>1238.6867199999999</v>
      </c>
      <c r="Q249" s="6">
        <v>250</v>
      </c>
      <c r="R249" s="38" t="str">
        <f t="shared" si="23"/>
        <v>TONBTR115Y</v>
      </c>
    </row>
    <row r="250" spans="1:18" ht="38.25" x14ac:dyDescent="0.25">
      <c r="A250" s="3" t="s">
        <v>372</v>
      </c>
      <c r="B250" s="3" t="s">
        <v>1319</v>
      </c>
      <c r="C250" s="3" t="s">
        <v>378</v>
      </c>
      <c r="D250" s="4" t="s">
        <v>126</v>
      </c>
      <c r="E250" s="5">
        <v>8.58</v>
      </c>
      <c r="F250" s="5">
        <v>7.8</v>
      </c>
      <c r="G250" s="13" t="s">
        <v>1013</v>
      </c>
      <c r="H250" s="6" t="s">
        <v>1577</v>
      </c>
      <c r="I250" s="6">
        <v>0</v>
      </c>
      <c r="J250" s="6">
        <f t="shared" si="18"/>
        <v>1.3728</v>
      </c>
      <c r="K250" s="6">
        <v>22</v>
      </c>
      <c r="L250" s="6">
        <f t="shared" si="19"/>
        <v>218.9616</v>
      </c>
      <c r="M250" s="32">
        <f t="shared" si="20"/>
        <v>858.3294719999999</v>
      </c>
      <c r="N250" s="6">
        <f t="shared" si="21"/>
        <v>639.36787199999992</v>
      </c>
      <c r="O250" s="35">
        <f t="shared" si="22"/>
        <v>514.36787199999992</v>
      </c>
      <c r="Q250" s="6">
        <v>251</v>
      </c>
      <c r="R250" s="38" t="str">
        <f t="shared" si="23"/>
        <v>TONBTR210B</v>
      </c>
    </row>
    <row r="251" spans="1:18" ht="38.25" x14ac:dyDescent="0.25">
      <c r="A251" s="3" t="s">
        <v>372</v>
      </c>
      <c r="B251" s="3" t="s">
        <v>1320</v>
      </c>
      <c r="C251" s="3" t="s">
        <v>379</v>
      </c>
      <c r="D251" s="4" t="s">
        <v>156</v>
      </c>
      <c r="E251" s="5">
        <v>8.58</v>
      </c>
      <c r="F251" s="5">
        <v>7.8</v>
      </c>
      <c r="G251" s="13" t="s">
        <v>1013</v>
      </c>
      <c r="H251" s="6" t="s">
        <v>1577</v>
      </c>
      <c r="I251" s="6">
        <v>0</v>
      </c>
      <c r="J251" s="6">
        <f t="shared" si="18"/>
        <v>1.3728</v>
      </c>
      <c r="K251" s="6">
        <v>22</v>
      </c>
      <c r="L251" s="6">
        <f t="shared" si="19"/>
        <v>218.9616</v>
      </c>
      <c r="M251" s="32">
        <f t="shared" si="20"/>
        <v>858.3294719999999</v>
      </c>
      <c r="N251" s="6">
        <f t="shared" si="21"/>
        <v>639.36787199999992</v>
      </c>
      <c r="O251" s="35">
        <f t="shared" si="22"/>
        <v>514.36787199999992</v>
      </c>
      <c r="Q251" s="6">
        <v>252</v>
      </c>
      <c r="R251" s="38" t="str">
        <f t="shared" si="23"/>
        <v>TONBTR210C</v>
      </c>
    </row>
    <row r="252" spans="1:18" ht="38.25" x14ac:dyDescent="0.25">
      <c r="A252" s="3" t="s">
        <v>372</v>
      </c>
      <c r="B252" s="3" t="s">
        <v>1321</v>
      </c>
      <c r="C252" s="3" t="s">
        <v>1014</v>
      </c>
      <c r="D252" s="4" t="s">
        <v>156</v>
      </c>
      <c r="E252" s="5">
        <v>8.58</v>
      </c>
      <c r="F252" s="5">
        <v>7.8</v>
      </c>
      <c r="G252" s="13" t="s">
        <v>1013</v>
      </c>
      <c r="H252" s="6" t="s">
        <v>1577</v>
      </c>
      <c r="I252" s="6">
        <v>0</v>
      </c>
      <c r="J252" s="6">
        <f t="shared" si="18"/>
        <v>1.3728</v>
      </c>
      <c r="K252" s="6">
        <v>22</v>
      </c>
      <c r="L252" s="6">
        <f t="shared" si="19"/>
        <v>218.9616</v>
      </c>
      <c r="M252" s="32">
        <f t="shared" si="20"/>
        <v>858.3294719999999</v>
      </c>
      <c r="N252" s="6">
        <f t="shared" si="21"/>
        <v>639.36787199999992</v>
      </c>
      <c r="O252" s="35">
        <f t="shared" si="22"/>
        <v>514.36787199999992</v>
      </c>
      <c r="Q252" s="6">
        <v>253</v>
      </c>
      <c r="R252" s="38" t="str">
        <f t="shared" si="23"/>
        <v>TONBTR210BM</v>
      </c>
    </row>
    <row r="253" spans="1:18" ht="38.25" x14ac:dyDescent="0.25">
      <c r="A253" s="3" t="s">
        <v>372</v>
      </c>
      <c r="B253" s="3" t="s">
        <v>1322</v>
      </c>
      <c r="C253" s="3" t="s">
        <v>1015</v>
      </c>
      <c r="D253" s="4" t="s">
        <v>156</v>
      </c>
      <c r="E253" s="5">
        <v>8.58</v>
      </c>
      <c r="F253" s="5">
        <v>7.8</v>
      </c>
      <c r="G253" s="13" t="s">
        <v>1519</v>
      </c>
      <c r="H253" s="6" t="s">
        <v>1577</v>
      </c>
      <c r="I253" s="6">
        <v>0</v>
      </c>
      <c r="J253" s="6">
        <f t="shared" si="18"/>
        <v>1.3728</v>
      </c>
      <c r="K253" s="6">
        <v>22</v>
      </c>
      <c r="L253" s="6">
        <f t="shared" si="19"/>
        <v>218.9616</v>
      </c>
      <c r="M253" s="32">
        <f t="shared" si="20"/>
        <v>858.3294719999999</v>
      </c>
      <c r="N253" s="6">
        <f t="shared" si="21"/>
        <v>639.36787199999992</v>
      </c>
      <c r="O253" s="35">
        <f t="shared" si="22"/>
        <v>514.36787199999992</v>
      </c>
      <c r="Q253" s="6">
        <v>254</v>
      </c>
      <c r="R253" s="38" t="str">
        <f t="shared" si="23"/>
        <v>TONBTR210Y</v>
      </c>
    </row>
    <row r="254" spans="1:18" ht="38.25" x14ac:dyDescent="0.25">
      <c r="A254" s="3" t="s">
        <v>372</v>
      </c>
      <c r="B254" s="3" t="s">
        <v>1323</v>
      </c>
      <c r="C254" s="3" t="s">
        <v>380</v>
      </c>
      <c r="D254" s="4" t="s">
        <v>10</v>
      </c>
      <c r="E254" s="5">
        <v>6.86</v>
      </c>
      <c r="F254" s="5">
        <v>6.24</v>
      </c>
      <c r="G254" s="13" t="s">
        <v>1016</v>
      </c>
      <c r="H254" s="6" t="s">
        <v>1577</v>
      </c>
      <c r="I254" s="6">
        <v>0</v>
      </c>
      <c r="J254" s="6">
        <f t="shared" si="18"/>
        <v>1.0976000000000001</v>
      </c>
      <c r="K254" s="6">
        <v>22</v>
      </c>
      <c r="L254" s="6">
        <f t="shared" si="19"/>
        <v>175.06720000000001</v>
      </c>
      <c r="M254" s="32">
        <f t="shared" si="20"/>
        <v>686.2634240000001</v>
      </c>
      <c r="N254" s="6">
        <f t="shared" si="21"/>
        <v>511.19622400000009</v>
      </c>
      <c r="O254" s="35">
        <f t="shared" si="22"/>
        <v>386.19622400000009</v>
      </c>
      <c r="Q254" s="6">
        <v>255</v>
      </c>
      <c r="R254" s="38" t="str">
        <f t="shared" si="23"/>
        <v>TONBTR221N</v>
      </c>
    </row>
    <row r="255" spans="1:18" ht="38.25" x14ac:dyDescent="0.25">
      <c r="A255" s="3" t="s">
        <v>372</v>
      </c>
      <c r="B255" s="3" t="s">
        <v>1324</v>
      </c>
      <c r="C255" s="3" t="s">
        <v>381</v>
      </c>
      <c r="D255" s="4" t="s">
        <v>156</v>
      </c>
      <c r="E255" s="5">
        <v>6.86</v>
      </c>
      <c r="F255" s="5">
        <v>6.24</v>
      </c>
      <c r="G255" s="13" t="s">
        <v>1016</v>
      </c>
      <c r="H255" s="6" t="s">
        <v>1577</v>
      </c>
      <c r="I255" s="6">
        <v>0</v>
      </c>
      <c r="J255" s="6">
        <f t="shared" si="18"/>
        <v>1.0976000000000001</v>
      </c>
      <c r="K255" s="6">
        <v>22</v>
      </c>
      <c r="L255" s="6">
        <f t="shared" si="19"/>
        <v>175.06720000000001</v>
      </c>
      <c r="M255" s="32">
        <f t="shared" si="20"/>
        <v>686.2634240000001</v>
      </c>
      <c r="N255" s="6">
        <f t="shared" si="21"/>
        <v>511.19622400000009</v>
      </c>
      <c r="O255" s="35">
        <f t="shared" si="22"/>
        <v>386.19622400000009</v>
      </c>
      <c r="Q255" s="6">
        <v>256</v>
      </c>
      <c r="R255" s="38" t="str">
        <f t="shared" si="23"/>
        <v>TONBTR221C</v>
      </c>
    </row>
    <row r="256" spans="1:18" ht="38.25" x14ac:dyDescent="0.25">
      <c r="A256" s="3" t="s">
        <v>372</v>
      </c>
      <c r="B256" s="3" t="s">
        <v>1325</v>
      </c>
      <c r="C256" s="3" t="s">
        <v>1017</v>
      </c>
      <c r="D256" s="4" t="s">
        <v>156</v>
      </c>
      <c r="E256" s="5">
        <v>6.86</v>
      </c>
      <c r="F256" s="5">
        <v>6.24</v>
      </c>
      <c r="G256" s="13" t="s">
        <v>1016</v>
      </c>
      <c r="H256" s="6" t="s">
        <v>1577</v>
      </c>
      <c r="I256" s="6">
        <v>0</v>
      </c>
      <c r="J256" s="6">
        <f t="shared" si="18"/>
        <v>1.0976000000000001</v>
      </c>
      <c r="K256" s="6">
        <v>22</v>
      </c>
      <c r="L256" s="6">
        <f t="shared" si="19"/>
        <v>175.06720000000001</v>
      </c>
      <c r="M256" s="32">
        <f t="shared" si="20"/>
        <v>686.2634240000001</v>
      </c>
      <c r="N256" s="6">
        <f t="shared" si="21"/>
        <v>511.19622400000009</v>
      </c>
      <c r="O256" s="35">
        <f t="shared" si="22"/>
        <v>386.19622400000009</v>
      </c>
      <c r="Q256" s="6">
        <v>257</v>
      </c>
      <c r="R256" s="38" t="str">
        <f t="shared" si="23"/>
        <v>TONBTR221M</v>
      </c>
    </row>
    <row r="257" spans="1:18" ht="38.25" x14ac:dyDescent="0.25">
      <c r="A257" s="3" t="s">
        <v>372</v>
      </c>
      <c r="B257" s="3" t="s">
        <v>1326</v>
      </c>
      <c r="C257" s="3" t="s">
        <v>1018</v>
      </c>
      <c r="D257" s="4" t="s">
        <v>156</v>
      </c>
      <c r="E257" s="5">
        <v>6.86</v>
      </c>
      <c r="F257" s="5">
        <v>6.24</v>
      </c>
      <c r="G257" s="13" t="s">
        <v>1520</v>
      </c>
      <c r="H257" s="6" t="s">
        <v>1577</v>
      </c>
      <c r="I257" s="6">
        <v>0</v>
      </c>
      <c r="J257" s="6">
        <f t="shared" ref="J257:J320" si="24">SUM(E257*0.16)</f>
        <v>1.0976000000000001</v>
      </c>
      <c r="K257" s="6">
        <v>22</v>
      </c>
      <c r="L257" s="6">
        <f t="shared" ref="L257:L320" si="25">SUM(E257+J257)*K257</f>
        <v>175.06720000000001</v>
      </c>
      <c r="M257" s="32">
        <f t="shared" ref="M257:M320" si="26">SUM(L257*392)/100</f>
        <v>686.2634240000001</v>
      </c>
      <c r="N257" s="6">
        <f t="shared" ref="N257:N320" si="27">SUM(M257-L257)</f>
        <v>511.19622400000009</v>
      </c>
      <c r="O257" s="35">
        <f t="shared" ref="O257:O320" si="28">SUM(N257-125)</f>
        <v>386.19622400000009</v>
      </c>
      <c r="Q257" s="6">
        <v>258</v>
      </c>
      <c r="R257" s="38" t="str">
        <f t="shared" ref="R257:R320" si="29">HYPERLINK(CONCATENATE($T$2,B257),B257)</f>
        <v>TONBTR221Y</v>
      </c>
    </row>
    <row r="258" spans="1:18" ht="15" x14ac:dyDescent="0.25">
      <c r="A258" s="3" t="s">
        <v>372</v>
      </c>
      <c r="B258" s="3" t="s">
        <v>1327</v>
      </c>
      <c r="C258" s="3" t="s">
        <v>382</v>
      </c>
      <c r="D258" s="4" t="s">
        <v>89</v>
      </c>
      <c r="E258" s="5">
        <v>10.29</v>
      </c>
      <c r="F258" s="5">
        <v>9.36</v>
      </c>
      <c r="G258" s="13" t="s">
        <v>383</v>
      </c>
      <c r="H258" s="6" t="s">
        <v>1577</v>
      </c>
      <c r="I258" s="6">
        <v>0</v>
      </c>
      <c r="J258" s="6">
        <f t="shared" si="24"/>
        <v>1.6463999999999999</v>
      </c>
      <c r="K258" s="6">
        <v>22</v>
      </c>
      <c r="L258" s="6">
        <f t="shared" si="25"/>
        <v>262.60079999999999</v>
      </c>
      <c r="M258" s="32">
        <f t="shared" si="26"/>
        <v>1029.3951359999999</v>
      </c>
      <c r="N258" s="6">
        <f t="shared" si="27"/>
        <v>766.79433599999993</v>
      </c>
      <c r="O258" s="35">
        <f t="shared" si="28"/>
        <v>641.79433599999993</v>
      </c>
      <c r="Q258" s="6">
        <v>259</v>
      </c>
      <c r="R258" s="38" t="str">
        <f t="shared" si="29"/>
        <v>TONBTR336B</v>
      </c>
    </row>
    <row r="259" spans="1:18" ht="15" x14ac:dyDescent="0.25">
      <c r="A259" s="3" t="s">
        <v>372</v>
      </c>
      <c r="B259" s="3" t="s">
        <v>1329</v>
      </c>
      <c r="C259" s="3" t="s">
        <v>384</v>
      </c>
      <c r="D259" s="4" t="s">
        <v>15</v>
      </c>
      <c r="E259" s="5">
        <v>10.29</v>
      </c>
      <c r="F259" s="5">
        <v>9.36</v>
      </c>
      <c r="G259" s="13" t="s">
        <v>383</v>
      </c>
      <c r="H259" s="6" t="s">
        <v>1577</v>
      </c>
      <c r="I259" s="6">
        <v>0</v>
      </c>
      <c r="J259" s="6">
        <f t="shared" si="24"/>
        <v>1.6463999999999999</v>
      </c>
      <c r="K259" s="6">
        <v>22</v>
      </c>
      <c r="L259" s="6">
        <f t="shared" si="25"/>
        <v>262.60079999999999</v>
      </c>
      <c r="M259" s="32">
        <f t="shared" si="26"/>
        <v>1029.3951359999999</v>
      </c>
      <c r="N259" s="6">
        <f t="shared" si="27"/>
        <v>766.79433599999993</v>
      </c>
      <c r="O259" s="35">
        <f t="shared" si="28"/>
        <v>641.79433599999993</v>
      </c>
      <c r="Q259" s="6">
        <v>260</v>
      </c>
      <c r="R259" s="38" t="str">
        <f t="shared" si="29"/>
        <v>TONBTR336C</v>
      </c>
    </row>
    <row r="260" spans="1:18" ht="15" x14ac:dyDescent="0.25">
      <c r="A260" s="3" t="s">
        <v>372</v>
      </c>
      <c r="B260" s="3" t="s">
        <v>1330</v>
      </c>
      <c r="C260" s="3" t="s">
        <v>1019</v>
      </c>
      <c r="D260" s="4" t="s">
        <v>15</v>
      </c>
      <c r="E260" s="5">
        <v>10.29</v>
      </c>
      <c r="F260" s="5">
        <v>9.36</v>
      </c>
      <c r="G260" s="13" t="s">
        <v>383</v>
      </c>
      <c r="H260" s="6" t="s">
        <v>1577</v>
      </c>
      <c r="I260" s="6">
        <v>0</v>
      </c>
      <c r="J260" s="6">
        <f t="shared" si="24"/>
        <v>1.6463999999999999</v>
      </c>
      <c r="K260" s="6">
        <v>22</v>
      </c>
      <c r="L260" s="6">
        <f t="shared" si="25"/>
        <v>262.60079999999999</v>
      </c>
      <c r="M260" s="32">
        <f t="shared" si="26"/>
        <v>1029.3951359999999</v>
      </c>
      <c r="N260" s="6">
        <f t="shared" si="27"/>
        <v>766.79433599999993</v>
      </c>
      <c r="O260" s="35">
        <f t="shared" si="28"/>
        <v>641.79433599999993</v>
      </c>
      <c r="Q260" s="6">
        <v>261</v>
      </c>
      <c r="R260" s="38" t="str">
        <f t="shared" si="29"/>
        <v>TONBTR336M</v>
      </c>
    </row>
    <row r="261" spans="1:18" ht="15" x14ac:dyDescent="0.25">
      <c r="A261" s="3" t="s">
        <v>372</v>
      </c>
      <c r="B261" s="3" t="s">
        <v>1331</v>
      </c>
      <c r="C261" s="3" t="s">
        <v>1103</v>
      </c>
      <c r="D261" s="4" t="s">
        <v>15</v>
      </c>
      <c r="E261" s="5">
        <v>10.29</v>
      </c>
      <c r="F261" s="5">
        <v>9.36</v>
      </c>
      <c r="G261" s="13" t="s">
        <v>383</v>
      </c>
      <c r="H261" s="6" t="s">
        <v>1577</v>
      </c>
      <c r="I261" s="6">
        <v>0</v>
      </c>
      <c r="J261" s="6">
        <f t="shared" si="24"/>
        <v>1.6463999999999999</v>
      </c>
      <c r="K261" s="6">
        <v>22</v>
      </c>
      <c r="L261" s="6">
        <f t="shared" si="25"/>
        <v>262.60079999999999</v>
      </c>
      <c r="M261" s="32">
        <f t="shared" si="26"/>
        <v>1029.3951359999999</v>
      </c>
      <c r="N261" s="6">
        <f t="shared" si="27"/>
        <v>766.79433599999993</v>
      </c>
      <c r="O261" s="35">
        <f t="shared" si="28"/>
        <v>641.79433599999993</v>
      </c>
      <c r="Q261" s="6">
        <v>262</v>
      </c>
      <c r="R261" s="38" t="str">
        <f t="shared" si="29"/>
        <v>TONBTR336Y</v>
      </c>
    </row>
    <row r="262" spans="1:18" ht="25.5" x14ac:dyDescent="0.25">
      <c r="A262" s="3" t="s">
        <v>372</v>
      </c>
      <c r="B262" s="3" t="s">
        <v>1328</v>
      </c>
      <c r="C262" s="3" t="s">
        <v>385</v>
      </c>
      <c r="D262" s="4" t="s">
        <v>55</v>
      </c>
      <c r="E262" s="5">
        <v>11.44</v>
      </c>
      <c r="F262" s="5">
        <v>10.4</v>
      </c>
      <c r="G262" s="13" t="s">
        <v>1020</v>
      </c>
      <c r="H262" s="6" t="s">
        <v>1577</v>
      </c>
      <c r="I262" s="6">
        <v>0</v>
      </c>
      <c r="J262" s="6">
        <f t="shared" si="24"/>
        <v>1.8304</v>
      </c>
      <c r="K262" s="6">
        <v>22</v>
      </c>
      <c r="L262" s="6">
        <f t="shared" si="25"/>
        <v>291.94879999999995</v>
      </c>
      <c r="M262" s="32">
        <f t="shared" si="26"/>
        <v>1144.4392959999998</v>
      </c>
      <c r="N262" s="6">
        <f t="shared" si="27"/>
        <v>852.49049599999989</v>
      </c>
      <c r="O262" s="35">
        <f t="shared" si="28"/>
        <v>727.49049599999989</v>
      </c>
      <c r="Q262" s="6">
        <v>263</v>
      </c>
      <c r="R262" s="38" t="str">
        <f t="shared" si="29"/>
        <v>TONBTR339BK</v>
      </c>
    </row>
    <row r="263" spans="1:18" ht="25.5" x14ac:dyDescent="0.25">
      <c r="A263" s="11" t="s">
        <v>372</v>
      </c>
      <c r="B263" s="11" t="s">
        <v>387</v>
      </c>
      <c r="C263" s="11" t="s">
        <v>388</v>
      </c>
      <c r="D263" s="23" t="s">
        <v>55</v>
      </c>
      <c r="E263" s="24">
        <v>12.58</v>
      </c>
      <c r="F263" s="24">
        <v>11.44</v>
      </c>
      <c r="G263" s="25" t="s">
        <v>1332</v>
      </c>
      <c r="H263" s="6" t="s">
        <v>1577</v>
      </c>
      <c r="I263" s="6">
        <v>0</v>
      </c>
      <c r="J263" s="6">
        <f t="shared" si="24"/>
        <v>2.0127999999999999</v>
      </c>
      <c r="K263" s="6">
        <v>22</v>
      </c>
      <c r="L263" s="6">
        <f t="shared" si="25"/>
        <v>321.04160000000002</v>
      </c>
      <c r="M263" s="32">
        <f t="shared" si="26"/>
        <v>1258.483072</v>
      </c>
      <c r="N263" s="6">
        <f t="shared" si="27"/>
        <v>937.44147199999998</v>
      </c>
      <c r="O263" s="35">
        <f t="shared" si="28"/>
        <v>812.44147199999998</v>
      </c>
      <c r="Q263" s="6">
        <v>264</v>
      </c>
      <c r="R263" s="38" t="str">
        <f t="shared" si="29"/>
        <v>TONBTR339C</v>
      </c>
    </row>
    <row r="264" spans="1:18" ht="25.5" x14ac:dyDescent="0.25">
      <c r="A264" s="3" t="s">
        <v>372</v>
      </c>
      <c r="B264" s="3" t="s">
        <v>389</v>
      </c>
      <c r="C264" s="3" t="s">
        <v>1339</v>
      </c>
      <c r="D264" s="4" t="s">
        <v>55</v>
      </c>
      <c r="E264" s="5">
        <v>12.58</v>
      </c>
      <c r="F264" s="5">
        <v>11.44</v>
      </c>
      <c r="G264" s="13" t="s">
        <v>1332</v>
      </c>
      <c r="H264" s="6" t="s">
        <v>1577</v>
      </c>
      <c r="I264" s="6">
        <v>0</v>
      </c>
      <c r="J264" s="6">
        <f t="shared" si="24"/>
        <v>2.0127999999999999</v>
      </c>
      <c r="K264" s="6">
        <v>22</v>
      </c>
      <c r="L264" s="6">
        <f t="shared" si="25"/>
        <v>321.04160000000002</v>
      </c>
      <c r="M264" s="32">
        <f t="shared" si="26"/>
        <v>1258.483072</v>
      </c>
      <c r="N264" s="6">
        <f t="shared" si="27"/>
        <v>937.44147199999998</v>
      </c>
      <c r="O264" s="35">
        <f t="shared" si="28"/>
        <v>812.44147199999998</v>
      </c>
      <c r="Q264" s="6">
        <v>265</v>
      </c>
      <c r="R264" s="38" t="str">
        <f t="shared" si="29"/>
        <v>TONBTR339M</v>
      </c>
    </row>
    <row r="265" spans="1:18" ht="25.5" x14ac:dyDescent="0.25">
      <c r="A265" s="3" t="s">
        <v>372</v>
      </c>
      <c r="B265" s="3" t="s">
        <v>390</v>
      </c>
      <c r="C265" s="3" t="s">
        <v>1340</v>
      </c>
      <c r="D265" s="4" t="s">
        <v>55</v>
      </c>
      <c r="E265" s="5">
        <v>12.58</v>
      </c>
      <c r="F265" s="5">
        <v>11.44</v>
      </c>
      <c r="G265" s="13" t="s">
        <v>1332</v>
      </c>
      <c r="H265" s="6" t="s">
        <v>1577</v>
      </c>
      <c r="I265" s="6">
        <v>0</v>
      </c>
      <c r="J265" s="6">
        <f t="shared" si="24"/>
        <v>2.0127999999999999</v>
      </c>
      <c r="K265" s="6">
        <v>22</v>
      </c>
      <c r="L265" s="6">
        <f t="shared" si="25"/>
        <v>321.04160000000002</v>
      </c>
      <c r="M265" s="32">
        <f t="shared" si="26"/>
        <v>1258.483072</v>
      </c>
      <c r="N265" s="6">
        <f t="shared" si="27"/>
        <v>937.44147199999998</v>
      </c>
      <c r="O265" s="35">
        <f t="shared" si="28"/>
        <v>812.44147199999998</v>
      </c>
      <c r="Q265" s="6">
        <v>266</v>
      </c>
      <c r="R265" s="38" t="str">
        <f t="shared" si="29"/>
        <v>TONBTR339Y</v>
      </c>
    </row>
    <row r="266" spans="1:18" ht="51" x14ac:dyDescent="0.25">
      <c r="A266" s="3" t="s">
        <v>372</v>
      </c>
      <c r="B266" s="3" t="s">
        <v>391</v>
      </c>
      <c r="C266" s="3" t="s">
        <v>1341</v>
      </c>
      <c r="D266" s="4" t="s">
        <v>10</v>
      </c>
      <c r="E266" s="5">
        <v>10.86</v>
      </c>
      <c r="F266" s="5">
        <v>9.8800000000000008</v>
      </c>
      <c r="G266" s="13" t="s">
        <v>1333</v>
      </c>
      <c r="H266" s="6" t="s">
        <v>1577</v>
      </c>
      <c r="I266" s="6">
        <v>0</v>
      </c>
      <c r="J266" s="6">
        <f t="shared" si="24"/>
        <v>1.7376</v>
      </c>
      <c r="K266" s="6">
        <v>22</v>
      </c>
      <c r="L266" s="6">
        <f t="shared" si="25"/>
        <v>277.1472</v>
      </c>
      <c r="M266" s="32">
        <f t="shared" si="26"/>
        <v>1086.4170239999999</v>
      </c>
      <c r="N266" s="6">
        <f t="shared" si="27"/>
        <v>809.26982399999986</v>
      </c>
      <c r="O266" s="35">
        <f t="shared" si="28"/>
        <v>684.26982399999986</v>
      </c>
      <c r="Q266" s="6">
        <v>267</v>
      </c>
      <c r="R266" s="38" t="str">
        <f t="shared" si="29"/>
        <v>TONBTR340BK</v>
      </c>
    </row>
    <row r="267" spans="1:18" ht="38.25" x14ac:dyDescent="0.25">
      <c r="A267" s="3" t="s">
        <v>372</v>
      </c>
      <c r="B267" s="3" t="s">
        <v>392</v>
      </c>
      <c r="C267" s="3" t="s">
        <v>1342</v>
      </c>
      <c r="D267" s="4" t="s">
        <v>24</v>
      </c>
      <c r="E267" s="5">
        <v>10.86</v>
      </c>
      <c r="F267" s="5">
        <v>9.8800000000000008</v>
      </c>
      <c r="G267" s="13" t="s">
        <v>1334</v>
      </c>
      <c r="H267" s="6" t="s">
        <v>1577</v>
      </c>
      <c r="I267" s="6">
        <v>0</v>
      </c>
      <c r="J267" s="6">
        <f t="shared" si="24"/>
        <v>1.7376</v>
      </c>
      <c r="K267" s="6">
        <v>22</v>
      </c>
      <c r="L267" s="6">
        <f t="shared" si="25"/>
        <v>277.1472</v>
      </c>
      <c r="M267" s="32">
        <f t="shared" si="26"/>
        <v>1086.4170239999999</v>
      </c>
      <c r="N267" s="6">
        <f t="shared" si="27"/>
        <v>809.26982399999986</v>
      </c>
      <c r="O267" s="35">
        <f t="shared" si="28"/>
        <v>684.26982399999986</v>
      </c>
      <c r="Q267" s="6">
        <v>268</v>
      </c>
      <c r="R267" s="38" t="str">
        <f t="shared" si="29"/>
        <v>TONBTR340C</v>
      </c>
    </row>
    <row r="268" spans="1:18" ht="38.25" x14ac:dyDescent="0.25">
      <c r="A268" s="3" t="s">
        <v>372</v>
      </c>
      <c r="B268" s="3" t="s">
        <v>393</v>
      </c>
      <c r="C268" s="3" t="s">
        <v>1343</v>
      </c>
      <c r="D268" s="4" t="s">
        <v>24</v>
      </c>
      <c r="E268" s="5">
        <v>10.86</v>
      </c>
      <c r="F268" s="5">
        <v>9.8800000000000008</v>
      </c>
      <c r="G268" s="13" t="s">
        <v>1334</v>
      </c>
      <c r="H268" s="6" t="s">
        <v>1577</v>
      </c>
      <c r="I268" s="6">
        <v>0</v>
      </c>
      <c r="J268" s="6">
        <f t="shared" si="24"/>
        <v>1.7376</v>
      </c>
      <c r="K268" s="6">
        <v>22</v>
      </c>
      <c r="L268" s="6">
        <f t="shared" si="25"/>
        <v>277.1472</v>
      </c>
      <c r="M268" s="32">
        <f t="shared" si="26"/>
        <v>1086.4170239999999</v>
      </c>
      <c r="N268" s="6">
        <f t="shared" si="27"/>
        <v>809.26982399999986</v>
      </c>
      <c r="O268" s="35">
        <f t="shared" si="28"/>
        <v>684.26982399999986</v>
      </c>
      <c r="Q268" s="6">
        <v>269</v>
      </c>
      <c r="R268" s="38" t="str">
        <f t="shared" si="29"/>
        <v>TONBTR340M</v>
      </c>
    </row>
    <row r="269" spans="1:18" ht="38.25" x14ac:dyDescent="0.25">
      <c r="A269" s="3" t="s">
        <v>372</v>
      </c>
      <c r="B269" s="3" t="s">
        <v>394</v>
      </c>
      <c r="C269" s="3" t="s">
        <v>1344</v>
      </c>
      <c r="D269" s="4" t="s">
        <v>24</v>
      </c>
      <c r="E269" s="5">
        <v>10.86</v>
      </c>
      <c r="F269" s="5">
        <v>9.8800000000000008</v>
      </c>
      <c r="G269" s="13" t="s">
        <v>1334</v>
      </c>
      <c r="H269" s="6" t="s">
        <v>1577</v>
      </c>
      <c r="I269" s="6">
        <v>0</v>
      </c>
      <c r="J269" s="6">
        <f t="shared" si="24"/>
        <v>1.7376</v>
      </c>
      <c r="K269" s="6">
        <v>22</v>
      </c>
      <c r="L269" s="6">
        <f t="shared" si="25"/>
        <v>277.1472</v>
      </c>
      <c r="M269" s="32">
        <f t="shared" si="26"/>
        <v>1086.4170239999999</v>
      </c>
      <c r="N269" s="6">
        <f t="shared" si="27"/>
        <v>809.26982399999986</v>
      </c>
      <c r="O269" s="35">
        <f t="shared" si="28"/>
        <v>684.26982399999986</v>
      </c>
      <c r="Q269" s="6">
        <v>270</v>
      </c>
      <c r="R269" s="38" t="str">
        <f t="shared" si="29"/>
        <v>TONBTR340Y</v>
      </c>
    </row>
    <row r="270" spans="1:18" ht="25.5" x14ac:dyDescent="0.25">
      <c r="A270" s="3" t="s">
        <v>372</v>
      </c>
      <c r="B270" s="3" t="s">
        <v>395</v>
      </c>
      <c r="C270" s="3" t="s">
        <v>1345</v>
      </c>
      <c r="D270" s="4" t="s">
        <v>409</v>
      </c>
      <c r="E270" s="5">
        <v>8</v>
      </c>
      <c r="F270" s="5">
        <v>7.28</v>
      </c>
      <c r="G270" s="13" t="s">
        <v>1335</v>
      </c>
      <c r="H270" s="6" t="s">
        <v>1577</v>
      </c>
      <c r="I270" s="6">
        <v>0</v>
      </c>
      <c r="J270" s="6">
        <f t="shared" si="24"/>
        <v>1.28</v>
      </c>
      <c r="K270" s="6">
        <v>22</v>
      </c>
      <c r="L270" s="6">
        <f t="shared" si="25"/>
        <v>204.16</v>
      </c>
      <c r="M270" s="32">
        <f t="shared" si="26"/>
        <v>800.30719999999997</v>
      </c>
      <c r="N270" s="6">
        <f t="shared" si="27"/>
        <v>596.1472</v>
      </c>
      <c r="O270" s="35">
        <f t="shared" si="28"/>
        <v>471.1472</v>
      </c>
      <c r="Q270" s="6">
        <v>271</v>
      </c>
      <c r="R270" s="38" t="str">
        <f t="shared" si="29"/>
        <v>TONBTR443BK</v>
      </c>
    </row>
    <row r="271" spans="1:18" ht="25.5" x14ac:dyDescent="0.25">
      <c r="A271" s="3" t="s">
        <v>372</v>
      </c>
      <c r="B271" s="3" t="s">
        <v>397</v>
      </c>
      <c r="C271" s="3" t="s">
        <v>1346</v>
      </c>
      <c r="D271" s="4" t="s">
        <v>89</v>
      </c>
      <c r="E271" s="5">
        <v>11.44</v>
      </c>
      <c r="F271" s="5">
        <v>10.4</v>
      </c>
      <c r="G271" s="13" t="s">
        <v>1335</v>
      </c>
      <c r="H271" s="6" t="s">
        <v>1577</v>
      </c>
      <c r="I271" s="6">
        <v>0</v>
      </c>
      <c r="J271" s="6">
        <f t="shared" si="24"/>
        <v>1.8304</v>
      </c>
      <c r="K271" s="6">
        <v>22</v>
      </c>
      <c r="L271" s="6">
        <f t="shared" si="25"/>
        <v>291.94879999999995</v>
      </c>
      <c r="M271" s="32">
        <f t="shared" si="26"/>
        <v>1144.4392959999998</v>
      </c>
      <c r="N271" s="6">
        <f t="shared" si="27"/>
        <v>852.49049599999989</v>
      </c>
      <c r="O271" s="35">
        <f t="shared" si="28"/>
        <v>727.49049599999989</v>
      </c>
      <c r="Q271" s="6">
        <v>272</v>
      </c>
      <c r="R271" s="38" t="str">
        <f t="shared" si="29"/>
        <v>TONBTR443C</v>
      </c>
    </row>
    <row r="272" spans="1:18" ht="25.5" x14ac:dyDescent="0.25">
      <c r="A272" s="3" t="s">
        <v>372</v>
      </c>
      <c r="B272" s="3" t="s">
        <v>398</v>
      </c>
      <c r="C272" s="3" t="s">
        <v>1347</v>
      </c>
      <c r="D272" s="4" t="s">
        <v>89</v>
      </c>
      <c r="E272" s="5">
        <v>11.44</v>
      </c>
      <c r="F272" s="5">
        <v>10.4</v>
      </c>
      <c r="G272" s="13" t="s">
        <v>1335</v>
      </c>
      <c r="H272" s="6" t="s">
        <v>1577</v>
      </c>
      <c r="I272" s="6">
        <v>0</v>
      </c>
      <c r="J272" s="6">
        <f t="shared" si="24"/>
        <v>1.8304</v>
      </c>
      <c r="K272" s="6">
        <v>22</v>
      </c>
      <c r="L272" s="6">
        <f t="shared" si="25"/>
        <v>291.94879999999995</v>
      </c>
      <c r="M272" s="32">
        <f t="shared" si="26"/>
        <v>1144.4392959999998</v>
      </c>
      <c r="N272" s="6">
        <f t="shared" si="27"/>
        <v>852.49049599999989</v>
      </c>
      <c r="O272" s="35">
        <f t="shared" si="28"/>
        <v>727.49049599999989</v>
      </c>
      <c r="Q272" s="6">
        <v>273</v>
      </c>
      <c r="R272" s="38" t="str">
        <f t="shared" si="29"/>
        <v>TONBTR443M</v>
      </c>
    </row>
    <row r="273" spans="1:18" ht="15" x14ac:dyDescent="0.25">
      <c r="A273" s="3" t="s">
        <v>372</v>
      </c>
      <c r="B273" s="3" t="s">
        <v>399</v>
      </c>
      <c r="C273" s="3" t="s">
        <v>1348</v>
      </c>
      <c r="D273" s="4" t="s">
        <v>89</v>
      </c>
      <c r="E273" s="5">
        <v>11.44</v>
      </c>
      <c r="F273" s="5">
        <v>10.4</v>
      </c>
      <c r="G273" s="13" t="s">
        <v>396</v>
      </c>
      <c r="H273" s="6" t="s">
        <v>1577</v>
      </c>
      <c r="I273" s="6">
        <v>0</v>
      </c>
      <c r="J273" s="6">
        <f t="shared" si="24"/>
        <v>1.8304</v>
      </c>
      <c r="K273" s="6">
        <v>22</v>
      </c>
      <c r="L273" s="6">
        <f t="shared" si="25"/>
        <v>291.94879999999995</v>
      </c>
      <c r="M273" s="32">
        <f t="shared" si="26"/>
        <v>1144.4392959999998</v>
      </c>
      <c r="N273" s="6">
        <f t="shared" si="27"/>
        <v>852.49049599999989</v>
      </c>
      <c r="O273" s="35">
        <f t="shared" si="28"/>
        <v>727.49049599999989</v>
      </c>
      <c r="Q273" s="6">
        <v>274</v>
      </c>
      <c r="R273" s="38" t="str">
        <f t="shared" si="29"/>
        <v>TONBTR443Y</v>
      </c>
    </row>
    <row r="274" spans="1:18" ht="15" x14ac:dyDescent="0.25">
      <c r="A274" s="3" t="s">
        <v>372</v>
      </c>
      <c r="B274" s="3" t="s">
        <v>400</v>
      </c>
      <c r="C274" s="3" t="s">
        <v>401</v>
      </c>
      <c r="D274" s="4" t="s">
        <v>30</v>
      </c>
      <c r="E274" s="5">
        <v>9.7200000000000006</v>
      </c>
      <c r="F274" s="5">
        <v>8.84</v>
      </c>
      <c r="G274" s="13" t="s">
        <v>402</v>
      </c>
      <c r="H274" s="6" t="s">
        <v>1577</v>
      </c>
      <c r="I274" s="6">
        <v>0</v>
      </c>
      <c r="J274" s="6">
        <f t="shared" si="24"/>
        <v>1.5552000000000001</v>
      </c>
      <c r="K274" s="6">
        <v>22</v>
      </c>
      <c r="L274" s="6">
        <f t="shared" si="25"/>
        <v>248.05440000000004</v>
      </c>
      <c r="M274" s="32">
        <f t="shared" si="26"/>
        <v>972.37324800000022</v>
      </c>
      <c r="N274" s="6">
        <f t="shared" si="27"/>
        <v>724.31884800000012</v>
      </c>
      <c r="O274" s="35">
        <f t="shared" si="28"/>
        <v>599.31884800000012</v>
      </c>
      <c r="Q274" s="6">
        <v>275</v>
      </c>
      <c r="R274" s="38" t="str">
        <f t="shared" si="29"/>
        <v>TONBTR439BK</v>
      </c>
    </row>
    <row r="275" spans="1:18" ht="15" x14ac:dyDescent="0.25">
      <c r="A275" s="3" t="s">
        <v>372</v>
      </c>
      <c r="B275" s="3" t="s">
        <v>403</v>
      </c>
      <c r="C275" s="3" t="s">
        <v>404</v>
      </c>
      <c r="D275" s="4" t="s">
        <v>30</v>
      </c>
      <c r="E275" s="5">
        <v>14.87</v>
      </c>
      <c r="F275" s="5">
        <v>13.52</v>
      </c>
      <c r="G275" s="13" t="s">
        <v>402</v>
      </c>
      <c r="H275" s="6" t="s">
        <v>1577</v>
      </c>
      <c r="I275" s="6">
        <v>0</v>
      </c>
      <c r="J275" s="6">
        <f t="shared" si="24"/>
        <v>2.3792</v>
      </c>
      <c r="K275" s="6">
        <v>22</v>
      </c>
      <c r="L275" s="6">
        <f t="shared" si="25"/>
        <v>379.48239999999998</v>
      </c>
      <c r="M275" s="32">
        <f t="shared" si="26"/>
        <v>1487.5710079999999</v>
      </c>
      <c r="N275" s="6">
        <f t="shared" si="27"/>
        <v>1108.088608</v>
      </c>
      <c r="O275" s="35">
        <f t="shared" si="28"/>
        <v>983.08860800000002</v>
      </c>
      <c r="Q275" s="6">
        <v>276</v>
      </c>
      <c r="R275" s="38" t="str">
        <f t="shared" si="29"/>
        <v>TONBTR439C</v>
      </c>
    </row>
    <row r="276" spans="1:18" ht="15" x14ac:dyDescent="0.25">
      <c r="A276" s="3" t="s">
        <v>372</v>
      </c>
      <c r="B276" s="3" t="s">
        <v>405</v>
      </c>
      <c r="C276" s="3" t="s">
        <v>406</v>
      </c>
      <c r="D276" s="4" t="s">
        <v>30</v>
      </c>
      <c r="E276" s="5">
        <v>14.87</v>
      </c>
      <c r="F276" s="5">
        <v>13.52</v>
      </c>
      <c r="G276" s="13" t="s">
        <v>402</v>
      </c>
      <c r="H276" s="6" t="s">
        <v>1577</v>
      </c>
      <c r="I276" s="6">
        <v>0</v>
      </c>
      <c r="J276" s="6">
        <f t="shared" si="24"/>
        <v>2.3792</v>
      </c>
      <c r="K276" s="6">
        <v>22</v>
      </c>
      <c r="L276" s="6">
        <f t="shared" si="25"/>
        <v>379.48239999999998</v>
      </c>
      <c r="M276" s="32">
        <f t="shared" si="26"/>
        <v>1487.5710079999999</v>
      </c>
      <c r="N276" s="6">
        <f t="shared" si="27"/>
        <v>1108.088608</v>
      </c>
      <c r="O276" s="35">
        <f t="shared" si="28"/>
        <v>983.08860800000002</v>
      </c>
      <c r="Q276" s="6">
        <v>277</v>
      </c>
      <c r="R276" s="38" t="str">
        <f t="shared" si="29"/>
        <v>TONBTR439M</v>
      </c>
    </row>
    <row r="277" spans="1:18" ht="15" x14ac:dyDescent="0.25">
      <c r="A277" s="3" t="s">
        <v>372</v>
      </c>
      <c r="B277" s="3" t="s">
        <v>407</v>
      </c>
      <c r="C277" s="3" t="s">
        <v>408</v>
      </c>
      <c r="D277" s="4" t="s">
        <v>30</v>
      </c>
      <c r="E277" s="5">
        <v>14.87</v>
      </c>
      <c r="F277" s="5">
        <v>13.52</v>
      </c>
      <c r="G277" s="13" t="s">
        <v>402</v>
      </c>
      <c r="H277" s="6" t="s">
        <v>1577</v>
      </c>
      <c r="I277" s="6">
        <v>0</v>
      </c>
      <c r="J277" s="6">
        <f t="shared" si="24"/>
        <v>2.3792</v>
      </c>
      <c r="K277" s="6">
        <v>22</v>
      </c>
      <c r="L277" s="6">
        <f t="shared" si="25"/>
        <v>379.48239999999998</v>
      </c>
      <c r="M277" s="32">
        <f t="shared" si="26"/>
        <v>1487.5710079999999</v>
      </c>
      <c r="N277" s="6">
        <f t="shared" si="27"/>
        <v>1108.088608</v>
      </c>
      <c r="O277" s="35">
        <f t="shared" si="28"/>
        <v>983.08860800000002</v>
      </c>
      <c r="Q277" s="6">
        <v>278</v>
      </c>
      <c r="R277" s="38" t="str">
        <f t="shared" si="29"/>
        <v>TONBTR439Y</v>
      </c>
    </row>
    <row r="278" spans="1:18" ht="38.25" x14ac:dyDescent="0.25">
      <c r="A278" s="3" t="s">
        <v>410</v>
      </c>
      <c r="B278" s="3" t="s">
        <v>411</v>
      </c>
      <c r="C278" s="3" t="s">
        <v>412</v>
      </c>
      <c r="D278" s="4" t="s">
        <v>69</v>
      </c>
      <c r="E278" s="5">
        <v>6.29</v>
      </c>
      <c r="F278" s="5">
        <v>5.72</v>
      </c>
      <c r="G278" s="13" t="s">
        <v>1336</v>
      </c>
      <c r="H278" s="6" t="s">
        <v>1577</v>
      </c>
      <c r="I278" s="6">
        <v>0</v>
      </c>
      <c r="J278" s="6">
        <f t="shared" si="24"/>
        <v>1.0064</v>
      </c>
      <c r="K278" s="6">
        <v>22</v>
      </c>
      <c r="L278" s="6">
        <f t="shared" si="25"/>
        <v>160.52080000000001</v>
      </c>
      <c r="M278" s="32">
        <f t="shared" si="26"/>
        <v>629.241536</v>
      </c>
      <c r="N278" s="6">
        <f t="shared" si="27"/>
        <v>468.72073599999999</v>
      </c>
      <c r="O278" s="35">
        <f t="shared" si="28"/>
        <v>343.72073599999999</v>
      </c>
      <c r="Q278" s="6">
        <v>279</v>
      </c>
      <c r="R278" s="38" t="str">
        <f t="shared" si="29"/>
        <v>DRUBTR1060</v>
      </c>
    </row>
    <row r="279" spans="1:18" s="54" customFormat="1" ht="63.75" x14ac:dyDescent="0.25">
      <c r="A279" s="39" t="s">
        <v>410</v>
      </c>
      <c r="B279" s="39" t="s">
        <v>413</v>
      </c>
      <c r="C279" s="39" t="s">
        <v>414</v>
      </c>
      <c r="D279" s="40" t="s">
        <v>98</v>
      </c>
      <c r="E279" s="41">
        <v>9.15</v>
      </c>
      <c r="F279" s="41">
        <v>8.32</v>
      </c>
      <c r="G279" s="42" t="s">
        <v>1337</v>
      </c>
      <c r="H279" s="43" t="s">
        <v>1577</v>
      </c>
      <c r="I279" s="43">
        <v>0</v>
      </c>
      <c r="J279" s="43">
        <f t="shared" si="24"/>
        <v>1.4640000000000002</v>
      </c>
      <c r="K279" s="43">
        <v>22</v>
      </c>
      <c r="L279" s="43">
        <f t="shared" si="25"/>
        <v>233.50800000000001</v>
      </c>
      <c r="M279" s="43">
        <f t="shared" si="26"/>
        <v>915.35136</v>
      </c>
      <c r="N279" s="43">
        <f t="shared" si="27"/>
        <v>681.84335999999996</v>
      </c>
      <c r="O279" s="44">
        <f t="shared" si="28"/>
        <v>556.84335999999996</v>
      </c>
      <c r="Q279" s="43">
        <v>280</v>
      </c>
      <c r="R279" s="45" t="str">
        <f t="shared" si="29"/>
        <v>DRUBTR350</v>
      </c>
    </row>
    <row r="280" spans="1:18" ht="38.25" x14ac:dyDescent="0.25">
      <c r="A280" s="3" t="s">
        <v>410</v>
      </c>
      <c r="B280" s="3" t="s">
        <v>415</v>
      </c>
      <c r="C280" s="3" t="s">
        <v>416</v>
      </c>
      <c r="D280" s="4" t="s">
        <v>98</v>
      </c>
      <c r="E280" s="5">
        <v>6.86</v>
      </c>
      <c r="F280" s="5">
        <v>6.24</v>
      </c>
      <c r="G280" s="13" t="s">
        <v>1338</v>
      </c>
      <c r="H280" s="6" t="s">
        <v>1577</v>
      </c>
      <c r="I280" s="6">
        <v>0</v>
      </c>
      <c r="J280" s="6">
        <f t="shared" si="24"/>
        <v>1.0976000000000001</v>
      </c>
      <c r="K280" s="6">
        <v>22</v>
      </c>
      <c r="L280" s="6">
        <f t="shared" si="25"/>
        <v>175.06720000000001</v>
      </c>
      <c r="M280" s="32">
        <f t="shared" si="26"/>
        <v>686.2634240000001</v>
      </c>
      <c r="N280" s="6">
        <f t="shared" si="27"/>
        <v>511.19622400000009</v>
      </c>
      <c r="O280" s="35">
        <f t="shared" si="28"/>
        <v>386.19622400000009</v>
      </c>
      <c r="Q280" s="6">
        <v>281</v>
      </c>
      <c r="R280" s="38" t="str">
        <f t="shared" si="29"/>
        <v>DRUBTR360</v>
      </c>
    </row>
    <row r="281" spans="1:18" ht="63.75" x14ac:dyDescent="0.25">
      <c r="A281" s="11" t="s">
        <v>410</v>
      </c>
      <c r="B281" s="11" t="s">
        <v>417</v>
      </c>
      <c r="C281" s="11" t="s">
        <v>418</v>
      </c>
      <c r="D281" s="23" t="s">
        <v>98</v>
      </c>
      <c r="E281" s="24">
        <v>6.29</v>
      </c>
      <c r="F281" s="24">
        <v>5.72</v>
      </c>
      <c r="G281" s="25" t="s">
        <v>1021</v>
      </c>
      <c r="H281" s="6" t="s">
        <v>1577</v>
      </c>
      <c r="I281" s="6">
        <v>0</v>
      </c>
      <c r="J281" s="6">
        <f t="shared" si="24"/>
        <v>1.0064</v>
      </c>
      <c r="K281" s="6">
        <v>22</v>
      </c>
      <c r="L281" s="6">
        <f t="shared" si="25"/>
        <v>160.52080000000001</v>
      </c>
      <c r="M281" s="32">
        <f t="shared" si="26"/>
        <v>629.241536</v>
      </c>
      <c r="N281" s="6">
        <f t="shared" si="27"/>
        <v>468.72073599999999</v>
      </c>
      <c r="O281" s="35">
        <f t="shared" si="28"/>
        <v>343.72073599999999</v>
      </c>
      <c r="Q281" s="6">
        <v>282</v>
      </c>
      <c r="R281" s="38" t="str">
        <f t="shared" si="29"/>
        <v>DRUBTR420</v>
      </c>
    </row>
    <row r="282" spans="1:18" ht="63.75" x14ac:dyDescent="0.25">
      <c r="A282" s="3" t="s">
        <v>410</v>
      </c>
      <c r="B282" s="3" t="s">
        <v>1022</v>
      </c>
      <c r="C282" s="3" t="s">
        <v>1521</v>
      </c>
      <c r="D282" s="4" t="s">
        <v>76</v>
      </c>
      <c r="E282" s="5">
        <v>12.01</v>
      </c>
      <c r="F282" s="5">
        <v>10.92</v>
      </c>
      <c r="G282" s="13" t="s">
        <v>1023</v>
      </c>
      <c r="H282" s="6" t="s">
        <v>1577</v>
      </c>
      <c r="I282" s="6">
        <v>0</v>
      </c>
      <c r="J282" s="6">
        <f t="shared" si="24"/>
        <v>1.9216</v>
      </c>
      <c r="K282" s="6">
        <v>22</v>
      </c>
      <c r="L282" s="6">
        <f t="shared" si="25"/>
        <v>306.49520000000001</v>
      </c>
      <c r="M282" s="32">
        <f t="shared" si="26"/>
        <v>1201.461184</v>
      </c>
      <c r="N282" s="6">
        <f t="shared" si="27"/>
        <v>894.96598399999993</v>
      </c>
      <c r="O282" s="35">
        <f t="shared" si="28"/>
        <v>769.96598399999993</v>
      </c>
      <c r="Q282" s="6">
        <v>283</v>
      </c>
      <c r="R282" s="38" t="str">
        <f t="shared" si="29"/>
        <v>DRUBTR500</v>
      </c>
    </row>
    <row r="283" spans="1:18" ht="38.25" x14ac:dyDescent="0.25">
      <c r="A283" s="3" t="s">
        <v>410</v>
      </c>
      <c r="B283" s="3" t="s">
        <v>419</v>
      </c>
      <c r="C283" s="3" t="s">
        <v>420</v>
      </c>
      <c r="D283" s="4" t="s">
        <v>66</v>
      </c>
      <c r="E283" s="5">
        <v>8.2899999999999991</v>
      </c>
      <c r="F283" s="5">
        <v>7.54</v>
      </c>
      <c r="G283" s="13" t="s">
        <v>1024</v>
      </c>
      <c r="H283" s="6" t="s">
        <v>1577</v>
      </c>
      <c r="I283" s="6">
        <v>0</v>
      </c>
      <c r="J283" s="6">
        <f t="shared" si="24"/>
        <v>1.3263999999999998</v>
      </c>
      <c r="K283" s="6">
        <v>22</v>
      </c>
      <c r="L283" s="6">
        <f t="shared" si="25"/>
        <v>211.56079999999997</v>
      </c>
      <c r="M283" s="32">
        <f t="shared" si="26"/>
        <v>829.31833599999982</v>
      </c>
      <c r="N283" s="6">
        <f t="shared" si="27"/>
        <v>617.75753599999985</v>
      </c>
      <c r="O283" s="35">
        <f t="shared" si="28"/>
        <v>492.75753599999985</v>
      </c>
      <c r="Q283" s="6">
        <v>284</v>
      </c>
      <c r="R283" s="38" t="str">
        <f t="shared" si="29"/>
        <v>DRUBTR520</v>
      </c>
    </row>
    <row r="284" spans="1:18" ht="51" x14ac:dyDescent="0.25">
      <c r="A284" s="3" t="s">
        <v>410</v>
      </c>
      <c r="B284" s="3" t="s">
        <v>1025</v>
      </c>
      <c r="C284" s="3" t="s">
        <v>1026</v>
      </c>
      <c r="D284" s="4" t="s">
        <v>66</v>
      </c>
      <c r="E284" s="5">
        <v>8.2899999999999991</v>
      </c>
      <c r="F284" s="5">
        <v>7.54</v>
      </c>
      <c r="G284" s="13" t="s">
        <v>1027</v>
      </c>
      <c r="H284" s="6" t="s">
        <v>1577</v>
      </c>
      <c r="I284" s="6">
        <v>0</v>
      </c>
      <c r="J284" s="6">
        <f t="shared" si="24"/>
        <v>1.3263999999999998</v>
      </c>
      <c r="K284" s="6">
        <v>22</v>
      </c>
      <c r="L284" s="6">
        <f t="shared" si="25"/>
        <v>211.56079999999997</v>
      </c>
      <c r="M284" s="32">
        <f t="shared" si="26"/>
        <v>829.31833599999982</v>
      </c>
      <c r="N284" s="6">
        <f t="shared" si="27"/>
        <v>617.75753599999985</v>
      </c>
      <c r="O284" s="35">
        <f t="shared" si="28"/>
        <v>492.75753599999985</v>
      </c>
      <c r="Q284" s="6">
        <v>285</v>
      </c>
      <c r="R284" s="38" t="str">
        <f t="shared" si="29"/>
        <v>DRUBTR620</v>
      </c>
    </row>
    <row r="285" spans="1:18" ht="38.25" x14ac:dyDescent="0.25">
      <c r="A285" s="3" t="s">
        <v>410</v>
      </c>
      <c r="B285" s="3" t="s">
        <v>1028</v>
      </c>
      <c r="C285" s="3" t="s">
        <v>1029</v>
      </c>
      <c r="D285" s="4" t="s">
        <v>98</v>
      </c>
      <c r="E285" s="5">
        <v>6.86</v>
      </c>
      <c r="F285" s="5">
        <v>6.24</v>
      </c>
      <c r="G285" s="13" t="s">
        <v>1030</v>
      </c>
      <c r="H285" s="6" t="s">
        <v>1577</v>
      </c>
      <c r="I285" s="6">
        <v>0</v>
      </c>
      <c r="J285" s="6">
        <f t="shared" si="24"/>
        <v>1.0976000000000001</v>
      </c>
      <c r="K285" s="6">
        <v>22</v>
      </c>
      <c r="L285" s="6">
        <f t="shared" si="25"/>
        <v>175.06720000000001</v>
      </c>
      <c r="M285" s="32">
        <f t="shared" si="26"/>
        <v>686.2634240000001</v>
      </c>
      <c r="N285" s="6">
        <f t="shared" si="27"/>
        <v>511.19622400000009</v>
      </c>
      <c r="O285" s="35">
        <f t="shared" si="28"/>
        <v>386.19622400000009</v>
      </c>
      <c r="Q285" s="6">
        <v>286</v>
      </c>
      <c r="R285" s="38" t="str">
        <f t="shared" si="29"/>
        <v>DRUBTR630</v>
      </c>
    </row>
    <row r="286" spans="1:18" ht="76.5" x14ac:dyDescent="0.25">
      <c r="A286" s="3" t="s">
        <v>410</v>
      </c>
      <c r="B286" s="3" t="s">
        <v>421</v>
      </c>
      <c r="C286" s="3" t="s">
        <v>422</v>
      </c>
      <c r="D286" s="4" t="s">
        <v>278</v>
      </c>
      <c r="E286" s="5">
        <v>10.86</v>
      </c>
      <c r="F286" s="5">
        <v>9.8800000000000008</v>
      </c>
      <c r="G286" s="13" t="s">
        <v>1031</v>
      </c>
      <c r="H286" s="6" t="s">
        <v>1577</v>
      </c>
      <c r="I286" s="6">
        <v>0</v>
      </c>
      <c r="J286" s="6">
        <f t="shared" si="24"/>
        <v>1.7376</v>
      </c>
      <c r="K286" s="6">
        <v>22</v>
      </c>
      <c r="L286" s="6">
        <f t="shared" si="25"/>
        <v>277.1472</v>
      </c>
      <c r="M286" s="32">
        <f t="shared" si="26"/>
        <v>1086.4170239999999</v>
      </c>
      <c r="N286" s="6">
        <f t="shared" si="27"/>
        <v>809.26982399999986</v>
      </c>
      <c r="O286" s="35">
        <f t="shared" si="28"/>
        <v>684.26982399999986</v>
      </c>
      <c r="Q286" s="6">
        <v>287</v>
      </c>
      <c r="R286" s="38" t="str">
        <f t="shared" si="29"/>
        <v>DRUBTR720</v>
      </c>
    </row>
    <row r="287" spans="1:18" ht="25.5" x14ac:dyDescent="0.25">
      <c r="A287" s="3" t="s">
        <v>410</v>
      </c>
      <c r="B287" s="3" t="s">
        <v>1032</v>
      </c>
      <c r="C287" s="3" t="s">
        <v>1033</v>
      </c>
      <c r="D287" s="4" t="s">
        <v>98</v>
      </c>
      <c r="E287" s="5">
        <v>9.7200000000000006</v>
      </c>
      <c r="F287" s="5">
        <v>8.84</v>
      </c>
      <c r="G287" s="13" t="s">
        <v>1034</v>
      </c>
      <c r="H287" s="6" t="s">
        <v>1577</v>
      </c>
      <c r="I287" s="6">
        <v>0</v>
      </c>
      <c r="J287" s="6">
        <f t="shared" si="24"/>
        <v>1.5552000000000001</v>
      </c>
      <c r="K287" s="6">
        <v>22</v>
      </c>
      <c r="L287" s="6">
        <f t="shared" si="25"/>
        <v>248.05440000000004</v>
      </c>
      <c r="M287" s="32">
        <f t="shared" si="26"/>
        <v>972.37324800000022</v>
      </c>
      <c r="N287" s="6">
        <f t="shared" si="27"/>
        <v>724.31884800000012</v>
      </c>
      <c r="O287" s="35">
        <f t="shared" si="28"/>
        <v>599.31884800000012</v>
      </c>
      <c r="Q287" s="6">
        <v>288</v>
      </c>
      <c r="R287" s="38" t="str">
        <f t="shared" si="29"/>
        <v>DRUBTR730</v>
      </c>
    </row>
    <row r="288" spans="1:18" ht="63.75" x14ac:dyDescent="0.25">
      <c r="A288" s="3" t="s">
        <v>410</v>
      </c>
      <c r="B288" s="3" t="s">
        <v>1035</v>
      </c>
      <c r="C288" s="3" t="s">
        <v>1036</v>
      </c>
      <c r="D288" s="4" t="s">
        <v>278</v>
      </c>
      <c r="E288" s="5">
        <v>9.7200000000000006</v>
      </c>
      <c r="F288" s="5">
        <v>8.84</v>
      </c>
      <c r="G288" s="13" t="s">
        <v>1037</v>
      </c>
      <c r="H288" s="6" t="s">
        <v>1577</v>
      </c>
      <c r="I288" s="6">
        <v>0</v>
      </c>
      <c r="J288" s="6">
        <f t="shared" si="24"/>
        <v>1.5552000000000001</v>
      </c>
      <c r="K288" s="6">
        <v>22</v>
      </c>
      <c r="L288" s="6">
        <f t="shared" si="25"/>
        <v>248.05440000000004</v>
      </c>
      <c r="M288" s="32">
        <f t="shared" si="26"/>
        <v>972.37324800000022</v>
      </c>
      <c r="N288" s="6">
        <f t="shared" si="27"/>
        <v>724.31884800000012</v>
      </c>
      <c r="O288" s="35">
        <f t="shared" si="28"/>
        <v>599.31884800000012</v>
      </c>
      <c r="Q288" s="6">
        <v>289</v>
      </c>
      <c r="R288" s="38" t="str">
        <f t="shared" si="29"/>
        <v>DRUBTR820</v>
      </c>
    </row>
    <row r="289" spans="1:18" ht="38.25" x14ac:dyDescent="0.25">
      <c r="A289" s="3" t="s">
        <v>410</v>
      </c>
      <c r="B289" s="3" t="s">
        <v>423</v>
      </c>
      <c r="C289" s="3" t="s">
        <v>424</v>
      </c>
      <c r="D289" s="4" t="s">
        <v>85</v>
      </c>
      <c r="E289" s="5">
        <v>13.15</v>
      </c>
      <c r="F289" s="5">
        <v>11.96</v>
      </c>
      <c r="G289" s="13" t="s">
        <v>1350</v>
      </c>
      <c r="H289" s="6" t="s">
        <v>1577</v>
      </c>
      <c r="I289" s="6">
        <v>0</v>
      </c>
      <c r="J289" s="6">
        <f t="shared" si="24"/>
        <v>2.1040000000000001</v>
      </c>
      <c r="K289" s="6">
        <v>22</v>
      </c>
      <c r="L289" s="6">
        <f t="shared" si="25"/>
        <v>335.58800000000002</v>
      </c>
      <c r="M289" s="32">
        <f t="shared" si="26"/>
        <v>1315.5049600000002</v>
      </c>
      <c r="N289" s="6">
        <f t="shared" si="27"/>
        <v>979.91696000000024</v>
      </c>
      <c r="O289" s="35">
        <f t="shared" si="28"/>
        <v>854.91696000000024</v>
      </c>
      <c r="Q289" s="6">
        <v>290</v>
      </c>
      <c r="R289" s="38" t="str">
        <f t="shared" si="29"/>
        <v>DR-210BK</v>
      </c>
    </row>
    <row r="290" spans="1:18" ht="38.25" x14ac:dyDescent="0.25">
      <c r="A290" s="3" t="s">
        <v>410</v>
      </c>
      <c r="B290" s="3" t="s">
        <v>425</v>
      </c>
      <c r="C290" s="3" t="s">
        <v>426</v>
      </c>
      <c r="D290" s="4" t="s">
        <v>85</v>
      </c>
      <c r="E290" s="5">
        <v>13.15</v>
      </c>
      <c r="F290" s="5">
        <v>11.96</v>
      </c>
      <c r="G290" s="13" t="s">
        <v>1351</v>
      </c>
      <c r="H290" s="6" t="s">
        <v>1577</v>
      </c>
      <c r="I290" s="6">
        <v>0</v>
      </c>
      <c r="J290" s="6">
        <f t="shared" si="24"/>
        <v>2.1040000000000001</v>
      </c>
      <c r="K290" s="6">
        <v>22</v>
      </c>
      <c r="L290" s="6">
        <f t="shared" si="25"/>
        <v>335.58800000000002</v>
      </c>
      <c r="M290" s="32">
        <f t="shared" si="26"/>
        <v>1315.5049600000002</v>
      </c>
      <c r="N290" s="6">
        <f t="shared" si="27"/>
        <v>979.91696000000024</v>
      </c>
      <c r="O290" s="35">
        <f t="shared" si="28"/>
        <v>854.91696000000024</v>
      </c>
      <c r="Q290" s="6">
        <v>291</v>
      </c>
      <c r="R290" s="38" t="str">
        <f t="shared" si="29"/>
        <v>DR-210CY</v>
      </c>
    </row>
    <row r="291" spans="1:18" ht="38.25" x14ac:dyDescent="0.25">
      <c r="A291" s="3" t="s">
        <v>410</v>
      </c>
      <c r="B291" s="3" t="s">
        <v>427</v>
      </c>
      <c r="C291" s="3" t="s">
        <v>1349</v>
      </c>
      <c r="D291" s="4" t="s">
        <v>85</v>
      </c>
      <c r="E291" s="5">
        <v>13.15</v>
      </c>
      <c r="F291" s="5">
        <v>11.96</v>
      </c>
      <c r="G291" s="13" t="s">
        <v>1352</v>
      </c>
      <c r="H291" s="6" t="s">
        <v>1577</v>
      </c>
      <c r="I291" s="6">
        <v>0</v>
      </c>
      <c r="J291" s="6">
        <f t="shared" si="24"/>
        <v>2.1040000000000001</v>
      </c>
      <c r="K291" s="6">
        <v>22</v>
      </c>
      <c r="L291" s="6">
        <f t="shared" si="25"/>
        <v>335.58800000000002</v>
      </c>
      <c r="M291" s="32">
        <f t="shared" si="26"/>
        <v>1315.5049600000002</v>
      </c>
      <c r="N291" s="6">
        <f t="shared" si="27"/>
        <v>979.91696000000024</v>
      </c>
      <c r="O291" s="35">
        <f t="shared" si="28"/>
        <v>854.91696000000024</v>
      </c>
      <c r="Q291" s="6">
        <v>292</v>
      </c>
      <c r="R291" s="38" t="str">
        <f t="shared" si="29"/>
        <v>DR-210MG</v>
      </c>
    </row>
    <row r="292" spans="1:18" ht="38.25" x14ac:dyDescent="0.25">
      <c r="A292" s="11" t="s">
        <v>410</v>
      </c>
      <c r="B292" s="11" t="s">
        <v>428</v>
      </c>
      <c r="C292" s="11" t="s">
        <v>1353</v>
      </c>
      <c r="D292" s="23" t="s">
        <v>85</v>
      </c>
      <c r="E292" s="24">
        <v>13.15</v>
      </c>
      <c r="F292" s="24">
        <v>11.96</v>
      </c>
      <c r="G292" s="25" t="s">
        <v>1038</v>
      </c>
      <c r="H292" s="6" t="s">
        <v>1577</v>
      </c>
      <c r="I292" s="6">
        <v>0</v>
      </c>
      <c r="J292" s="6">
        <f t="shared" si="24"/>
        <v>2.1040000000000001</v>
      </c>
      <c r="K292" s="6">
        <v>22</v>
      </c>
      <c r="L292" s="6">
        <f t="shared" si="25"/>
        <v>335.58800000000002</v>
      </c>
      <c r="M292" s="32">
        <f t="shared" si="26"/>
        <v>1315.5049600000002</v>
      </c>
      <c r="N292" s="6">
        <f t="shared" si="27"/>
        <v>979.91696000000024</v>
      </c>
      <c r="O292" s="35">
        <f t="shared" si="28"/>
        <v>854.91696000000024</v>
      </c>
      <c r="Q292" s="6">
        <v>293</v>
      </c>
      <c r="R292" s="38" t="str">
        <f t="shared" si="29"/>
        <v>DR-210YL</v>
      </c>
    </row>
    <row r="293" spans="1:18" ht="25.5" x14ac:dyDescent="0.25">
      <c r="A293" s="3" t="s">
        <v>410</v>
      </c>
      <c r="B293" s="3" t="s">
        <v>429</v>
      </c>
      <c r="C293" s="3" t="s">
        <v>429</v>
      </c>
      <c r="D293" s="4" t="s">
        <v>85</v>
      </c>
      <c r="E293" s="5">
        <v>14.87</v>
      </c>
      <c r="F293" s="5">
        <v>13.52</v>
      </c>
      <c r="G293" s="13" t="s">
        <v>1039</v>
      </c>
      <c r="H293" s="6" t="s">
        <v>1577</v>
      </c>
      <c r="I293" s="6">
        <v>0</v>
      </c>
      <c r="J293" s="6">
        <f t="shared" si="24"/>
        <v>2.3792</v>
      </c>
      <c r="K293" s="6">
        <v>22</v>
      </c>
      <c r="L293" s="6">
        <f t="shared" si="25"/>
        <v>379.48239999999998</v>
      </c>
      <c r="M293" s="32">
        <f t="shared" si="26"/>
        <v>1487.5710079999999</v>
      </c>
      <c r="N293" s="6">
        <f t="shared" si="27"/>
        <v>1108.088608</v>
      </c>
      <c r="O293" s="35">
        <f t="shared" si="28"/>
        <v>983.08860800000002</v>
      </c>
      <c r="Q293" s="6">
        <v>294</v>
      </c>
      <c r="R293" s="38" t="str">
        <f t="shared" si="29"/>
        <v>DR-221BK</v>
      </c>
    </row>
    <row r="294" spans="1:18" ht="25.5" x14ac:dyDescent="0.25">
      <c r="A294" s="3" t="s">
        <v>410</v>
      </c>
      <c r="B294" s="3" t="s">
        <v>430</v>
      </c>
      <c r="C294" s="3" t="s">
        <v>430</v>
      </c>
      <c r="D294" s="4" t="s">
        <v>85</v>
      </c>
      <c r="E294" s="5">
        <v>18.3</v>
      </c>
      <c r="F294" s="5">
        <v>16.64</v>
      </c>
      <c r="G294" s="13" t="s">
        <v>1039</v>
      </c>
      <c r="H294" s="6" t="s">
        <v>1577</v>
      </c>
      <c r="I294" s="6">
        <v>0</v>
      </c>
      <c r="J294" s="6">
        <f t="shared" si="24"/>
        <v>2.9280000000000004</v>
      </c>
      <c r="K294" s="6">
        <v>22</v>
      </c>
      <c r="L294" s="6">
        <f t="shared" si="25"/>
        <v>467.01600000000002</v>
      </c>
      <c r="M294" s="32">
        <f t="shared" si="26"/>
        <v>1830.70272</v>
      </c>
      <c r="N294" s="6">
        <f t="shared" si="27"/>
        <v>1363.6867199999999</v>
      </c>
      <c r="O294" s="35">
        <f t="shared" si="28"/>
        <v>1238.6867199999999</v>
      </c>
      <c r="Q294" s="6">
        <v>295</v>
      </c>
      <c r="R294" s="38" t="str">
        <f t="shared" si="29"/>
        <v>DR-221CY</v>
      </c>
    </row>
    <row r="295" spans="1:18" ht="25.5" x14ac:dyDescent="0.25">
      <c r="A295" s="3" t="s">
        <v>410</v>
      </c>
      <c r="B295" s="3" t="s">
        <v>431</v>
      </c>
      <c r="C295" s="3" t="s">
        <v>431</v>
      </c>
      <c r="D295" s="4" t="s">
        <v>85</v>
      </c>
      <c r="E295" s="5">
        <v>18.3</v>
      </c>
      <c r="F295" s="5">
        <v>16.64</v>
      </c>
      <c r="G295" s="13" t="s">
        <v>1039</v>
      </c>
      <c r="H295" s="6" t="s">
        <v>1577</v>
      </c>
      <c r="I295" s="6">
        <v>0</v>
      </c>
      <c r="J295" s="6">
        <f t="shared" si="24"/>
        <v>2.9280000000000004</v>
      </c>
      <c r="K295" s="6">
        <v>22</v>
      </c>
      <c r="L295" s="6">
        <f t="shared" si="25"/>
        <v>467.01600000000002</v>
      </c>
      <c r="M295" s="32">
        <f t="shared" si="26"/>
        <v>1830.70272</v>
      </c>
      <c r="N295" s="6">
        <f t="shared" si="27"/>
        <v>1363.6867199999999</v>
      </c>
      <c r="O295" s="35">
        <f t="shared" si="28"/>
        <v>1238.6867199999999</v>
      </c>
      <c r="Q295" s="6">
        <v>296</v>
      </c>
      <c r="R295" s="38" t="str">
        <f t="shared" si="29"/>
        <v>DR-221MG</v>
      </c>
    </row>
    <row r="296" spans="1:18" ht="15" x14ac:dyDescent="0.25">
      <c r="A296" s="3" t="s">
        <v>410</v>
      </c>
      <c r="B296" s="3" t="s">
        <v>432</v>
      </c>
      <c r="C296" s="3" t="s">
        <v>432</v>
      </c>
      <c r="D296" s="4" t="s">
        <v>85</v>
      </c>
      <c r="E296" s="5">
        <v>18.3</v>
      </c>
      <c r="F296" s="5">
        <v>16.64</v>
      </c>
      <c r="G296" s="13" t="s">
        <v>1522</v>
      </c>
      <c r="H296" s="6" t="s">
        <v>1577</v>
      </c>
      <c r="I296" s="6">
        <v>0</v>
      </c>
      <c r="J296" s="6">
        <f t="shared" si="24"/>
        <v>2.9280000000000004</v>
      </c>
      <c r="K296" s="6">
        <v>22</v>
      </c>
      <c r="L296" s="6">
        <f t="shared" si="25"/>
        <v>467.01600000000002</v>
      </c>
      <c r="M296" s="32">
        <f t="shared" si="26"/>
        <v>1830.70272</v>
      </c>
      <c r="N296" s="6">
        <f t="shared" si="27"/>
        <v>1363.6867199999999</v>
      </c>
      <c r="O296" s="35">
        <f t="shared" si="28"/>
        <v>1238.6867199999999</v>
      </c>
      <c r="Q296" s="6">
        <v>297</v>
      </c>
      <c r="R296" s="38" t="str">
        <f t="shared" si="29"/>
        <v>DR-221YL</v>
      </c>
    </row>
    <row r="297" spans="1:18" ht="15" x14ac:dyDescent="0.25">
      <c r="A297" s="3" t="s">
        <v>433</v>
      </c>
      <c r="B297" s="3" t="s">
        <v>1354</v>
      </c>
      <c r="C297" s="3" t="s">
        <v>1357</v>
      </c>
      <c r="D297" s="3" t="s">
        <v>105</v>
      </c>
      <c r="E297" s="5">
        <v>9.15</v>
      </c>
      <c r="F297" s="5" t="s">
        <v>214</v>
      </c>
      <c r="G297" s="13" t="s">
        <v>1360</v>
      </c>
      <c r="H297" s="6" t="s">
        <v>1577</v>
      </c>
      <c r="I297" s="6">
        <v>0</v>
      </c>
      <c r="J297" s="6">
        <f t="shared" si="24"/>
        <v>1.4640000000000002</v>
      </c>
      <c r="K297" s="6">
        <v>22</v>
      </c>
      <c r="L297" s="6">
        <f t="shared" si="25"/>
        <v>233.50800000000001</v>
      </c>
      <c r="M297" s="32">
        <f t="shared" si="26"/>
        <v>915.35136</v>
      </c>
      <c r="N297" s="6">
        <f t="shared" si="27"/>
        <v>681.84335999999996</v>
      </c>
      <c r="O297" s="35">
        <f t="shared" si="28"/>
        <v>556.84335999999996</v>
      </c>
      <c r="Q297" s="6">
        <v>298</v>
      </c>
      <c r="R297" s="38" t="str">
        <f t="shared" si="29"/>
        <v>TONCNN106</v>
      </c>
    </row>
    <row r="298" spans="1:18" ht="63.75" x14ac:dyDescent="0.25">
      <c r="A298" s="3" t="s">
        <v>433</v>
      </c>
      <c r="B298" s="3" t="s">
        <v>1355</v>
      </c>
      <c r="C298" s="3" t="s">
        <v>1358</v>
      </c>
      <c r="D298" s="3" t="s">
        <v>89</v>
      </c>
      <c r="E298" s="5">
        <v>12.58</v>
      </c>
      <c r="F298" s="5" t="s">
        <v>386</v>
      </c>
      <c r="G298" s="13" t="s">
        <v>1361</v>
      </c>
      <c r="H298" s="6" t="s">
        <v>1577</v>
      </c>
      <c r="I298" s="6">
        <v>0</v>
      </c>
      <c r="J298" s="6">
        <f t="shared" si="24"/>
        <v>2.0127999999999999</v>
      </c>
      <c r="K298" s="6">
        <v>22</v>
      </c>
      <c r="L298" s="6">
        <f t="shared" si="25"/>
        <v>321.04160000000002</v>
      </c>
      <c r="M298" s="32">
        <f t="shared" si="26"/>
        <v>1258.483072</v>
      </c>
      <c r="N298" s="6">
        <f t="shared" si="27"/>
        <v>937.44147199999998</v>
      </c>
      <c r="O298" s="35">
        <f t="shared" si="28"/>
        <v>812.44147199999998</v>
      </c>
      <c r="Q298" s="6">
        <v>299</v>
      </c>
      <c r="R298" s="38" t="str">
        <f t="shared" si="29"/>
        <v>TONCNN40</v>
      </c>
    </row>
    <row r="299" spans="1:18" ht="76.5" x14ac:dyDescent="0.25">
      <c r="A299" s="3" t="s">
        <v>433</v>
      </c>
      <c r="B299" s="3" t="s">
        <v>1356</v>
      </c>
      <c r="C299" s="3" t="s">
        <v>1359</v>
      </c>
      <c r="D299" s="3" t="s">
        <v>10</v>
      </c>
      <c r="E299" s="5">
        <v>8.58</v>
      </c>
      <c r="F299" s="5" t="s">
        <v>134</v>
      </c>
      <c r="G299" s="13" t="s">
        <v>1362</v>
      </c>
      <c r="H299" s="6" t="s">
        <v>1577</v>
      </c>
      <c r="I299" s="6">
        <v>0</v>
      </c>
      <c r="J299" s="6">
        <f t="shared" si="24"/>
        <v>1.3728</v>
      </c>
      <c r="K299" s="6">
        <v>22</v>
      </c>
      <c r="L299" s="6">
        <f t="shared" si="25"/>
        <v>218.9616</v>
      </c>
      <c r="M299" s="32">
        <f t="shared" si="26"/>
        <v>858.3294719999999</v>
      </c>
      <c r="N299" s="6">
        <f t="shared" si="27"/>
        <v>639.36787199999992</v>
      </c>
      <c r="O299" s="35">
        <f t="shared" si="28"/>
        <v>514.36787199999992</v>
      </c>
      <c r="Q299" s="6">
        <v>300</v>
      </c>
      <c r="R299" s="38" t="str">
        <f t="shared" si="29"/>
        <v>TONCNN25</v>
      </c>
    </row>
    <row r="300" spans="1:18" ht="15" x14ac:dyDescent="0.25">
      <c r="A300" s="3" t="s">
        <v>433</v>
      </c>
      <c r="B300" s="3" t="s">
        <v>434</v>
      </c>
      <c r="C300" s="3" t="s">
        <v>435</v>
      </c>
      <c r="D300" s="3" t="s">
        <v>436</v>
      </c>
      <c r="E300" s="5">
        <v>6.29</v>
      </c>
      <c r="F300" s="5">
        <v>5.72</v>
      </c>
      <c r="G300" s="13" t="s">
        <v>1363</v>
      </c>
      <c r="H300" s="6" t="s">
        <v>1577</v>
      </c>
      <c r="I300" s="6">
        <v>0</v>
      </c>
      <c r="J300" s="6">
        <f t="shared" si="24"/>
        <v>1.0064</v>
      </c>
      <c r="K300" s="6">
        <v>22</v>
      </c>
      <c r="L300" s="6">
        <f t="shared" si="25"/>
        <v>160.52080000000001</v>
      </c>
      <c r="M300" s="32">
        <f t="shared" si="26"/>
        <v>629.241536</v>
      </c>
      <c r="N300" s="6">
        <f t="shared" si="27"/>
        <v>468.72073599999999</v>
      </c>
      <c r="O300" s="35">
        <f t="shared" si="28"/>
        <v>343.72073599999999</v>
      </c>
      <c r="Q300" s="6">
        <v>301</v>
      </c>
      <c r="R300" s="38" t="str">
        <f t="shared" si="29"/>
        <v>TONCNN18</v>
      </c>
    </row>
    <row r="301" spans="1:18" ht="15" x14ac:dyDescent="0.25">
      <c r="A301" s="3" t="s">
        <v>433</v>
      </c>
      <c r="B301" s="3" t="s">
        <v>437</v>
      </c>
      <c r="C301" s="3" t="s">
        <v>438</v>
      </c>
      <c r="D301" s="3" t="s">
        <v>439</v>
      </c>
      <c r="E301" s="5">
        <v>31.46</v>
      </c>
      <c r="F301" s="5">
        <v>28.6</v>
      </c>
      <c r="G301" s="13" t="s">
        <v>440</v>
      </c>
      <c r="H301" s="6" t="s">
        <v>1577</v>
      </c>
      <c r="I301" s="6">
        <v>0</v>
      </c>
      <c r="J301" s="6">
        <f t="shared" si="24"/>
        <v>5.0335999999999999</v>
      </c>
      <c r="K301" s="6">
        <v>22</v>
      </c>
      <c r="L301" s="6">
        <f t="shared" si="25"/>
        <v>802.85919999999999</v>
      </c>
      <c r="M301" s="32">
        <f t="shared" si="26"/>
        <v>3147.2080639999999</v>
      </c>
      <c r="N301" s="6">
        <f t="shared" si="27"/>
        <v>2344.348864</v>
      </c>
      <c r="O301" s="35">
        <f t="shared" si="28"/>
        <v>2219.348864</v>
      </c>
      <c r="Q301" s="6">
        <v>302</v>
      </c>
      <c r="R301" s="38" t="str">
        <f t="shared" si="29"/>
        <v>TONCNN19</v>
      </c>
    </row>
    <row r="302" spans="1:18" ht="15" x14ac:dyDescent="0.25">
      <c r="A302" s="3" t="s">
        <v>433</v>
      </c>
      <c r="B302" s="3" t="s">
        <v>441</v>
      </c>
      <c r="C302" s="3" t="s">
        <v>442</v>
      </c>
      <c r="D302" s="3" t="s">
        <v>443</v>
      </c>
      <c r="E302" s="5">
        <v>40.5</v>
      </c>
      <c r="F302" s="5">
        <v>36.4</v>
      </c>
      <c r="G302" s="13" t="s">
        <v>1364</v>
      </c>
      <c r="H302" s="6" t="s">
        <v>1577</v>
      </c>
      <c r="I302" s="6">
        <v>0</v>
      </c>
      <c r="J302" s="6">
        <f t="shared" si="24"/>
        <v>6.48</v>
      </c>
      <c r="K302" s="6">
        <v>22</v>
      </c>
      <c r="L302" s="6">
        <f t="shared" si="25"/>
        <v>1033.5600000000002</v>
      </c>
      <c r="M302" s="32">
        <f t="shared" si="26"/>
        <v>4051.5552000000007</v>
      </c>
      <c r="N302" s="6">
        <f t="shared" si="27"/>
        <v>3017.9952000000003</v>
      </c>
      <c r="O302" s="35">
        <f t="shared" si="28"/>
        <v>2892.9952000000003</v>
      </c>
      <c r="Q302" s="6">
        <v>303</v>
      </c>
      <c r="R302" s="38" t="str">
        <f t="shared" si="29"/>
        <v>TONCNN37</v>
      </c>
    </row>
    <row r="303" spans="1:18" ht="15" x14ac:dyDescent="0.25">
      <c r="A303" s="3" t="s">
        <v>433</v>
      </c>
      <c r="B303" s="3" t="s">
        <v>444</v>
      </c>
      <c r="C303" s="3" t="s">
        <v>445</v>
      </c>
      <c r="D303" s="3" t="s">
        <v>85</v>
      </c>
      <c r="E303" s="5">
        <v>9.35</v>
      </c>
      <c r="F303" s="5">
        <v>8.5</v>
      </c>
      <c r="G303" s="13" t="s">
        <v>446</v>
      </c>
      <c r="H303" s="6" t="s">
        <v>1577</v>
      </c>
      <c r="I303" s="6">
        <v>0</v>
      </c>
      <c r="J303" s="6">
        <f t="shared" si="24"/>
        <v>1.496</v>
      </c>
      <c r="K303" s="6">
        <v>22</v>
      </c>
      <c r="L303" s="6">
        <f t="shared" si="25"/>
        <v>238.61199999999999</v>
      </c>
      <c r="M303" s="32">
        <f t="shared" si="26"/>
        <v>935.35903999999994</v>
      </c>
      <c r="N303" s="6">
        <f t="shared" si="27"/>
        <v>696.74703999999997</v>
      </c>
      <c r="O303" s="35">
        <f t="shared" si="28"/>
        <v>571.74703999999997</v>
      </c>
      <c r="Q303" s="6">
        <v>304</v>
      </c>
      <c r="R303" s="38" t="str">
        <f t="shared" si="29"/>
        <v>TONCNN39</v>
      </c>
    </row>
    <row r="304" spans="1:18" ht="15" x14ac:dyDescent="0.25">
      <c r="A304" s="3" t="s">
        <v>433</v>
      </c>
      <c r="B304" s="3" t="s">
        <v>447</v>
      </c>
      <c r="C304" s="3" t="s">
        <v>448</v>
      </c>
      <c r="D304" s="3" t="s">
        <v>449</v>
      </c>
      <c r="E304" s="5">
        <v>26.88</v>
      </c>
      <c r="F304" s="5">
        <v>24.44</v>
      </c>
      <c r="G304" s="13" t="s">
        <v>450</v>
      </c>
      <c r="H304" s="6" t="s">
        <v>1577</v>
      </c>
      <c r="I304" s="6">
        <v>0</v>
      </c>
      <c r="J304" s="6">
        <f t="shared" si="24"/>
        <v>4.3007999999999997</v>
      </c>
      <c r="K304" s="6">
        <v>22</v>
      </c>
      <c r="L304" s="6">
        <f t="shared" si="25"/>
        <v>685.97759999999994</v>
      </c>
      <c r="M304" s="32">
        <f t="shared" si="26"/>
        <v>2689.0321920000001</v>
      </c>
      <c r="N304" s="6">
        <f t="shared" si="27"/>
        <v>2003.0545920000002</v>
      </c>
      <c r="O304" s="35">
        <f t="shared" si="28"/>
        <v>1878.0545920000002</v>
      </c>
      <c r="Q304" s="6">
        <v>305</v>
      </c>
      <c r="R304" s="38" t="str">
        <f t="shared" si="29"/>
        <v>TONCNN42</v>
      </c>
    </row>
    <row r="305" spans="1:18" ht="15" x14ac:dyDescent="0.25">
      <c r="A305" s="3" t="s">
        <v>433</v>
      </c>
      <c r="B305" s="3" t="s">
        <v>451</v>
      </c>
      <c r="C305" s="3" t="s">
        <v>452</v>
      </c>
      <c r="D305" s="3" t="s">
        <v>453</v>
      </c>
      <c r="E305" s="5">
        <v>22.3</v>
      </c>
      <c r="F305" s="5">
        <v>20.28</v>
      </c>
      <c r="G305" s="13" t="s">
        <v>454</v>
      </c>
      <c r="H305" s="6" t="s">
        <v>1577</v>
      </c>
      <c r="I305" s="6">
        <v>0</v>
      </c>
      <c r="J305" s="6">
        <f t="shared" si="24"/>
        <v>3.5680000000000001</v>
      </c>
      <c r="K305" s="6">
        <v>22</v>
      </c>
      <c r="L305" s="6">
        <f t="shared" si="25"/>
        <v>569.096</v>
      </c>
      <c r="M305" s="32">
        <f t="shared" si="26"/>
        <v>2230.8563200000003</v>
      </c>
      <c r="N305" s="6">
        <f t="shared" si="27"/>
        <v>1661.7603200000003</v>
      </c>
      <c r="O305" s="35">
        <f t="shared" si="28"/>
        <v>1536.7603200000003</v>
      </c>
      <c r="Q305" s="6">
        <v>306</v>
      </c>
      <c r="R305" s="38" t="str">
        <f t="shared" si="29"/>
        <v>TONCNN43</v>
      </c>
    </row>
    <row r="306" spans="1:18" ht="15" x14ac:dyDescent="0.25">
      <c r="A306" s="3" t="s">
        <v>433</v>
      </c>
      <c r="B306" s="3" t="s">
        <v>455</v>
      </c>
      <c r="C306" s="3" t="s">
        <v>456</v>
      </c>
      <c r="D306" s="3" t="s">
        <v>457</v>
      </c>
      <c r="E306" s="5">
        <v>17.16</v>
      </c>
      <c r="F306" s="5">
        <v>15.6</v>
      </c>
      <c r="G306" s="13" t="s">
        <v>458</v>
      </c>
      <c r="H306" s="6" t="s">
        <v>1577</v>
      </c>
      <c r="I306" s="6">
        <v>0</v>
      </c>
      <c r="J306" s="6">
        <f t="shared" si="24"/>
        <v>2.7456</v>
      </c>
      <c r="K306" s="6">
        <v>22</v>
      </c>
      <c r="L306" s="6">
        <f t="shared" si="25"/>
        <v>437.92320000000001</v>
      </c>
      <c r="M306" s="32">
        <f t="shared" si="26"/>
        <v>1716.6589439999998</v>
      </c>
      <c r="N306" s="6">
        <f t="shared" si="27"/>
        <v>1278.7357439999998</v>
      </c>
      <c r="O306" s="35">
        <f t="shared" si="28"/>
        <v>1153.7357439999998</v>
      </c>
      <c r="Q306" s="6">
        <v>307</v>
      </c>
      <c r="R306" s="38" t="str">
        <f t="shared" si="29"/>
        <v>TONCNN54</v>
      </c>
    </row>
    <row r="307" spans="1:18" ht="25.5" x14ac:dyDescent="0.25">
      <c r="A307" s="3" t="s">
        <v>433</v>
      </c>
      <c r="B307" s="3" t="s">
        <v>459</v>
      </c>
      <c r="C307" s="3" t="s">
        <v>460</v>
      </c>
      <c r="D307" s="3" t="s">
        <v>105</v>
      </c>
      <c r="E307" s="5">
        <v>15.44</v>
      </c>
      <c r="F307" s="5">
        <v>14.04</v>
      </c>
      <c r="G307" s="13" t="s">
        <v>1365</v>
      </c>
      <c r="H307" s="6" t="s">
        <v>1577</v>
      </c>
      <c r="I307" s="6">
        <v>0</v>
      </c>
      <c r="J307" s="6">
        <f t="shared" si="24"/>
        <v>2.4704000000000002</v>
      </c>
      <c r="K307" s="6">
        <v>22</v>
      </c>
      <c r="L307" s="6">
        <f t="shared" si="25"/>
        <v>394.02879999999999</v>
      </c>
      <c r="M307" s="32">
        <f t="shared" si="26"/>
        <v>1544.5928959999999</v>
      </c>
      <c r="N307" s="6">
        <f t="shared" si="27"/>
        <v>1150.5640959999998</v>
      </c>
      <c r="O307" s="35">
        <f t="shared" si="28"/>
        <v>1025.5640959999998</v>
      </c>
      <c r="Q307" s="6">
        <v>308</v>
      </c>
      <c r="R307" s="38" t="str">
        <f t="shared" si="29"/>
        <v>TONCNN50</v>
      </c>
    </row>
    <row r="308" spans="1:18" ht="15" x14ac:dyDescent="0.25">
      <c r="A308" s="3" t="s">
        <v>433</v>
      </c>
      <c r="B308" s="3" t="s">
        <v>461</v>
      </c>
      <c r="C308" s="3" t="s">
        <v>462</v>
      </c>
      <c r="D308" s="3" t="s">
        <v>15</v>
      </c>
      <c r="E308" s="5">
        <v>8</v>
      </c>
      <c r="F308" s="5">
        <v>7.28</v>
      </c>
      <c r="G308" s="13" t="s">
        <v>463</v>
      </c>
      <c r="H308" s="6" t="s">
        <v>1577</v>
      </c>
      <c r="I308" s="6">
        <v>0</v>
      </c>
      <c r="J308" s="6">
        <f t="shared" si="24"/>
        <v>1.28</v>
      </c>
      <c r="K308" s="6">
        <v>22</v>
      </c>
      <c r="L308" s="6">
        <f t="shared" si="25"/>
        <v>204.16</v>
      </c>
      <c r="M308" s="32">
        <f t="shared" si="26"/>
        <v>800.30719999999997</v>
      </c>
      <c r="N308" s="6">
        <f t="shared" si="27"/>
        <v>596.1472</v>
      </c>
      <c r="O308" s="35">
        <f t="shared" si="28"/>
        <v>471.1472</v>
      </c>
      <c r="Q308" s="6">
        <v>309</v>
      </c>
      <c r="R308" s="38" t="str">
        <f t="shared" si="29"/>
        <v>TONCNN35</v>
      </c>
    </row>
    <row r="309" spans="1:18" ht="38.25" x14ac:dyDescent="0.25">
      <c r="A309" s="3" t="s">
        <v>433</v>
      </c>
      <c r="B309" s="3" t="s">
        <v>464</v>
      </c>
      <c r="C309" s="3" t="s">
        <v>1367</v>
      </c>
      <c r="D309" s="3" t="s">
        <v>465</v>
      </c>
      <c r="E309" s="5">
        <v>8</v>
      </c>
      <c r="F309" s="5">
        <v>7.28</v>
      </c>
      <c r="G309" s="13" t="s">
        <v>1366</v>
      </c>
      <c r="H309" s="6" t="s">
        <v>1577</v>
      </c>
      <c r="I309" s="6">
        <v>0</v>
      </c>
      <c r="J309" s="6">
        <f t="shared" si="24"/>
        <v>1.28</v>
      </c>
      <c r="K309" s="6">
        <v>22</v>
      </c>
      <c r="L309" s="6">
        <f t="shared" si="25"/>
        <v>204.16</v>
      </c>
      <c r="M309" s="32">
        <f t="shared" si="26"/>
        <v>800.30719999999997</v>
      </c>
      <c r="N309" s="6">
        <f t="shared" si="27"/>
        <v>596.1472</v>
      </c>
      <c r="O309" s="35">
        <f t="shared" si="28"/>
        <v>471.1472</v>
      </c>
      <c r="Q309" s="6">
        <v>310</v>
      </c>
      <c r="R309" s="38" t="str">
        <f t="shared" si="29"/>
        <v>TONCNN22</v>
      </c>
    </row>
    <row r="310" spans="1:18" ht="25.5" x14ac:dyDescent="0.25">
      <c r="A310" s="3" t="s">
        <v>433</v>
      </c>
      <c r="B310" s="3" t="s">
        <v>466</v>
      </c>
      <c r="C310" s="3" t="s">
        <v>1368</v>
      </c>
      <c r="D310" s="3" t="s">
        <v>74</v>
      </c>
      <c r="E310" s="5">
        <v>16.649999999999999</v>
      </c>
      <c r="F310" s="5">
        <v>15.14</v>
      </c>
      <c r="G310" s="13" t="s">
        <v>467</v>
      </c>
      <c r="H310" s="6" t="s">
        <v>1577</v>
      </c>
      <c r="I310" s="6">
        <v>0</v>
      </c>
      <c r="J310" s="6">
        <f t="shared" si="24"/>
        <v>2.6639999999999997</v>
      </c>
      <c r="K310" s="6">
        <v>22</v>
      </c>
      <c r="L310" s="6">
        <f t="shared" si="25"/>
        <v>424.90800000000002</v>
      </c>
      <c r="M310" s="32">
        <f t="shared" si="26"/>
        <v>1665.6393600000001</v>
      </c>
      <c r="N310" s="6">
        <f t="shared" si="27"/>
        <v>1240.7313600000002</v>
      </c>
      <c r="O310" s="35">
        <f t="shared" si="28"/>
        <v>1115.7313600000002</v>
      </c>
      <c r="Q310" s="6">
        <v>311</v>
      </c>
      <c r="R310" s="38" t="str">
        <f t="shared" si="29"/>
        <v>TONCNN16</v>
      </c>
    </row>
    <row r="311" spans="1:18" ht="25.5" x14ac:dyDescent="0.25">
      <c r="A311" s="12" t="s">
        <v>433</v>
      </c>
      <c r="B311" s="3" t="s">
        <v>1369</v>
      </c>
      <c r="C311" s="3" t="s">
        <v>1370</v>
      </c>
      <c r="D311" s="4">
        <v>48000</v>
      </c>
      <c r="E311" s="5">
        <v>24.02</v>
      </c>
      <c r="F311" s="5">
        <v>21.84</v>
      </c>
      <c r="G311" s="13" t="s">
        <v>1371</v>
      </c>
      <c r="H311" s="6" t="s">
        <v>1577</v>
      </c>
      <c r="I311" s="6">
        <v>0</v>
      </c>
      <c r="J311" s="6">
        <f t="shared" si="24"/>
        <v>3.8431999999999999</v>
      </c>
      <c r="K311" s="6">
        <v>22</v>
      </c>
      <c r="L311" s="6">
        <f t="shared" si="25"/>
        <v>612.99040000000002</v>
      </c>
      <c r="M311" s="32">
        <f t="shared" si="26"/>
        <v>2402.922368</v>
      </c>
      <c r="N311" s="6">
        <f t="shared" si="27"/>
        <v>1789.9319679999999</v>
      </c>
      <c r="O311" s="35">
        <f t="shared" si="28"/>
        <v>1664.9319679999999</v>
      </c>
      <c r="Q311" s="6">
        <v>312</v>
      </c>
      <c r="R311" s="38" t="str">
        <f t="shared" si="29"/>
        <v>TONCNN24</v>
      </c>
    </row>
    <row r="312" spans="1:18" ht="25.5" x14ac:dyDescent="0.25">
      <c r="A312" s="12" t="s">
        <v>433</v>
      </c>
      <c r="B312" s="3" t="s">
        <v>468</v>
      </c>
      <c r="C312" s="3" t="s">
        <v>1040</v>
      </c>
      <c r="D312" s="4" t="s">
        <v>105</v>
      </c>
      <c r="E312" s="5">
        <v>11.44</v>
      </c>
      <c r="F312" s="5">
        <v>10.4</v>
      </c>
      <c r="G312" s="13" t="s">
        <v>469</v>
      </c>
      <c r="H312" s="6" t="s">
        <v>1577</v>
      </c>
      <c r="I312" s="6">
        <v>0</v>
      </c>
      <c r="J312" s="6">
        <f t="shared" si="24"/>
        <v>1.8304</v>
      </c>
      <c r="K312" s="6">
        <v>22</v>
      </c>
      <c r="L312" s="6">
        <f t="shared" si="25"/>
        <v>291.94879999999995</v>
      </c>
      <c r="M312" s="32">
        <f t="shared" si="26"/>
        <v>1144.4392959999998</v>
      </c>
      <c r="N312" s="6">
        <f t="shared" si="27"/>
        <v>852.49049599999989</v>
      </c>
      <c r="O312" s="35">
        <f t="shared" si="28"/>
        <v>727.49049599999989</v>
      </c>
      <c r="Q312" s="6">
        <v>313</v>
      </c>
      <c r="R312" s="38" t="str">
        <f t="shared" si="29"/>
        <v>TONCNN121</v>
      </c>
    </row>
    <row r="313" spans="1:18" ht="38.25" x14ac:dyDescent="0.25">
      <c r="A313" s="3" t="s">
        <v>433</v>
      </c>
      <c r="B313" s="3" t="s">
        <v>47</v>
      </c>
      <c r="C313" s="3" t="s">
        <v>1372</v>
      </c>
      <c r="D313" s="4" t="s">
        <v>79</v>
      </c>
      <c r="E313" s="5">
        <v>6.86</v>
      </c>
      <c r="F313" s="5">
        <v>6.24</v>
      </c>
      <c r="G313" s="13" t="s">
        <v>1373</v>
      </c>
      <c r="H313" s="6" t="s">
        <v>1577</v>
      </c>
      <c r="I313" s="6">
        <v>0</v>
      </c>
      <c r="J313" s="6">
        <f t="shared" si="24"/>
        <v>1.0976000000000001</v>
      </c>
      <c r="K313" s="6">
        <v>22</v>
      </c>
      <c r="L313" s="6">
        <f t="shared" si="25"/>
        <v>175.06720000000001</v>
      </c>
      <c r="M313" s="32">
        <f t="shared" si="26"/>
        <v>686.2634240000001</v>
      </c>
      <c r="N313" s="6">
        <f t="shared" si="27"/>
        <v>511.19622400000009</v>
      </c>
      <c r="O313" s="35">
        <f t="shared" si="28"/>
        <v>386.19622400000009</v>
      </c>
      <c r="Q313" s="6">
        <v>314</v>
      </c>
      <c r="R313" s="38" t="str">
        <f t="shared" si="29"/>
        <v>TONHP05X</v>
      </c>
    </row>
    <row r="314" spans="1:18" ht="15" x14ac:dyDescent="0.25">
      <c r="A314" s="3" t="s">
        <v>433</v>
      </c>
      <c r="B314" s="3" t="s">
        <v>43</v>
      </c>
      <c r="C314" s="3" t="s">
        <v>1374</v>
      </c>
      <c r="D314" s="4" t="s">
        <v>10</v>
      </c>
      <c r="E314" s="5">
        <v>4.57</v>
      </c>
      <c r="F314" s="5">
        <v>4.16</v>
      </c>
      <c r="G314" s="15"/>
      <c r="H314" s="6" t="s">
        <v>1577</v>
      </c>
      <c r="I314" s="6">
        <v>0</v>
      </c>
      <c r="J314" s="6">
        <f t="shared" si="24"/>
        <v>0.73120000000000007</v>
      </c>
      <c r="K314" s="6">
        <v>22</v>
      </c>
      <c r="L314" s="6">
        <f t="shared" si="25"/>
        <v>116.62640000000002</v>
      </c>
      <c r="M314" s="32">
        <f t="shared" si="26"/>
        <v>457.17548800000003</v>
      </c>
      <c r="N314" s="6">
        <f t="shared" si="27"/>
        <v>340.54908799999998</v>
      </c>
      <c r="O314" s="35">
        <f t="shared" si="28"/>
        <v>215.54908799999998</v>
      </c>
      <c r="Q314" s="6">
        <v>315</v>
      </c>
      <c r="R314" s="38" t="str">
        <f t="shared" si="29"/>
        <v>TONHP12X</v>
      </c>
    </row>
    <row r="315" spans="1:18" ht="25.5" x14ac:dyDescent="0.25">
      <c r="A315" s="3" t="s">
        <v>433</v>
      </c>
      <c r="B315" s="3" t="s">
        <v>26</v>
      </c>
      <c r="C315" s="3" t="s">
        <v>1375</v>
      </c>
      <c r="D315" s="4" t="s">
        <v>27</v>
      </c>
      <c r="E315" s="5">
        <v>4.8</v>
      </c>
      <c r="F315" s="5">
        <v>4.37</v>
      </c>
      <c r="G315" s="13" t="s">
        <v>1376</v>
      </c>
      <c r="H315" s="6" t="s">
        <v>1577</v>
      </c>
      <c r="I315" s="6">
        <v>0</v>
      </c>
      <c r="J315" s="6">
        <f t="shared" si="24"/>
        <v>0.76800000000000002</v>
      </c>
      <c r="K315" s="6">
        <v>22</v>
      </c>
      <c r="L315" s="6">
        <f t="shared" si="25"/>
        <v>122.496</v>
      </c>
      <c r="M315" s="32">
        <f t="shared" si="26"/>
        <v>480.18432000000001</v>
      </c>
      <c r="N315" s="6">
        <f t="shared" si="27"/>
        <v>357.68832000000003</v>
      </c>
      <c r="O315" s="35">
        <f t="shared" si="28"/>
        <v>232.68832000000003</v>
      </c>
      <c r="Q315" s="6">
        <v>316</v>
      </c>
      <c r="R315" s="38" t="str">
        <f t="shared" si="29"/>
        <v>TONHP83X</v>
      </c>
    </row>
    <row r="316" spans="1:18" ht="15" x14ac:dyDescent="0.25">
      <c r="A316" s="3" t="s">
        <v>470</v>
      </c>
      <c r="B316" s="3" t="s">
        <v>471</v>
      </c>
      <c r="C316" s="3" t="s">
        <v>472</v>
      </c>
      <c r="D316" s="4" t="s">
        <v>126</v>
      </c>
      <c r="E316" s="5">
        <v>9.7200000000000006</v>
      </c>
      <c r="F316" s="5">
        <v>8.84</v>
      </c>
      <c r="G316" s="13" t="s">
        <v>473</v>
      </c>
      <c r="H316" s="6" t="s">
        <v>1577</v>
      </c>
      <c r="I316" s="6">
        <v>0</v>
      </c>
      <c r="J316" s="6">
        <f t="shared" si="24"/>
        <v>1.5552000000000001</v>
      </c>
      <c r="K316" s="6">
        <v>22</v>
      </c>
      <c r="L316" s="6">
        <f t="shared" si="25"/>
        <v>248.05440000000004</v>
      </c>
      <c r="M316" s="32">
        <f t="shared" si="26"/>
        <v>972.37324800000022</v>
      </c>
      <c r="N316" s="6">
        <f t="shared" si="27"/>
        <v>724.31884800000012</v>
      </c>
      <c r="O316" s="35">
        <f t="shared" si="28"/>
        <v>599.31884800000012</v>
      </c>
      <c r="Q316" s="6">
        <v>317</v>
      </c>
      <c r="R316" s="38" t="str">
        <f t="shared" si="29"/>
        <v>TONCNN046N</v>
      </c>
    </row>
    <row r="317" spans="1:18" ht="15" x14ac:dyDescent="0.25">
      <c r="A317" s="3" t="s">
        <v>470</v>
      </c>
      <c r="B317" s="3" t="s">
        <v>474</v>
      </c>
      <c r="C317" s="3" t="s">
        <v>475</v>
      </c>
      <c r="D317" s="4" t="s">
        <v>107</v>
      </c>
      <c r="E317" s="5">
        <v>9.7200000000000006</v>
      </c>
      <c r="F317" s="5">
        <v>8.84</v>
      </c>
      <c r="G317" s="13" t="s">
        <v>473</v>
      </c>
      <c r="H317" s="6" t="s">
        <v>1577</v>
      </c>
      <c r="I317" s="6">
        <v>0</v>
      </c>
      <c r="J317" s="6">
        <f t="shared" si="24"/>
        <v>1.5552000000000001</v>
      </c>
      <c r="K317" s="6">
        <v>22</v>
      </c>
      <c r="L317" s="6">
        <f t="shared" si="25"/>
        <v>248.05440000000004</v>
      </c>
      <c r="M317" s="32">
        <f t="shared" si="26"/>
        <v>972.37324800000022</v>
      </c>
      <c r="N317" s="6">
        <f t="shared" si="27"/>
        <v>724.31884800000012</v>
      </c>
      <c r="O317" s="35">
        <f t="shared" si="28"/>
        <v>599.31884800000012</v>
      </c>
      <c r="Q317" s="6">
        <v>318</v>
      </c>
      <c r="R317" s="38" t="str">
        <f t="shared" si="29"/>
        <v>TONCNN046C</v>
      </c>
    </row>
    <row r="318" spans="1:18" ht="15" x14ac:dyDescent="0.25">
      <c r="A318" s="3" t="s">
        <v>470</v>
      </c>
      <c r="B318" s="3" t="s">
        <v>476</v>
      </c>
      <c r="C318" s="3" t="s">
        <v>477</v>
      </c>
      <c r="D318" s="4" t="s">
        <v>107</v>
      </c>
      <c r="E318" s="5">
        <v>9.7200000000000006</v>
      </c>
      <c r="F318" s="5">
        <v>8.84</v>
      </c>
      <c r="G318" s="13" t="s">
        <v>473</v>
      </c>
      <c r="H318" s="6" t="s">
        <v>1577</v>
      </c>
      <c r="I318" s="6">
        <v>0</v>
      </c>
      <c r="J318" s="6">
        <f t="shared" si="24"/>
        <v>1.5552000000000001</v>
      </c>
      <c r="K318" s="6">
        <v>22</v>
      </c>
      <c r="L318" s="6">
        <f t="shared" si="25"/>
        <v>248.05440000000004</v>
      </c>
      <c r="M318" s="32">
        <f t="shared" si="26"/>
        <v>972.37324800000022</v>
      </c>
      <c r="N318" s="6">
        <f t="shared" si="27"/>
        <v>724.31884800000012</v>
      </c>
      <c r="O318" s="35">
        <f t="shared" si="28"/>
        <v>599.31884800000012</v>
      </c>
      <c r="Q318" s="6">
        <v>319</v>
      </c>
      <c r="R318" s="38" t="str">
        <f t="shared" si="29"/>
        <v>TONCNN046M</v>
      </c>
    </row>
    <row r="319" spans="1:18" ht="15" x14ac:dyDescent="0.25">
      <c r="A319" s="3" t="s">
        <v>470</v>
      </c>
      <c r="B319" s="3" t="s">
        <v>478</v>
      </c>
      <c r="C319" s="3" t="s">
        <v>479</v>
      </c>
      <c r="D319" s="4" t="s">
        <v>107</v>
      </c>
      <c r="E319" s="5">
        <v>9.7200000000000006</v>
      </c>
      <c r="F319" s="5">
        <v>8.84</v>
      </c>
      <c r="G319" s="13" t="s">
        <v>473</v>
      </c>
      <c r="H319" s="6" t="s">
        <v>1577</v>
      </c>
      <c r="I319" s="6">
        <v>0</v>
      </c>
      <c r="J319" s="6">
        <f t="shared" si="24"/>
        <v>1.5552000000000001</v>
      </c>
      <c r="K319" s="6">
        <v>22</v>
      </c>
      <c r="L319" s="6">
        <f t="shared" si="25"/>
        <v>248.05440000000004</v>
      </c>
      <c r="M319" s="32">
        <f t="shared" si="26"/>
        <v>972.37324800000022</v>
      </c>
      <c r="N319" s="6">
        <f t="shared" si="27"/>
        <v>724.31884800000012</v>
      </c>
      <c r="O319" s="35">
        <f t="shared" si="28"/>
        <v>599.31884800000012</v>
      </c>
      <c r="Q319" s="6">
        <v>320</v>
      </c>
      <c r="R319" s="38" t="str">
        <f t="shared" si="29"/>
        <v>TONCNN046Y</v>
      </c>
    </row>
    <row r="320" spans="1:18" ht="15" x14ac:dyDescent="0.25">
      <c r="A320" s="3" t="s">
        <v>470</v>
      </c>
      <c r="B320" s="3" t="s">
        <v>480</v>
      </c>
      <c r="C320" s="3" t="s">
        <v>1377</v>
      </c>
      <c r="D320" s="4" t="s">
        <v>481</v>
      </c>
      <c r="E320" s="5">
        <v>23.65</v>
      </c>
      <c r="F320" s="5">
        <v>21.5</v>
      </c>
      <c r="G320" s="13" t="s">
        <v>482</v>
      </c>
      <c r="H320" s="6" t="s">
        <v>1577</v>
      </c>
      <c r="I320" s="6">
        <v>0</v>
      </c>
      <c r="J320" s="6">
        <f t="shared" si="24"/>
        <v>3.7839999999999998</v>
      </c>
      <c r="K320" s="6">
        <v>22</v>
      </c>
      <c r="L320" s="6">
        <f t="shared" si="25"/>
        <v>603.548</v>
      </c>
      <c r="M320" s="32">
        <f t="shared" si="26"/>
        <v>2365.90816</v>
      </c>
      <c r="N320" s="6">
        <f t="shared" si="27"/>
        <v>1762.36016</v>
      </c>
      <c r="O320" s="35">
        <f t="shared" si="28"/>
        <v>1637.36016</v>
      </c>
      <c r="Q320" s="6">
        <v>321</v>
      </c>
      <c r="R320" s="38" t="str">
        <f t="shared" si="29"/>
        <v>TONCNN452</v>
      </c>
    </row>
    <row r="321" spans="1:18" ht="15" x14ac:dyDescent="0.25">
      <c r="A321" s="3" t="s">
        <v>470</v>
      </c>
      <c r="B321" s="3" t="s">
        <v>483</v>
      </c>
      <c r="C321" s="3" t="s">
        <v>1378</v>
      </c>
      <c r="D321" s="4" t="s">
        <v>210</v>
      </c>
      <c r="E321" s="5">
        <v>23.65</v>
      </c>
      <c r="F321" s="5">
        <v>21.5</v>
      </c>
      <c r="G321" s="13" t="s">
        <v>482</v>
      </c>
      <c r="H321" s="6" t="s">
        <v>1577</v>
      </c>
      <c r="I321" s="6">
        <v>0</v>
      </c>
      <c r="J321" s="6">
        <f t="shared" ref="J321:J384" si="30">SUM(E321*0.16)</f>
        <v>3.7839999999999998</v>
      </c>
      <c r="K321" s="6">
        <v>22</v>
      </c>
      <c r="L321" s="6">
        <f t="shared" ref="L321:L384" si="31">SUM(E321+J321)*K321</f>
        <v>603.548</v>
      </c>
      <c r="M321" s="32">
        <f t="shared" ref="M321:M384" si="32">SUM(L321*392)/100</f>
        <v>2365.90816</v>
      </c>
      <c r="N321" s="6">
        <f t="shared" ref="N321:N384" si="33">SUM(M321-L321)</f>
        <v>1762.36016</v>
      </c>
      <c r="O321" s="35">
        <f t="shared" ref="O321:O384" si="34">SUM(N321-125)</f>
        <v>1637.36016</v>
      </c>
      <c r="Q321" s="6">
        <v>322</v>
      </c>
      <c r="R321" s="38" t="str">
        <f t="shared" ref="R321:R384" si="35">HYPERLINK(CONCATENATE($T$2,B321),B321)</f>
        <v>TONCNN453</v>
      </c>
    </row>
    <row r="322" spans="1:18" ht="15" x14ac:dyDescent="0.25">
      <c r="A322" s="3" t="s">
        <v>470</v>
      </c>
      <c r="B322" s="3" t="s">
        <v>484</v>
      </c>
      <c r="C322" s="3" t="s">
        <v>1379</v>
      </c>
      <c r="D322" s="4" t="s">
        <v>210</v>
      </c>
      <c r="E322" s="5">
        <v>23.65</v>
      </c>
      <c r="F322" s="5">
        <v>21.5</v>
      </c>
      <c r="G322" s="13" t="s">
        <v>482</v>
      </c>
      <c r="H322" s="6" t="s">
        <v>1577</v>
      </c>
      <c r="I322" s="6">
        <v>0</v>
      </c>
      <c r="J322" s="6">
        <f t="shared" si="30"/>
        <v>3.7839999999999998</v>
      </c>
      <c r="K322" s="6">
        <v>22</v>
      </c>
      <c r="L322" s="6">
        <f t="shared" si="31"/>
        <v>603.548</v>
      </c>
      <c r="M322" s="32">
        <f t="shared" si="32"/>
        <v>2365.90816</v>
      </c>
      <c r="N322" s="6">
        <f t="shared" si="33"/>
        <v>1762.36016</v>
      </c>
      <c r="O322" s="35">
        <f t="shared" si="34"/>
        <v>1637.36016</v>
      </c>
      <c r="Q322" s="6">
        <v>323</v>
      </c>
      <c r="R322" s="38" t="str">
        <f t="shared" si="35"/>
        <v>TONCNN454</v>
      </c>
    </row>
    <row r="323" spans="1:18" ht="15" x14ac:dyDescent="0.25">
      <c r="A323" s="3" t="s">
        <v>470</v>
      </c>
      <c r="B323" s="3" t="s">
        <v>1380</v>
      </c>
      <c r="C323" s="3" t="s">
        <v>1381</v>
      </c>
      <c r="D323" s="4">
        <v>14000</v>
      </c>
      <c r="E323" s="5">
        <v>23.65</v>
      </c>
      <c r="F323" s="5">
        <v>21.5</v>
      </c>
      <c r="G323" s="13" t="s">
        <v>482</v>
      </c>
      <c r="H323" s="6" t="s">
        <v>1577</v>
      </c>
      <c r="I323" s="6">
        <v>0</v>
      </c>
      <c r="J323" s="6">
        <f t="shared" si="30"/>
        <v>3.7839999999999998</v>
      </c>
      <c r="K323" s="6">
        <v>22</v>
      </c>
      <c r="L323" s="6">
        <f t="shared" si="31"/>
        <v>603.548</v>
      </c>
      <c r="M323" s="32">
        <f t="shared" si="32"/>
        <v>2365.90816</v>
      </c>
      <c r="N323" s="6">
        <f t="shared" si="33"/>
        <v>1762.36016</v>
      </c>
      <c r="O323" s="35">
        <f t="shared" si="34"/>
        <v>1637.36016</v>
      </c>
      <c r="Q323" s="6">
        <v>324</v>
      </c>
      <c r="R323" s="38" t="str">
        <f t="shared" si="35"/>
        <v>TONCNN455</v>
      </c>
    </row>
    <row r="324" spans="1:18" ht="15" x14ac:dyDescent="0.25">
      <c r="A324" s="3" t="s">
        <v>485</v>
      </c>
      <c r="B324" s="3" t="s">
        <v>486</v>
      </c>
      <c r="C324" s="3" t="s">
        <v>487</v>
      </c>
      <c r="D324" s="4" t="s">
        <v>55</v>
      </c>
      <c r="E324" s="5">
        <v>8.25</v>
      </c>
      <c r="F324" s="5">
        <v>7.5</v>
      </c>
      <c r="G324" s="13" t="s">
        <v>488</v>
      </c>
      <c r="H324" s="6" t="s">
        <v>1577</v>
      </c>
      <c r="I324" s="6">
        <v>0</v>
      </c>
      <c r="J324" s="6">
        <f t="shared" si="30"/>
        <v>1.32</v>
      </c>
      <c r="K324" s="6">
        <v>22</v>
      </c>
      <c r="L324" s="6">
        <f t="shared" si="31"/>
        <v>210.54000000000002</v>
      </c>
      <c r="M324" s="32">
        <f t="shared" si="32"/>
        <v>825.31680000000006</v>
      </c>
      <c r="N324" s="6">
        <f t="shared" si="33"/>
        <v>614.77680000000009</v>
      </c>
      <c r="O324" s="35">
        <f t="shared" si="34"/>
        <v>489.77680000000009</v>
      </c>
      <c r="Q324" s="6">
        <v>325</v>
      </c>
      <c r="R324" s="38" t="str">
        <f t="shared" si="35"/>
        <v>TONDLL1720</v>
      </c>
    </row>
    <row r="325" spans="1:18" ht="15" x14ac:dyDescent="0.25">
      <c r="A325" s="3" t="s">
        <v>485</v>
      </c>
      <c r="B325" s="3" t="s">
        <v>489</v>
      </c>
      <c r="C325" s="3" t="s">
        <v>1382</v>
      </c>
      <c r="D325" s="4" t="s">
        <v>55</v>
      </c>
      <c r="E325" s="5">
        <v>13.72</v>
      </c>
      <c r="F325" s="5">
        <v>12.48</v>
      </c>
      <c r="G325" s="13" t="s">
        <v>490</v>
      </c>
      <c r="H325" s="6" t="s">
        <v>1577</v>
      </c>
      <c r="I325" s="6">
        <v>0</v>
      </c>
      <c r="J325" s="6">
        <f t="shared" si="30"/>
        <v>2.1952000000000003</v>
      </c>
      <c r="K325" s="6">
        <v>22</v>
      </c>
      <c r="L325" s="6">
        <f t="shared" si="31"/>
        <v>350.13440000000003</v>
      </c>
      <c r="M325" s="32">
        <f t="shared" si="32"/>
        <v>1372.5268480000002</v>
      </c>
      <c r="N325" s="6">
        <f t="shared" si="33"/>
        <v>1022.3924480000002</v>
      </c>
      <c r="O325" s="35">
        <f t="shared" si="34"/>
        <v>897.39244800000017</v>
      </c>
      <c r="Q325" s="6">
        <v>326</v>
      </c>
      <c r="R325" s="38" t="str">
        <f t="shared" si="35"/>
        <v>TONDLL2335</v>
      </c>
    </row>
    <row r="326" spans="1:18" ht="15" x14ac:dyDescent="0.25">
      <c r="A326" s="3" t="s">
        <v>485</v>
      </c>
      <c r="B326" s="3" t="s">
        <v>491</v>
      </c>
      <c r="C326" s="3" t="s">
        <v>492</v>
      </c>
      <c r="D326" s="4" t="s">
        <v>69</v>
      </c>
      <c r="E326" s="5">
        <v>20.59</v>
      </c>
      <c r="F326" s="5">
        <v>18.72</v>
      </c>
      <c r="G326" s="13" t="s">
        <v>493</v>
      </c>
      <c r="H326" s="6" t="s">
        <v>1577</v>
      </c>
      <c r="I326" s="6">
        <v>0</v>
      </c>
      <c r="J326" s="6">
        <f t="shared" si="30"/>
        <v>3.2944</v>
      </c>
      <c r="K326" s="6">
        <v>22</v>
      </c>
      <c r="L326" s="6">
        <f t="shared" si="31"/>
        <v>525.45679999999993</v>
      </c>
      <c r="M326" s="32">
        <f t="shared" si="32"/>
        <v>2059.7906559999997</v>
      </c>
      <c r="N326" s="6">
        <f t="shared" si="33"/>
        <v>1534.3338559999997</v>
      </c>
      <c r="O326" s="35">
        <f t="shared" si="34"/>
        <v>1409.3338559999997</v>
      </c>
      <c r="Q326" s="6">
        <v>327</v>
      </c>
      <c r="R326" s="38" t="str">
        <f t="shared" si="35"/>
        <v>TONDLL2375</v>
      </c>
    </row>
    <row r="327" spans="1:18" ht="15" x14ac:dyDescent="0.25">
      <c r="A327" s="3" t="s">
        <v>485</v>
      </c>
      <c r="B327" s="3" t="s">
        <v>494</v>
      </c>
      <c r="C327" s="3" t="s">
        <v>1383</v>
      </c>
      <c r="D327" s="4" t="s">
        <v>10</v>
      </c>
      <c r="E327" s="5">
        <v>18.87</v>
      </c>
      <c r="F327" s="5">
        <v>17.16</v>
      </c>
      <c r="G327" s="13" t="s">
        <v>495</v>
      </c>
      <c r="H327" s="6" t="s">
        <v>1577</v>
      </c>
      <c r="I327" s="6">
        <v>0</v>
      </c>
      <c r="J327" s="6">
        <f t="shared" si="30"/>
        <v>3.0192000000000001</v>
      </c>
      <c r="K327" s="6">
        <v>22</v>
      </c>
      <c r="L327" s="6">
        <f t="shared" si="31"/>
        <v>481.56240000000003</v>
      </c>
      <c r="M327" s="32">
        <f t="shared" si="32"/>
        <v>1887.724608</v>
      </c>
      <c r="N327" s="6">
        <f t="shared" si="33"/>
        <v>1406.162208</v>
      </c>
      <c r="O327" s="35">
        <f t="shared" si="34"/>
        <v>1281.162208</v>
      </c>
      <c r="Q327" s="6">
        <v>328</v>
      </c>
      <c r="R327" s="38" t="str">
        <f t="shared" si="35"/>
        <v>TONDLL2360</v>
      </c>
    </row>
    <row r="328" spans="1:18" ht="15" x14ac:dyDescent="0.25">
      <c r="A328" s="3" t="s">
        <v>485</v>
      </c>
      <c r="B328" s="3" t="s">
        <v>496</v>
      </c>
      <c r="C328" s="3" t="s">
        <v>1384</v>
      </c>
      <c r="D328" s="4" t="s">
        <v>200</v>
      </c>
      <c r="E328" s="5">
        <v>25.74</v>
      </c>
      <c r="F328" s="5">
        <v>23.4</v>
      </c>
      <c r="G328" s="13" t="s">
        <v>497</v>
      </c>
      <c r="H328" s="6" t="s">
        <v>1577</v>
      </c>
      <c r="I328" s="6">
        <v>0</v>
      </c>
      <c r="J328" s="6">
        <f t="shared" si="30"/>
        <v>4.1183999999999994</v>
      </c>
      <c r="K328" s="6">
        <v>22</v>
      </c>
      <c r="L328" s="6">
        <f t="shared" si="31"/>
        <v>656.88479999999993</v>
      </c>
      <c r="M328" s="32">
        <f t="shared" si="32"/>
        <v>2574.9884159999997</v>
      </c>
      <c r="N328" s="6">
        <f t="shared" si="33"/>
        <v>1918.1036159999999</v>
      </c>
      <c r="O328" s="35">
        <f t="shared" si="34"/>
        <v>1793.1036159999999</v>
      </c>
      <c r="Q328" s="6">
        <v>329</v>
      </c>
      <c r="R328" s="38" t="str">
        <f t="shared" si="35"/>
        <v>TONDLL3460</v>
      </c>
    </row>
    <row r="329" spans="1:18" ht="15" x14ac:dyDescent="0.25">
      <c r="A329" s="3" t="s">
        <v>485</v>
      </c>
      <c r="B329" s="3" t="s">
        <v>498</v>
      </c>
      <c r="C329" s="3" t="s">
        <v>499</v>
      </c>
      <c r="D329" s="4" t="s">
        <v>223</v>
      </c>
      <c r="E329" s="5">
        <v>4.57</v>
      </c>
      <c r="F329" s="5">
        <v>4.16</v>
      </c>
      <c r="G329" s="13" t="s">
        <v>500</v>
      </c>
      <c r="H329" s="6" t="s">
        <v>1577</v>
      </c>
      <c r="I329" s="6">
        <v>0</v>
      </c>
      <c r="J329" s="6">
        <f t="shared" si="30"/>
        <v>0.73120000000000007</v>
      </c>
      <c r="K329" s="6">
        <v>22</v>
      </c>
      <c r="L329" s="6">
        <f t="shared" si="31"/>
        <v>116.62640000000002</v>
      </c>
      <c r="M329" s="32">
        <f t="shared" si="32"/>
        <v>457.17548800000003</v>
      </c>
      <c r="N329" s="6">
        <f t="shared" si="33"/>
        <v>340.54908799999998</v>
      </c>
      <c r="O329" s="35">
        <f t="shared" si="34"/>
        <v>215.54908799999998</v>
      </c>
      <c r="Q329" s="6">
        <v>330</v>
      </c>
      <c r="R329" s="38" t="str">
        <f t="shared" si="35"/>
        <v>TONDLL593</v>
      </c>
    </row>
    <row r="330" spans="1:18" ht="15" x14ac:dyDescent="0.25">
      <c r="A330" s="3" t="s">
        <v>485</v>
      </c>
      <c r="B330" s="3" t="s">
        <v>501</v>
      </c>
      <c r="C330" s="3" t="s">
        <v>502</v>
      </c>
      <c r="D330" s="4" t="s">
        <v>55</v>
      </c>
      <c r="E330" s="5">
        <v>14.87</v>
      </c>
      <c r="F330" s="5">
        <v>13.52</v>
      </c>
      <c r="G330" s="13" t="s">
        <v>503</v>
      </c>
      <c r="H330" s="6" t="s">
        <v>1577</v>
      </c>
      <c r="I330" s="6">
        <v>0</v>
      </c>
      <c r="J330" s="6">
        <f t="shared" si="30"/>
        <v>2.3792</v>
      </c>
      <c r="K330" s="6">
        <v>22</v>
      </c>
      <c r="L330" s="6">
        <f t="shared" si="31"/>
        <v>379.48239999999998</v>
      </c>
      <c r="M330" s="32">
        <f t="shared" si="32"/>
        <v>1487.5710079999999</v>
      </c>
      <c r="N330" s="6">
        <f t="shared" si="33"/>
        <v>1108.088608</v>
      </c>
      <c r="O330" s="35">
        <f t="shared" si="34"/>
        <v>983.08860800000002</v>
      </c>
      <c r="Q330" s="6">
        <v>331</v>
      </c>
      <c r="R330" s="38" t="str">
        <f t="shared" si="35"/>
        <v>TONDLL330</v>
      </c>
    </row>
    <row r="331" spans="1:18" ht="15" x14ac:dyDescent="0.25">
      <c r="A331" s="3" t="s">
        <v>485</v>
      </c>
      <c r="B331" s="3" t="s">
        <v>498</v>
      </c>
      <c r="C331" s="3" t="s">
        <v>504</v>
      </c>
      <c r="D331" s="4" t="s">
        <v>55</v>
      </c>
      <c r="E331" s="5">
        <v>4.57</v>
      </c>
      <c r="F331" s="5">
        <v>4.16</v>
      </c>
      <c r="G331" s="13" t="s">
        <v>505</v>
      </c>
      <c r="H331" s="6" t="s">
        <v>1577</v>
      </c>
      <c r="I331" s="6">
        <v>0</v>
      </c>
      <c r="J331" s="6">
        <f t="shared" si="30"/>
        <v>0.73120000000000007</v>
      </c>
      <c r="K331" s="6">
        <v>22</v>
      </c>
      <c r="L331" s="6">
        <f t="shared" si="31"/>
        <v>116.62640000000002</v>
      </c>
      <c r="M331" s="32">
        <f t="shared" si="32"/>
        <v>457.17548800000003</v>
      </c>
      <c r="N331" s="6">
        <f t="shared" si="33"/>
        <v>340.54908799999998</v>
      </c>
      <c r="O331" s="35">
        <f t="shared" si="34"/>
        <v>215.54908799999998</v>
      </c>
      <c r="Q331" s="6">
        <v>332</v>
      </c>
      <c r="R331" s="38" t="str">
        <f t="shared" si="35"/>
        <v>TONDLL593</v>
      </c>
    </row>
    <row r="332" spans="1:18" ht="15" x14ac:dyDescent="0.25">
      <c r="A332" s="3" t="s">
        <v>506</v>
      </c>
      <c r="B332" s="3" t="s">
        <v>507</v>
      </c>
      <c r="C332" s="3" t="s">
        <v>1385</v>
      </c>
      <c r="D332" s="4" t="s">
        <v>50</v>
      </c>
      <c r="E332" s="5">
        <v>8</v>
      </c>
      <c r="F332" s="5">
        <v>7.28</v>
      </c>
      <c r="G332" s="13" t="s">
        <v>508</v>
      </c>
      <c r="H332" s="6" t="s">
        <v>1577</v>
      </c>
      <c r="I332" s="6">
        <v>0</v>
      </c>
      <c r="J332" s="6">
        <f t="shared" si="30"/>
        <v>1.28</v>
      </c>
      <c r="K332" s="6">
        <v>22</v>
      </c>
      <c r="L332" s="6">
        <f t="shared" si="31"/>
        <v>204.16</v>
      </c>
      <c r="M332" s="32">
        <f t="shared" si="32"/>
        <v>800.30719999999997</v>
      </c>
      <c r="N332" s="6">
        <f t="shared" si="33"/>
        <v>596.1472</v>
      </c>
      <c r="O332" s="35">
        <f t="shared" si="34"/>
        <v>471.1472</v>
      </c>
      <c r="Q332" s="6">
        <v>333</v>
      </c>
      <c r="R332" s="38" t="str">
        <f t="shared" si="35"/>
        <v>TONDLL625BK</v>
      </c>
    </row>
    <row r="333" spans="1:18" ht="15" x14ac:dyDescent="0.25">
      <c r="A333" s="3" t="s">
        <v>506</v>
      </c>
      <c r="B333" s="3" t="s">
        <v>509</v>
      </c>
      <c r="C333" s="3" t="s">
        <v>1386</v>
      </c>
      <c r="D333" s="4" t="s">
        <v>10</v>
      </c>
      <c r="E333" s="5">
        <v>8</v>
      </c>
      <c r="F333" s="5">
        <v>7.28</v>
      </c>
      <c r="G333" s="13" t="s">
        <v>508</v>
      </c>
      <c r="H333" s="6" t="s">
        <v>1577</v>
      </c>
      <c r="I333" s="6">
        <v>0</v>
      </c>
      <c r="J333" s="6">
        <f t="shared" si="30"/>
        <v>1.28</v>
      </c>
      <c r="K333" s="6">
        <v>22</v>
      </c>
      <c r="L333" s="6">
        <f t="shared" si="31"/>
        <v>204.16</v>
      </c>
      <c r="M333" s="32">
        <f t="shared" si="32"/>
        <v>800.30719999999997</v>
      </c>
      <c r="N333" s="6">
        <f t="shared" si="33"/>
        <v>596.1472</v>
      </c>
      <c r="O333" s="35">
        <f t="shared" si="34"/>
        <v>471.1472</v>
      </c>
      <c r="Q333" s="6">
        <v>334</v>
      </c>
      <c r="R333" s="38" t="str">
        <f t="shared" si="35"/>
        <v>TONDLL625CY</v>
      </c>
    </row>
    <row r="334" spans="1:18" ht="15" x14ac:dyDescent="0.25">
      <c r="A334" s="11" t="s">
        <v>506</v>
      </c>
      <c r="B334" s="11" t="s">
        <v>1387</v>
      </c>
      <c r="C334" s="11" t="s">
        <v>1398</v>
      </c>
      <c r="D334" s="23" t="s">
        <v>10</v>
      </c>
      <c r="E334" s="24">
        <v>8</v>
      </c>
      <c r="F334" s="24">
        <v>7.28</v>
      </c>
      <c r="G334" s="25" t="s">
        <v>508</v>
      </c>
      <c r="H334" s="6" t="s">
        <v>1577</v>
      </c>
      <c r="I334" s="6">
        <v>0</v>
      </c>
      <c r="J334" s="6">
        <f t="shared" si="30"/>
        <v>1.28</v>
      </c>
      <c r="K334" s="6">
        <v>22</v>
      </c>
      <c r="L334" s="6">
        <f t="shared" si="31"/>
        <v>204.16</v>
      </c>
      <c r="M334" s="32">
        <f t="shared" si="32"/>
        <v>800.30719999999997</v>
      </c>
      <c r="N334" s="6">
        <f t="shared" si="33"/>
        <v>596.1472</v>
      </c>
      <c r="O334" s="35">
        <f t="shared" si="34"/>
        <v>471.1472</v>
      </c>
      <c r="Q334" s="6">
        <v>335</v>
      </c>
      <c r="R334" s="38" t="str">
        <f t="shared" si="35"/>
        <v>TONDLL625M</v>
      </c>
    </row>
    <row r="335" spans="1:18" ht="15" x14ac:dyDescent="0.25">
      <c r="A335" s="3" t="s">
        <v>506</v>
      </c>
      <c r="B335" s="3" t="s">
        <v>1388</v>
      </c>
      <c r="C335" s="3" t="s">
        <v>1399</v>
      </c>
      <c r="D335" s="4" t="s">
        <v>10</v>
      </c>
      <c r="E335" s="5">
        <v>8</v>
      </c>
      <c r="F335" s="5">
        <v>7.28</v>
      </c>
      <c r="G335" s="13" t="s">
        <v>508</v>
      </c>
      <c r="H335" s="6" t="s">
        <v>1577</v>
      </c>
      <c r="I335" s="6">
        <v>0</v>
      </c>
      <c r="J335" s="6">
        <f t="shared" si="30"/>
        <v>1.28</v>
      </c>
      <c r="K335" s="6">
        <v>22</v>
      </c>
      <c r="L335" s="6">
        <f t="shared" si="31"/>
        <v>204.16</v>
      </c>
      <c r="M335" s="32">
        <f t="shared" si="32"/>
        <v>800.30719999999997</v>
      </c>
      <c r="N335" s="6">
        <f t="shared" si="33"/>
        <v>596.1472</v>
      </c>
      <c r="O335" s="35">
        <f t="shared" si="34"/>
        <v>471.1472</v>
      </c>
      <c r="Q335" s="6">
        <v>336</v>
      </c>
      <c r="R335" s="38" t="str">
        <f t="shared" si="35"/>
        <v>TONDLL625YL</v>
      </c>
    </row>
    <row r="336" spans="1:18" ht="15" x14ac:dyDescent="0.25">
      <c r="A336" s="3" t="s">
        <v>506</v>
      </c>
      <c r="B336" s="3" t="s">
        <v>1389</v>
      </c>
      <c r="C336" s="3" t="s">
        <v>1393</v>
      </c>
      <c r="D336" s="4">
        <v>2000</v>
      </c>
      <c r="E336" s="5">
        <v>4</v>
      </c>
      <c r="F336" s="5">
        <v>3.64</v>
      </c>
      <c r="G336" s="13" t="s">
        <v>1397</v>
      </c>
      <c r="H336" s="6" t="s">
        <v>1577</v>
      </c>
      <c r="I336" s="6">
        <v>0</v>
      </c>
      <c r="J336" s="6">
        <f t="shared" si="30"/>
        <v>0.64</v>
      </c>
      <c r="K336" s="6">
        <v>22</v>
      </c>
      <c r="L336" s="6">
        <f t="shared" si="31"/>
        <v>102.08</v>
      </c>
      <c r="M336" s="32">
        <f t="shared" si="32"/>
        <v>400.15359999999998</v>
      </c>
      <c r="N336" s="6">
        <f t="shared" si="33"/>
        <v>298.0736</v>
      </c>
      <c r="O336" s="35">
        <f t="shared" si="34"/>
        <v>173.0736</v>
      </c>
      <c r="Q336" s="6">
        <v>337</v>
      </c>
      <c r="R336" s="38" t="str">
        <f t="shared" si="35"/>
        <v>TONDLL593JX</v>
      </c>
    </row>
    <row r="337" spans="1:18" ht="15" x14ac:dyDescent="0.25">
      <c r="A337" s="3" t="s">
        <v>506</v>
      </c>
      <c r="B337" s="3" t="s">
        <v>1390</v>
      </c>
      <c r="C337" s="3" t="s">
        <v>1394</v>
      </c>
      <c r="D337" s="4">
        <v>1400</v>
      </c>
      <c r="E337" s="5">
        <v>4</v>
      </c>
      <c r="F337" s="5">
        <v>3.64</v>
      </c>
      <c r="G337" s="13" t="s">
        <v>1397</v>
      </c>
      <c r="H337" s="6" t="s">
        <v>1577</v>
      </c>
      <c r="I337" s="6">
        <v>0</v>
      </c>
      <c r="J337" s="6">
        <f t="shared" si="30"/>
        <v>0.64</v>
      </c>
      <c r="K337" s="6">
        <v>22</v>
      </c>
      <c r="L337" s="6">
        <f t="shared" si="31"/>
        <v>102.08</v>
      </c>
      <c r="M337" s="32">
        <f t="shared" si="32"/>
        <v>400.15359999999998</v>
      </c>
      <c r="N337" s="6">
        <f t="shared" si="33"/>
        <v>298.0736</v>
      </c>
      <c r="O337" s="35">
        <f t="shared" si="34"/>
        <v>173.0736</v>
      </c>
      <c r="Q337" s="6">
        <v>338</v>
      </c>
      <c r="R337" s="38" t="str">
        <f t="shared" si="35"/>
        <v>TONDLL593JU</v>
      </c>
    </row>
    <row r="338" spans="1:18" ht="15" x14ac:dyDescent="0.25">
      <c r="A338" s="3" t="s">
        <v>506</v>
      </c>
      <c r="B338" s="3" t="s">
        <v>1391</v>
      </c>
      <c r="C338" s="3" t="s">
        <v>1395</v>
      </c>
      <c r="D338" s="4">
        <v>1400</v>
      </c>
      <c r="E338" s="5">
        <v>4</v>
      </c>
      <c r="F338" s="5">
        <v>3.64</v>
      </c>
      <c r="G338" s="13" t="s">
        <v>1397</v>
      </c>
      <c r="H338" s="6" t="s">
        <v>1577</v>
      </c>
      <c r="I338" s="6">
        <v>0</v>
      </c>
      <c r="J338" s="6">
        <f t="shared" si="30"/>
        <v>0.64</v>
      </c>
      <c r="K338" s="6">
        <v>22</v>
      </c>
      <c r="L338" s="6">
        <f t="shared" si="31"/>
        <v>102.08</v>
      </c>
      <c r="M338" s="32">
        <f t="shared" si="32"/>
        <v>400.15359999999998</v>
      </c>
      <c r="N338" s="6">
        <f t="shared" si="33"/>
        <v>298.0736</v>
      </c>
      <c r="O338" s="35">
        <f t="shared" si="34"/>
        <v>173.0736</v>
      </c>
      <c r="Q338" s="6">
        <v>339</v>
      </c>
      <c r="R338" s="38" t="str">
        <f t="shared" si="35"/>
        <v>TONDLL593JV</v>
      </c>
    </row>
    <row r="339" spans="1:18" ht="15" x14ac:dyDescent="0.25">
      <c r="A339" s="3" t="s">
        <v>506</v>
      </c>
      <c r="B339" s="3" t="s">
        <v>1392</v>
      </c>
      <c r="C339" s="3" t="s">
        <v>1396</v>
      </c>
      <c r="D339" s="4">
        <v>1400</v>
      </c>
      <c r="E339" s="5">
        <v>4</v>
      </c>
      <c r="F339" s="5">
        <v>3.64</v>
      </c>
      <c r="G339" s="13" t="s">
        <v>1397</v>
      </c>
      <c r="H339" s="6" t="s">
        <v>1577</v>
      </c>
      <c r="I339" s="6">
        <v>0</v>
      </c>
      <c r="J339" s="6">
        <f t="shared" si="30"/>
        <v>0.64</v>
      </c>
      <c r="K339" s="6">
        <v>22</v>
      </c>
      <c r="L339" s="6">
        <f t="shared" si="31"/>
        <v>102.08</v>
      </c>
      <c r="M339" s="32">
        <f t="shared" si="32"/>
        <v>400.15359999999998</v>
      </c>
      <c r="N339" s="6">
        <f t="shared" si="33"/>
        <v>298.0736</v>
      </c>
      <c r="O339" s="35">
        <f t="shared" si="34"/>
        <v>173.0736</v>
      </c>
      <c r="Q339" s="6">
        <v>340</v>
      </c>
      <c r="R339" s="38" t="str">
        <f t="shared" si="35"/>
        <v>TONDLL593JW</v>
      </c>
    </row>
    <row r="340" spans="1:18" ht="15" x14ac:dyDescent="0.25">
      <c r="A340" s="3" t="s">
        <v>510</v>
      </c>
      <c r="B340" s="3" t="s">
        <v>511</v>
      </c>
      <c r="C340" s="3" t="s">
        <v>512</v>
      </c>
      <c r="D340" s="4" t="s">
        <v>209</v>
      </c>
      <c r="E340" s="5">
        <v>4</v>
      </c>
      <c r="F340" s="5">
        <v>3.64</v>
      </c>
      <c r="G340" s="13" t="s">
        <v>513</v>
      </c>
      <c r="H340" s="6" t="s">
        <v>1577</v>
      </c>
      <c r="I340" s="6">
        <v>0</v>
      </c>
      <c r="J340" s="6">
        <f t="shared" si="30"/>
        <v>0.64</v>
      </c>
      <c r="K340" s="6">
        <v>22</v>
      </c>
      <c r="L340" s="6">
        <f t="shared" si="31"/>
        <v>102.08</v>
      </c>
      <c r="M340" s="32">
        <f t="shared" si="32"/>
        <v>400.15359999999998</v>
      </c>
      <c r="N340" s="6">
        <f t="shared" si="33"/>
        <v>298.0736</v>
      </c>
      <c r="O340" s="35">
        <f t="shared" si="34"/>
        <v>173.0736</v>
      </c>
      <c r="Q340" s="6">
        <v>341</v>
      </c>
      <c r="R340" s="38" t="str">
        <f t="shared" si="35"/>
        <v>TONMTA1102</v>
      </c>
    </row>
    <row r="341" spans="1:18" ht="15" x14ac:dyDescent="0.25">
      <c r="A341" s="3" t="s">
        <v>510</v>
      </c>
      <c r="B341" s="3" t="s">
        <v>514</v>
      </c>
      <c r="C341" s="3" t="s">
        <v>515</v>
      </c>
      <c r="D341" s="4" t="s">
        <v>10</v>
      </c>
      <c r="E341" s="5">
        <v>3.43</v>
      </c>
      <c r="F341" s="5">
        <v>3.12</v>
      </c>
      <c r="G341" s="13" t="s">
        <v>516</v>
      </c>
      <c r="H341" s="6" t="s">
        <v>1577</v>
      </c>
      <c r="I341" s="6">
        <v>0</v>
      </c>
      <c r="J341" s="6">
        <f t="shared" si="30"/>
        <v>0.54880000000000007</v>
      </c>
      <c r="K341" s="6">
        <v>22</v>
      </c>
      <c r="L341" s="6">
        <f t="shared" si="31"/>
        <v>87.533600000000007</v>
      </c>
      <c r="M341" s="32">
        <f t="shared" si="32"/>
        <v>343.13171200000005</v>
      </c>
      <c r="N341" s="6">
        <f t="shared" si="33"/>
        <v>255.59811200000004</v>
      </c>
      <c r="O341" s="35">
        <f t="shared" si="34"/>
        <v>130.59811200000004</v>
      </c>
      <c r="Q341" s="6">
        <v>342</v>
      </c>
      <c r="R341" s="38" t="str">
        <f t="shared" si="35"/>
        <v>TONMTA1112</v>
      </c>
    </row>
    <row r="342" spans="1:18" ht="15" x14ac:dyDescent="0.25">
      <c r="A342" s="3" t="s">
        <v>510</v>
      </c>
      <c r="B342" s="3" t="s">
        <v>517</v>
      </c>
      <c r="C342" s="3" t="s">
        <v>518</v>
      </c>
      <c r="D342" s="4" t="s">
        <v>50</v>
      </c>
      <c r="E342" s="5">
        <v>3.43</v>
      </c>
      <c r="F342" s="5">
        <v>3.12</v>
      </c>
      <c r="G342" s="13" t="s">
        <v>519</v>
      </c>
      <c r="H342" s="6" t="s">
        <v>1577</v>
      </c>
      <c r="I342" s="6">
        <v>0</v>
      </c>
      <c r="J342" s="6">
        <f t="shared" si="30"/>
        <v>0.54880000000000007</v>
      </c>
      <c r="K342" s="6">
        <v>22</v>
      </c>
      <c r="L342" s="6">
        <f t="shared" si="31"/>
        <v>87.533600000000007</v>
      </c>
      <c r="M342" s="32">
        <f t="shared" si="32"/>
        <v>343.13171200000005</v>
      </c>
      <c r="N342" s="6">
        <f t="shared" si="33"/>
        <v>255.59811200000004</v>
      </c>
      <c r="O342" s="35">
        <f t="shared" si="34"/>
        <v>130.59811200000004</v>
      </c>
      <c r="Q342" s="6">
        <v>343</v>
      </c>
      <c r="R342" s="38" t="str">
        <f t="shared" si="35"/>
        <v>TONMTA1122</v>
      </c>
    </row>
    <row r="343" spans="1:18" ht="25.5" x14ac:dyDescent="0.25">
      <c r="A343" s="3" t="s">
        <v>510</v>
      </c>
      <c r="B343" s="3" t="s">
        <v>520</v>
      </c>
      <c r="C343" s="3" t="s">
        <v>521</v>
      </c>
      <c r="D343" s="4" t="s">
        <v>50</v>
      </c>
      <c r="E343" s="5">
        <v>3.43</v>
      </c>
      <c r="F343" s="5">
        <v>3.12</v>
      </c>
      <c r="G343" s="13" t="s">
        <v>1400</v>
      </c>
      <c r="H343" s="6" t="s">
        <v>1577</v>
      </c>
      <c r="I343" s="6">
        <v>0</v>
      </c>
      <c r="J343" s="6">
        <f t="shared" si="30"/>
        <v>0.54880000000000007</v>
      </c>
      <c r="K343" s="6">
        <v>22</v>
      </c>
      <c r="L343" s="6">
        <f t="shared" si="31"/>
        <v>87.533600000000007</v>
      </c>
      <c r="M343" s="32">
        <f t="shared" si="32"/>
        <v>343.13171200000005</v>
      </c>
      <c r="N343" s="6">
        <f t="shared" si="33"/>
        <v>255.59811200000004</v>
      </c>
      <c r="O343" s="35">
        <f t="shared" si="34"/>
        <v>130.59811200000004</v>
      </c>
      <c r="Q343" s="6">
        <v>344</v>
      </c>
      <c r="R343" s="38" t="str">
        <f t="shared" si="35"/>
        <v>TONMTA1132</v>
      </c>
    </row>
    <row r="344" spans="1:18" ht="15" x14ac:dyDescent="0.25">
      <c r="A344" s="3" t="s">
        <v>510</v>
      </c>
      <c r="B344" s="3" t="s">
        <v>522</v>
      </c>
      <c r="C344" s="3" t="s">
        <v>523</v>
      </c>
      <c r="D344" s="4" t="s">
        <v>55</v>
      </c>
      <c r="E344" s="5">
        <v>6</v>
      </c>
      <c r="F344" s="5">
        <v>5.46</v>
      </c>
      <c r="G344" s="13" t="s">
        <v>524</v>
      </c>
      <c r="H344" s="6" t="s">
        <v>1577</v>
      </c>
      <c r="I344" s="6">
        <v>0</v>
      </c>
      <c r="J344" s="6">
        <f t="shared" si="30"/>
        <v>0.96</v>
      </c>
      <c r="K344" s="6">
        <v>22</v>
      </c>
      <c r="L344" s="6">
        <f t="shared" si="31"/>
        <v>153.12</v>
      </c>
      <c r="M344" s="32">
        <f t="shared" si="32"/>
        <v>600.23040000000003</v>
      </c>
      <c r="N344" s="6">
        <f t="shared" si="33"/>
        <v>447.11040000000003</v>
      </c>
      <c r="O344" s="35">
        <f t="shared" si="34"/>
        <v>322.11040000000003</v>
      </c>
      <c r="Q344" s="6">
        <v>345</v>
      </c>
      <c r="R344" s="38" t="str">
        <f t="shared" si="35"/>
        <v>TONMTA112</v>
      </c>
    </row>
    <row r="345" spans="1:18" ht="15" x14ac:dyDescent="0.25">
      <c r="A345" s="3" t="s">
        <v>510</v>
      </c>
      <c r="B345" s="3" t="s">
        <v>525</v>
      </c>
      <c r="C345" s="3" t="s">
        <v>1401</v>
      </c>
      <c r="D345" s="4" t="s">
        <v>98</v>
      </c>
      <c r="E345" s="5">
        <v>8</v>
      </c>
      <c r="F345" s="5">
        <v>7.28</v>
      </c>
      <c r="G345" s="13" t="s">
        <v>526</v>
      </c>
      <c r="H345" s="6" t="s">
        <v>1577</v>
      </c>
      <c r="I345" s="6">
        <v>0</v>
      </c>
      <c r="J345" s="6">
        <f t="shared" si="30"/>
        <v>1.28</v>
      </c>
      <c r="K345" s="6">
        <v>22</v>
      </c>
      <c r="L345" s="6">
        <f t="shared" si="31"/>
        <v>204.16</v>
      </c>
      <c r="M345" s="32">
        <f t="shared" si="32"/>
        <v>800.30719999999997</v>
      </c>
      <c r="N345" s="6">
        <f t="shared" si="33"/>
        <v>596.1472</v>
      </c>
      <c r="O345" s="35">
        <f t="shared" si="34"/>
        <v>471.1472</v>
      </c>
      <c r="Q345" s="6">
        <v>346</v>
      </c>
      <c r="R345" s="38" t="str">
        <f t="shared" si="35"/>
        <v>TONMTA1147X</v>
      </c>
    </row>
    <row r="346" spans="1:18" ht="15" x14ac:dyDescent="0.25">
      <c r="A346" s="3" t="s">
        <v>510</v>
      </c>
      <c r="B346" s="3" t="s">
        <v>527</v>
      </c>
      <c r="C346" s="3" t="s">
        <v>528</v>
      </c>
      <c r="D346" s="4" t="s">
        <v>529</v>
      </c>
      <c r="E346" s="5">
        <v>5.72</v>
      </c>
      <c r="F346" s="5">
        <v>5.2</v>
      </c>
      <c r="G346" s="13" t="s">
        <v>530</v>
      </c>
      <c r="H346" s="6" t="s">
        <v>1577</v>
      </c>
      <c r="I346" s="6">
        <v>0</v>
      </c>
      <c r="J346" s="6">
        <f t="shared" si="30"/>
        <v>0.91520000000000001</v>
      </c>
      <c r="K346" s="6">
        <v>22</v>
      </c>
      <c r="L346" s="6">
        <f t="shared" si="31"/>
        <v>145.97439999999997</v>
      </c>
      <c r="M346" s="32">
        <f t="shared" si="32"/>
        <v>572.21964799999989</v>
      </c>
      <c r="N346" s="6">
        <f t="shared" si="33"/>
        <v>426.24524799999995</v>
      </c>
      <c r="O346" s="35">
        <f t="shared" si="34"/>
        <v>301.24524799999995</v>
      </c>
      <c r="Q346" s="6">
        <v>347</v>
      </c>
      <c r="R346" s="38" t="str">
        <f t="shared" si="35"/>
        <v>TONMTA122</v>
      </c>
    </row>
    <row r="347" spans="1:18" ht="15" x14ac:dyDescent="0.25">
      <c r="A347" s="3" t="s">
        <v>510</v>
      </c>
      <c r="B347" s="3" t="s">
        <v>531</v>
      </c>
      <c r="C347" s="3" t="s">
        <v>532</v>
      </c>
      <c r="D347" s="4" t="s">
        <v>529</v>
      </c>
      <c r="E347" s="5">
        <v>5.14</v>
      </c>
      <c r="F347" s="5">
        <v>4.68</v>
      </c>
      <c r="G347" s="13" t="s">
        <v>1402</v>
      </c>
      <c r="H347" s="6" t="s">
        <v>1577</v>
      </c>
      <c r="I347" s="6">
        <v>0</v>
      </c>
      <c r="J347" s="6">
        <f t="shared" si="30"/>
        <v>0.82240000000000002</v>
      </c>
      <c r="K347" s="6">
        <v>22</v>
      </c>
      <c r="L347" s="6">
        <f t="shared" si="31"/>
        <v>131.1728</v>
      </c>
      <c r="M347" s="32">
        <f t="shared" si="32"/>
        <v>514.19737599999996</v>
      </c>
      <c r="N347" s="6">
        <f t="shared" si="33"/>
        <v>383.02457599999997</v>
      </c>
      <c r="O347" s="35">
        <f t="shared" si="34"/>
        <v>258.02457599999997</v>
      </c>
      <c r="Q347" s="6">
        <v>348</v>
      </c>
      <c r="R347" s="38" t="str">
        <f t="shared" si="35"/>
        <v>TONMTA132</v>
      </c>
    </row>
    <row r="348" spans="1:18" ht="15" x14ac:dyDescent="0.25">
      <c r="A348" s="3" t="s">
        <v>510</v>
      </c>
      <c r="B348" s="3" t="s">
        <v>533</v>
      </c>
      <c r="C348" s="3" t="s">
        <v>534</v>
      </c>
      <c r="D348" s="4" t="s">
        <v>529</v>
      </c>
      <c r="E348" s="5">
        <v>5.72</v>
      </c>
      <c r="F348" s="5">
        <v>5.2</v>
      </c>
      <c r="G348" s="13" t="s">
        <v>535</v>
      </c>
      <c r="H348" s="6" t="s">
        <v>1577</v>
      </c>
      <c r="I348" s="6">
        <v>0</v>
      </c>
      <c r="J348" s="6">
        <f t="shared" si="30"/>
        <v>0.91520000000000001</v>
      </c>
      <c r="K348" s="6">
        <v>22</v>
      </c>
      <c r="L348" s="6">
        <f t="shared" si="31"/>
        <v>145.97439999999997</v>
      </c>
      <c r="M348" s="32">
        <f t="shared" si="32"/>
        <v>572.21964799999989</v>
      </c>
      <c r="N348" s="6">
        <f t="shared" si="33"/>
        <v>426.24524799999995</v>
      </c>
      <c r="O348" s="35">
        <f t="shared" si="34"/>
        <v>301.24524799999995</v>
      </c>
      <c r="Q348" s="6">
        <v>349</v>
      </c>
      <c r="R348" s="38" t="str">
        <f t="shared" si="35"/>
        <v>TONMTA137</v>
      </c>
    </row>
    <row r="349" spans="1:18" ht="15" x14ac:dyDescent="0.25">
      <c r="A349" s="3" t="s">
        <v>510</v>
      </c>
      <c r="B349" s="3" t="s">
        <v>536</v>
      </c>
      <c r="C349" s="3" t="s">
        <v>537</v>
      </c>
      <c r="D349" s="4" t="s">
        <v>10</v>
      </c>
      <c r="E349" s="5">
        <v>5.14</v>
      </c>
      <c r="F349" s="5">
        <v>4.68</v>
      </c>
      <c r="G349" s="13" t="s">
        <v>538</v>
      </c>
      <c r="H349" s="6" t="s">
        <v>1577</v>
      </c>
      <c r="I349" s="6">
        <v>0</v>
      </c>
      <c r="J349" s="6">
        <f t="shared" si="30"/>
        <v>0.82240000000000002</v>
      </c>
      <c r="K349" s="6">
        <v>22</v>
      </c>
      <c r="L349" s="6">
        <f t="shared" si="31"/>
        <v>131.1728</v>
      </c>
      <c r="M349" s="32">
        <f t="shared" si="32"/>
        <v>514.19737599999996</v>
      </c>
      <c r="N349" s="6">
        <f t="shared" si="33"/>
        <v>383.02457599999997</v>
      </c>
      <c r="O349" s="35">
        <f t="shared" si="34"/>
        <v>258.02457599999997</v>
      </c>
      <c r="Q349" s="6">
        <v>350</v>
      </c>
      <c r="R349" s="38" t="str">
        <f t="shared" si="35"/>
        <v>TONMTA162</v>
      </c>
    </row>
    <row r="350" spans="1:18" ht="15" x14ac:dyDescent="0.25">
      <c r="A350" s="3" t="s">
        <v>510</v>
      </c>
      <c r="B350" s="3" t="s">
        <v>539</v>
      </c>
      <c r="C350" s="3" t="s">
        <v>1403</v>
      </c>
      <c r="D350" s="4" t="s">
        <v>55</v>
      </c>
      <c r="E350" s="5">
        <v>4.57</v>
      </c>
      <c r="F350" s="5">
        <v>4.16</v>
      </c>
      <c r="G350" s="13" t="s">
        <v>540</v>
      </c>
      <c r="H350" s="6" t="s">
        <v>1577</v>
      </c>
      <c r="I350" s="6">
        <v>0</v>
      </c>
      <c r="J350" s="6">
        <f t="shared" si="30"/>
        <v>0.73120000000000007</v>
      </c>
      <c r="K350" s="6">
        <v>22</v>
      </c>
      <c r="L350" s="6">
        <f t="shared" si="31"/>
        <v>116.62640000000002</v>
      </c>
      <c r="M350" s="32">
        <f t="shared" si="32"/>
        <v>457.17548800000003</v>
      </c>
      <c r="N350" s="6">
        <f t="shared" si="33"/>
        <v>340.54908799999998</v>
      </c>
      <c r="O350" s="35">
        <f t="shared" si="34"/>
        <v>215.54908799999998</v>
      </c>
      <c r="Q350" s="6">
        <v>351</v>
      </c>
      <c r="R350" s="38" t="str">
        <f t="shared" si="35"/>
        <v>TONMTA18</v>
      </c>
    </row>
    <row r="351" spans="1:18" ht="15" x14ac:dyDescent="0.25">
      <c r="A351" s="3" t="s">
        <v>510</v>
      </c>
      <c r="B351" s="3" t="s">
        <v>541</v>
      </c>
      <c r="C351" s="3" t="s">
        <v>542</v>
      </c>
      <c r="D351" s="4" t="s">
        <v>529</v>
      </c>
      <c r="E351" s="5">
        <v>4.57</v>
      </c>
      <c r="F351" s="5">
        <v>4.16</v>
      </c>
      <c r="G351" s="13" t="s">
        <v>543</v>
      </c>
      <c r="H351" s="6" t="s">
        <v>1577</v>
      </c>
      <c r="I351" s="6">
        <v>0</v>
      </c>
      <c r="J351" s="6">
        <f t="shared" si="30"/>
        <v>0.73120000000000007</v>
      </c>
      <c r="K351" s="6">
        <v>22</v>
      </c>
      <c r="L351" s="6">
        <f t="shared" si="31"/>
        <v>116.62640000000002</v>
      </c>
      <c r="M351" s="32">
        <f t="shared" si="32"/>
        <v>457.17548800000003</v>
      </c>
      <c r="N351" s="6">
        <f t="shared" si="33"/>
        <v>340.54908799999998</v>
      </c>
      <c r="O351" s="35">
        <f t="shared" si="34"/>
        <v>215.54908799999998</v>
      </c>
      <c r="Q351" s="6">
        <v>352</v>
      </c>
      <c r="R351" s="38" t="str">
        <f t="shared" si="35"/>
        <v>TONMTA172</v>
      </c>
    </row>
    <row r="352" spans="1:18" ht="15" x14ac:dyDescent="0.25">
      <c r="A352" s="3" t="s">
        <v>510</v>
      </c>
      <c r="B352" s="3" t="s">
        <v>544</v>
      </c>
      <c r="C352" s="3" t="s">
        <v>545</v>
      </c>
      <c r="D352" s="4" t="s">
        <v>59</v>
      </c>
      <c r="E352" s="5">
        <v>8</v>
      </c>
      <c r="F352" s="5">
        <v>7.28</v>
      </c>
      <c r="G352" s="13" t="s">
        <v>546</v>
      </c>
      <c r="H352" s="6" t="s">
        <v>1577</v>
      </c>
      <c r="I352" s="6">
        <v>0</v>
      </c>
      <c r="J352" s="6">
        <f t="shared" si="30"/>
        <v>1.28</v>
      </c>
      <c r="K352" s="6">
        <v>22</v>
      </c>
      <c r="L352" s="6">
        <f t="shared" si="31"/>
        <v>204.16</v>
      </c>
      <c r="M352" s="32">
        <f t="shared" si="32"/>
        <v>800.30719999999997</v>
      </c>
      <c r="N352" s="6">
        <f t="shared" si="33"/>
        <v>596.1472</v>
      </c>
      <c r="O352" s="35">
        <f t="shared" si="34"/>
        <v>471.1472</v>
      </c>
      <c r="Q352" s="6">
        <v>353</v>
      </c>
      <c r="R352" s="38" t="str">
        <f t="shared" si="35"/>
        <v>TONMTA3102</v>
      </c>
    </row>
    <row r="353" spans="1:18" ht="15" x14ac:dyDescent="0.25">
      <c r="A353" s="3" t="s">
        <v>510</v>
      </c>
      <c r="B353" s="3" t="s">
        <v>547</v>
      </c>
      <c r="C353" s="3" t="s">
        <v>548</v>
      </c>
      <c r="D353" s="4" t="s">
        <v>98</v>
      </c>
      <c r="E353" s="5">
        <v>8.58</v>
      </c>
      <c r="F353" s="5">
        <v>7.8</v>
      </c>
      <c r="G353" s="13" t="s">
        <v>549</v>
      </c>
      <c r="H353" s="6" t="s">
        <v>1577</v>
      </c>
      <c r="I353" s="6">
        <v>0</v>
      </c>
      <c r="J353" s="6">
        <f t="shared" si="30"/>
        <v>1.3728</v>
      </c>
      <c r="K353" s="6">
        <v>22</v>
      </c>
      <c r="L353" s="6">
        <f t="shared" si="31"/>
        <v>218.9616</v>
      </c>
      <c r="M353" s="32">
        <f t="shared" si="32"/>
        <v>858.3294719999999</v>
      </c>
      <c r="N353" s="6">
        <f t="shared" si="33"/>
        <v>639.36787199999992</v>
      </c>
      <c r="O353" s="35">
        <f t="shared" si="34"/>
        <v>514.36787199999992</v>
      </c>
      <c r="Q353" s="6">
        <v>354</v>
      </c>
      <c r="R353" s="38" t="str">
        <f t="shared" si="35"/>
        <v>TONMTA312</v>
      </c>
    </row>
    <row r="354" spans="1:18" ht="15" x14ac:dyDescent="0.25">
      <c r="A354" s="3" t="s">
        <v>510</v>
      </c>
      <c r="B354" s="3" t="s">
        <v>550</v>
      </c>
      <c r="C354" s="3" t="s">
        <v>551</v>
      </c>
      <c r="D354" s="4" t="s">
        <v>154</v>
      </c>
      <c r="E354" s="5">
        <v>9.7200000000000006</v>
      </c>
      <c r="F354" s="5">
        <v>8.84</v>
      </c>
      <c r="G354" s="13" t="s">
        <v>552</v>
      </c>
      <c r="H354" s="6" t="s">
        <v>1577</v>
      </c>
      <c r="I354" s="6">
        <v>0</v>
      </c>
      <c r="J354" s="6">
        <f t="shared" si="30"/>
        <v>1.5552000000000001</v>
      </c>
      <c r="K354" s="6">
        <v>22</v>
      </c>
      <c r="L354" s="6">
        <f t="shared" si="31"/>
        <v>248.05440000000004</v>
      </c>
      <c r="M354" s="32">
        <f t="shared" si="32"/>
        <v>972.37324800000022</v>
      </c>
      <c r="N354" s="6">
        <f t="shared" si="33"/>
        <v>724.31884800000012</v>
      </c>
      <c r="O354" s="35">
        <f t="shared" si="34"/>
        <v>599.31884800000012</v>
      </c>
      <c r="Q354" s="6">
        <v>355</v>
      </c>
      <c r="R354" s="38" t="str">
        <f t="shared" si="35"/>
        <v>TONMTA3122</v>
      </c>
    </row>
    <row r="355" spans="1:18" ht="15" x14ac:dyDescent="0.25">
      <c r="A355" s="3" t="s">
        <v>510</v>
      </c>
      <c r="B355" s="3" t="s">
        <v>553</v>
      </c>
      <c r="C355" s="3" t="s">
        <v>554</v>
      </c>
      <c r="D355" s="4" t="s">
        <v>85</v>
      </c>
      <c r="E355" s="5">
        <v>10.29</v>
      </c>
      <c r="F355" s="5">
        <v>9.36</v>
      </c>
      <c r="G355" s="13" t="s">
        <v>555</v>
      </c>
      <c r="H355" s="6" t="s">
        <v>1577</v>
      </c>
      <c r="I355" s="6">
        <v>0</v>
      </c>
      <c r="J355" s="6">
        <f t="shared" si="30"/>
        <v>1.6463999999999999</v>
      </c>
      <c r="K355" s="6">
        <v>22</v>
      </c>
      <c r="L355" s="6">
        <f t="shared" si="31"/>
        <v>262.60079999999999</v>
      </c>
      <c r="M355" s="32">
        <f t="shared" si="32"/>
        <v>1029.3951359999999</v>
      </c>
      <c r="N355" s="6">
        <f t="shared" si="33"/>
        <v>766.79433599999993</v>
      </c>
      <c r="O355" s="35">
        <f t="shared" si="34"/>
        <v>641.79433599999993</v>
      </c>
      <c r="Q355" s="6">
        <v>356</v>
      </c>
      <c r="R355" s="38" t="str">
        <f t="shared" si="35"/>
        <v>TONMTA322</v>
      </c>
    </row>
    <row r="356" spans="1:18" ht="15" x14ac:dyDescent="0.25">
      <c r="A356" s="3" t="s">
        <v>510</v>
      </c>
      <c r="B356" s="3" t="s">
        <v>556</v>
      </c>
      <c r="C356" s="3" t="s">
        <v>557</v>
      </c>
      <c r="D356" s="4" t="s">
        <v>98</v>
      </c>
      <c r="E356" s="5">
        <v>9.15</v>
      </c>
      <c r="F356" s="5">
        <v>8.32</v>
      </c>
      <c r="G356" s="13" t="s">
        <v>558</v>
      </c>
      <c r="H356" s="6" t="s">
        <v>1577</v>
      </c>
      <c r="I356" s="6">
        <v>0</v>
      </c>
      <c r="J356" s="6">
        <f t="shared" si="30"/>
        <v>1.4640000000000002</v>
      </c>
      <c r="K356" s="6">
        <v>22</v>
      </c>
      <c r="L356" s="6">
        <f t="shared" si="31"/>
        <v>233.50800000000001</v>
      </c>
      <c r="M356" s="32">
        <f t="shared" si="32"/>
        <v>915.35136</v>
      </c>
      <c r="N356" s="6">
        <f t="shared" si="33"/>
        <v>681.84335999999996</v>
      </c>
      <c r="O356" s="35">
        <f t="shared" si="34"/>
        <v>556.84335999999996</v>
      </c>
      <c r="Q356" s="6">
        <v>357</v>
      </c>
      <c r="R356" s="38" t="str">
        <f t="shared" si="35"/>
        <v>TONMTA342</v>
      </c>
    </row>
    <row r="357" spans="1:18" ht="25.5" x14ac:dyDescent="0.25">
      <c r="A357" s="3" t="s">
        <v>510</v>
      </c>
      <c r="B357" s="3" t="s">
        <v>559</v>
      </c>
      <c r="C357" s="3" t="s">
        <v>560</v>
      </c>
      <c r="D357" s="4" t="s">
        <v>85</v>
      </c>
      <c r="E357" s="5">
        <v>9.15</v>
      </c>
      <c r="F357" s="5">
        <v>8.32</v>
      </c>
      <c r="G357" s="13" t="s">
        <v>1404</v>
      </c>
      <c r="H357" s="6" t="s">
        <v>1577</v>
      </c>
      <c r="I357" s="6">
        <v>0</v>
      </c>
      <c r="J357" s="6">
        <f t="shared" si="30"/>
        <v>1.4640000000000002</v>
      </c>
      <c r="K357" s="6">
        <v>22</v>
      </c>
      <c r="L357" s="6">
        <f t="shared" si="31"/>
        <v>233.50800000000001</v>
      </c>
      <c r="M357" s="32">
        <f t="shared" si="32"/>
        <v>915.35136</v>
      </c>
      <c r="N357" s="6">
        <f t="shared" si="33"/>
        <v>681.84335999999996</v>
      </c>
      <c r="O357" s="35">
        <f t="shared" si="34"/>
        <v>556.84335999999996</v>
      </c>
      <c r="Q357" s="6">
        <v>358</v>
      </c>
      <c r="R357" s="38" t="str">
        <f t="shared" si="35"/>
        <v>TONMTA352</v>
      </c>
    </row>
    <row r="358" spans="1:18" ht="15" x14ac:dyDescent="0.25">
      <c r="A358" s="3" t="s">
        <v>510</v>
      </c>
      <c r="B358" s="3" t="s">
        <v>561</v>
      </c>
      <c r="C358" s="3" t="s">
        <v>562</v>
      </c>
      <c r="D358" s="4" t="s">
        <v>76</v>
      </c>
      <c r="E358" s="5">
        <v>12.37</v>
      </c>
      <c r="F358" s="5">
        <v>11.25</v>
      </c>
      <c r="G358" s="13" t="s">
        <v>563</v>
      </c>
      <c r="H358" s="6" t="s">
        <v>1577</v>
      </c>
      <c r="I358" s="6">
        <v>0</v>
      </c>
      <c r="J358" s="6">
        <f t="shared" si="30"/>
        <v>1.9791999999999998</v>
      </c>
      <c r="K358" s="6">
        <v>22</v>
      </c>
      <c r="L358" s="6">
        <f t="shared" si="31"/>
        <v>315.68239999999997</v>
      </c>
      <c r="M358" s="32">
        <f t="shared" si="32"/>
        <v>1237.4750079999999</v>
      </c>
      <c r="N358" s="6">
        <f t="shared" si="33"/>
        <v>921.79260799999997</v>
      </c>
      <c r="O358" s="35">
        <f t="shared" si="34"/>
        <v>796.79260799999997</v>
      </c>
      <c r="Q358" s="6">
        <v>359</v>
      </c>
      <c r="R358" s="38" t="str">
        <f t="shared" si="35"/>
        <v>TONMTA362</v>
      </c>
    </row>
    <row r="359" spans="1:18" ht="15" x14ac:dyDescent="0.25">
      <c r="A359" s="3" t="s">
        <v>510</v>
      </c>
      <c r="B359" s="3" t="s">
        <v>564</v>
      </c>
      <c r="C359" s="3" t="s">
        <v>565</v>
      </c>
      <c r="D359" s="4" t="s">
        <v>85</v>
      </c>
      <c r="E359" s="5">
        <v>11.44</v>
      </c>
      <c r="F359" s="5">
        <v>10.4</v>
      </c>
      <c r="G359" s="13" t="s">
        <v>566</v>
      </c>
      <c r="H359" s="6" t="s">
        <v>1577</v>
      </c>
      <c r="I359" s="6">
        <v>0</v>
      </c>
      <c r="J359" s="6">
        <f t="shared" si="30"/>
        <v>1.8304</v>
      </c>
      <c r="K359" s="6">
        <v>22</v>
      </c>
      <c r="L359" s="6">
        <f t="shared" si="31"/>
        <v>291.94879999999995</v>
      </c>
      <c r="M359" s="32">
        <f t="shared" si="32"/>
        <v>1144.4392959999998</v>
      </c>
      <c r="N359" s="6">
        <f t="shared" si="33"/>
        <v>852.49049599999989</v>
      </c>
      <c r="O359" s="35">
        <f t="shared" si="34"/>
        <v>727.49049599999989</v>
      </c>
      <c r="Q359" s="6">
        <v>360</v>
      </c>
      <c r="R359" s="38" t="str">
        <f t="shared" si="35"/>
        <v>TONMTA410</v>
      </c>
    </row>
    <row r="360" spans="1:18" ht="15" x14ac:dyDescent="0.25">
      <c r="A360" s="3" t="s">
        <v>510</v>
      </c>
      <c r="B360" s="3" t="s">
        <v>567</v>
      </c>
      <c r="C360" s="3" t="s">
        <v>568</v>
      </c>
      <c r="D360" s="4" t="s">
        <v>85</v>
      </c>
      <c r="E360" s="5">
        <v>13.72</v>
      </c>
      <c r="F360" s="5">
        <v>12.48</v>
      </c>
      <c r="G360" s="13" t="s">
        <v>569</v>
      </c>
      <c r="H360" s="6" t="s">
        <v>1577</v>
      </c>
      <c r="I360" s="6">
        <v>0</v>
      </c>
      <c r="J360" s="6">
        <f t="shared" si="30"/>
        <v>2.1952000000000003</v>
      </c>
      <c r="K360" s="6">
        <v>22</v>
      </c>
      <c r="L360" s="6">
        <f t="shared" si="31"/>
        <v>350.13440000000003</v>
      </c>
      <c r="M360" s="32">
        <f t="shared" si="32"/>
        <v>1372.5268480000002</v>
      </c>
      <c r="N360" s="6">
        <f t="shared" si="33"/>
        <v>1022.3924480000002</v>
      </c>
      <c r="O360" s="35">
        <f t="shared" si="34"/>
        <v>897.39244800000017</v>
      </c>
      <c r="Q360" s="6">
        <v>361</v>
      </c>
      <c r="R360" s="38" t="str">
        <f t="shared" si="35"/>
        <v>TONMTA4107</v>
      </c>
    </row>
    <row r="361" spans="1:18" ht="15" x14ac:dyDescent="0.25">
      <c r="A361" s="3" t="s">
        <v>510</v>
      </c>
      <c r="B361" s="3" t="s">
        <v>570</v>
      </c>
      <c r="C361" s="3" t="s">
        <v>571</v>
      </c>
      <c r="D361" s="4" t="s">
        <v>85</v>
      </c>
      <c r="E361" s="5">
        <v>14.87</v>
      </c>
      <c r="F361" s="5">
        <v>13.52</v>
      </c>
      <c r="G361" s="13" t="s">
        <v>572</v>
      </c>
      <c r="H361" s="6" t="s">
        <v>1577</v>
      </c>
      <c r="I361" s="6">
        <v>0</v>
      </c>
      <c r="J361" s="6">
        <f t="shared" si="30"/>
        <v>2.3792</v>
      </c>
      <c r="K361" s="6">
        <v>22</v>
      </c>
      <c r="L361" s="6">
        <f t="shared" si="31"/>
        <v>379.48239999999998</v>
      </c>
      <c r="M361" s="32">
        <f t="shared" si="32"/>
        <v>1487.5710079999999</v>
      </c>
      <c r="N361" s="6">
        <f t="shared" si="33"/>
        <v>1108.088608</v>
      </c>
      <c r="O361" s="35">
        <f t="shared" si="34"/>
        <v>983.08860800000002</v>
      </c>
      <c r="Q361" s="6">
        <v>362</v>
      </c>
      <c r="R361" s="38" t="str">
        <f t="shared" si="35"/>
        <v>TONMTA477</v>
      </c>
    </row>
    <row r="362" spans="1:18" ht="15" x14ac:dyDescent="0.25">
      <c r="A362" s="3" t="s">
        <v>510</v>
      </c>
      <c r="B362" s="3" t="s">
        <v>573</v>
      </c>
      <c r="C362" s="3" t="s">
        <v>574</v>
      </c>
      <c r="D362" s="4" t="s">
        <v>85</v>
      </c>
      <c r="E362" s="5">
        <v>16.579999999999998</v>
      </c>
      <c r="F362" s="5">
        <v>15.08</v>
      </c>
      <c r="G362" s="13" t="s">
        <v>575</v>
      </c>
      <c r="H362" s="6" t="s">
        <v>1577</v>
      </c>
      <c r="I362" s="6">
        <v>0</v>
      </c>
      <c r="J362" s="6">
        <f t="shared" si="30"/>
        <v>2.6527999999999996</v>
      </c>
      <c r="K362" s="6">
        <v>22</v>
      </c>
      <c r="L362" s="6">
        <f t="shared" si="31"/>
        <v>423.12159999999994</v>
      </c>
      <c r="M362" s="32">
        <f t="shared" si="32"/>
        <v>1658.6366719999996</v>
      </c>
      <c r="N362" s="6">
        <f t="shared" si="33"/>
        <v>1235.5150719999997</v>
      </c>
      <c r="O362" s="35">
        <f t="shared" si="34"/>
        <v>1110.5150719999997</v>
      </c>
      <c r="Q362" s="6">
        <v>363</v>
      </c>
      <c r="R362" s="38" t="str">
        <f t="shared" si="35"/>
        <v>TONMTA437</v>
      </c>
    </row>
    <row r="363" spans="1:18" ht="15" x14ac:dyDescent="0.25">
      <c r="A363" s="3" t="s">
        <v>510</v>
      </c>
      <c r="B363" s="3" t="s">
        <v>576</v>
      </c>
      <c r="C363" s="3" t="s">
        <v>577</v>
      </c>
      <c r="D363" s="4" t="s">
        <v>269</v>
      </c>
      <c r="E363" s="5">
        <v>28.6</v>
      </c>
      <c r="F363" s="5">
        <v>26</v>
      </c>
      <c r="G363" s="13" t="s">
        <v>578</v>
      </c>
      <c r="H363" s="6" t="s">
        <v>1577</v>
      </c>
      <c r="I363" s="6">
        <v>0</v>
      </c>
      <c r="J363" s="6">
        <f t="shared" si="30"/>
        <v>4.5760000000000005</v>
      </c>
      <c r="K363" s="6">
        <v>22</v>
      </c>
      <c r="L363" s="6">
        <f t="shared" si="31"/>
        <v>729.87200000000007</v>
      </c>
      <c r="M363" s="32">
        <f t="shared" si="32"/>
        <v>2861.0982400000003</v>
      </c>
      <c r="N363" s="6">
        <f t="shared" si="33"/>
        <v>2131.22624</v>
      </c>
      <c r="O363" s="35">
        <f t="shared" si="34"/>
        <v>2006.22624</v>
      </c>
      <c r="Q363" s="6">
        <v>364</v>
      </c>
      <c r="R363" s="38" t="str">
        <f t="shared" si="35"/>
        <v>TONMTA712</v>
      </c>
    </row>
    <row r="364" spans="1:18" ht="14.25" customHeight="1" x14ac:dyDescent="0.25">
      <c r="A364" s="3" t="s">
        <v>510</v>
      </c>
      <c r="B364" s="3" t="s">
        <v>579</v>
      </c>
      <c r="C364" s="3" t="s">
        <v>580</v>
      </c>
      <c r="D364" s="4" t="s">
        <v>581</v>
      </c>
      <c r="E364" s="5">
        <v>27.45</v>
      </c>
      <c r="F364" s="5">
        <v>24.96</v>
      </c>
      <c r="G364" s="13" t="s">
        <v>1405</v>
      </c>
      <c r="H364" s="6" t="s">
        <v>1577</v>
      </c>
      <c r="I364" s="6">
        <v>0</v>
      </c>
      <c r="J364" s="6">
        <f t="shared" si="30"/>
        <v>4.3920000000000003</v>
      </c>
      <c r="K364" s="6">
        <v>22</v>
      </c>
      <c r="L364" s="6">
        <f t="shared" si="31"/>
        <v>700.524</v>
      </c>
      <c r="M364" s="32">
        <f t="shared" si="32"/>
        <v>2746.0540799999999</v>
      </c>
      <c r="N364" s="6">
        <f t="shared" si="33"/>
        <v>2045.53008</v>
      </c>
      <c r="O364" s="35">
        <f t="shared" si="34"/>
        <v>1920.53008</v>
      </c>
      <c r="Q364" s="6">
        <v>365</v>
      </c>
      <c r="R364" s="38" t="str">
        <f t="shared" si="35"/>
        <v>TONMTA717</v>
      </c>
    </row>
    <row r="365" spans="1:18" ht="15" x14ac:dyDescent="0.25">
      <c r="A365" s="3" t="s">
        <v>510</v>
      </c>
      <c r="B365" s="3" t="s">
        <v>582</v>
      </c>
      <c r="C365" s="3" t="s">
        <v>583</v>
      </c>
      <c r="D365" s="4" t="s">
        <v>50</v>
      </c>
      <c r="E365" s="5">
        <v>5.14</v>
      </c>
      <c r="F365" s="5">
        <v>4.68</v>
      </c>
      <c r="G365" s="13" t="s">
        <v>584</v>
      </c>
      <c r="H365" s="6" t="s">
        <v>1577</v>
      </c>
      <c r="I365" s="6">
        <v>0</v>
      </c>
      <c r="J365" s="6">
        <f t="shared" si="30"/>
        <v>0.82240000000000002</v>
      </c>
      <c r="K365" s="6">
        <v>22</v>
      </c>
      <c r="L365" s="6">
        <f t="shared" si="31"/>
        <v>131.1728</v>
      </c>
      <c r="M365" s="32">
        <f t="shared" si="32"/>
        <v>514.19737599999996</v>
      </c>
      <c r="N365" s="6">
        <f t="shared" si="33"/>
        <v>383.02457599999997</v>
      </c>
      <c r="O365" s="35">
        <f t="shared" si="34"/>
        <v>258.02457599999997</v>
      </c>
      <c r="Q365" s="6">
        <v>366</v>
      </c>
      <c r="R365" s="38" t="str">
        <f t="shared" si="35"/>
        <v>TONMTA1152</v>
      </c>
    </row>
    <row r="366" spans="1:18" ht="15" x14ac:dyDescent="0.25">
      <c r="A366" s="11" t="s">
        <v>510</v>
      </c>
      <c r="B366" s="11" t="s">
        <v>585</v>
      </c>
      <c r="C366" s="11" t="s">
        <v>586</v>
      </c>
      <c r="D366" s="23" t="s">
        <v>529</v>
      </c>
      <c r="E366" s="24">
        <v>5.72</v>
      </c>
      <c r="F366" s="24">
        <v>5.2</v>
      </c>
      <c r="G366" s="25" t="s">
        <v>587</v>
      </c>
      <c r="H366" s="6" t="s">
        <v>1577</v>
      </c>
      <c r="I366" s="6">
        <v>0</v>
      </c>
      <c r="J366" s="6">
        <f t="shared" si="30"/>
        <v>0.91520000000000001</v>
      </c>
      <c r="K366" s="6">
        <v>22</v>
      </c>
      <c r="L366" s="6">
        <f t="shared" si="31"/>
        <v>145.97439999999997</v>
      </c>
      <c r="M366" s="32">
        <f t="shared" si="32"/>
        <v>572.21964799999989</v>
      </c>
      <c r="N366" s="6">
        <f t="shared" si="33"/>
        <v>426.24524799999995</v>
      </c>
      <c r="O366" s="35">
        <f t="shared" si="34"/>
        <v>301.24524799999995</v>
      </c>
      <c r="Q366" s="6">
        <v>367</v>
      </c>
      <c r="R366" s="38" t="str">
        <f t="shared" si="35"/>
        <v>TONMTA1162</v>
      </c>
    </row>
    <row r="367" spans="1:18" ht="25.5" x14ac:dyDescent="0.25">
      <c r="A367" s="3" t="s">
        <v>510</v>
      </c>
      <c r="B367" s="3" t="s">
        <v>588</v>
      </c>
      <c r="C367" s="3" t="s">
        <v>589</v>
      </c>
      <c r="D367" s="4" t="s">
        <v>529</v>
      </c>
      <c r="E367" s="5">
        <v>8</v>
      </c>
      <c r="F367" s="5">
        <v>7.28</v>
      </c>
      <c r="G367" s="13" t="s">
        <v>1041</v>
      </c>
      <c r="H367" s="6" t="s">
        <v>1577</v>
      </c>
      <c r="I367" s="6">
        <v>0</v>
      </c>
      <c r="J367" s="6">
        <f t="shared" si="30"/>
        <v>1.28</v>
      </c>
      <c r="K367" s="6">
        <v>22</v>
      </c>
      <c r="L367" s="6">
        <f t="shared" si="31"/>
        <v>204.16</v>
      </c>
      <c r="M367" s="32">
        <f t="shared" si="32"/>
        <v>800.30719999999997</v>
      </c>
      <c r="N367" s="6">
        <f t="shared" si="33"/>
        <v>596.1472</v>
      </c>
      <c r="O367" s="35">
        <f t="shared" si="34"/>
        <v>471.1472</v>
      </c>
      <c r="Q367" s="6">
        <v>368</v>
      </c>
      <c r="R367" s="38" t="str">
        <f t="shared" si="35"/>
        <v>TONMTA1172</v>
      </c>
    </row>
    <row r="368" spans="1:18" ht="15" x14ac:dyDescent="0.25">
      <c r="A368" s="3" t="s">
        <v>510</v>
      </c>
      <c r="B368" s="3" t="s">
        <v>590</v>
      </c>
      <c r="C368" s="3" t="s">
        <v>591</v>
      </c>
      <c r="D368" s="4" t="s">
        <v>98</v>
      </c>
      <c r="E368" s="5">
        <v>10.29</v>
      </c>
      <c r="F368" s="5">
        <v>9.36</v>
      </c>
      <c r="G368" s="13" t="s">
        <v>592</v>
      </c>
      <c r="H368" s="6" t="s">
        <v>1577</v>
      </c>
      <c r="I368" s="6">
        <v>0</v>
      </c>
      <c r="J368" s="6">
        <f t="shared" si="30"/>
        <v>1.6463999999999999</v>
      </c>
      <c r="K368" s="6">
        <v>22</v>
      </c>
      <c r="L368" s="6">
        <f t="shared" si="31"/>
        <v>262.60079999999999</v>
      </c>
      <c r="M368" s="32">
        <f t="shared" si="32"/>
        <v>1029.3951359999999</v>
      </c>
      <c r="N368" s="6">
        <f t="shared" si="33"/>
        <v>766.79433599999993</v>
      </c>
      <c r="O368" s="35">
        <f t="shared" si="34"/>
        <v>641.79433599999993</v>
      </c>
      <c r="Q368" s="6">
        <v>369</v>
      </c>
      <c r="R368" s="38" t="str">
        <f t="shared" si="35"/>
        <v>TONMTA1175</v>
      </c>
    </row>
    <row r="369" spans="1:18" ht="15" x14ac:dyDescent="0.25">
      <c r="A369" s="3" t="s">
        <v>510</v>
      </c>
      <c r="B369" s="3" t="s">
        <v>1042</v>
      </c>
      <c r="C369" s="3" t="s">
        <v>1043</v>
      </c>
      <c r="D369" s="4" t="s">
        <v>601</v>
      </c>
      <c r="E369" s="5">
        <v>8.58</v>
      </c>
      <c r="F369" s="5">
        <v>7.8</v>
      </c>
      <c r="G369" s="13" t="s">
        <v>1044</v>
      </c>
      <c r="H369" s="6" t="s">
        <v>1577</v>
      </c>
      <c r="I369" s="6">
        <v>0</v>
      </c>
      <c r="J369" s="6">
        <f t="shared" si="30"/>
        <v>1.3728</v>
      </c>
      <c r="K369" s="6">
        <v>22</v>
      </c>
      <c r="L369" s="6">
        <f t="shared" si="31"/>
        <v>218.9616</v>
      </c>
      <c r="M369" s="32">
        <f t="shared" si="32"/>
        <v>858.3294719999999</v>
      </c>
      <c r="N369" s="6">
        <f t="shared" si="33"/>
        <v>639.36787199999992</v>
      </c>
      <c r="O369" s="35">
        <f t="shared" si="34"/>
        <v>514.36787199999992</v>
      </c>
      <c r="Q369" s="6">
        <v>370</v>
      </c>
      <c r="R369" s="38" t="str">
        <f t="shared" si="35"/>
        <v>TONMTA3112</v>
      </c>
    </row>
    <row r="370" spans="1:18" ht="15" x14ac:dyDescent="0.25">
      <c r="A370" s="3" t="s">
        <v>510</v>
      </c>
      <c r="B370" s="3" t="s">
        <v>593</v>
      </c>
      <c r="C370" s="3" t="s">
        <v>1045</v>
      </c>
      <c r="D370" s="4" t="s">
        <v>594</v>
      </c>
      <c r="E370" s="5">
        <v>9.15</v>
      </c>
      <c r="F370" s="5">
        <v>8.32</v>
      </c>
      <c r="G370" s="13" t="s">
        <v>595</v>
      </c>
      <c r="H370" s="6" t="s">
        <v>1577</v>
      </c>
      <c r="I370" s="6">
        <v>0</v>
      </c>
      <c r="J370" s="6">
        <f t="shared" si="30"/>
        <v>1.4640000000000002</v>
      </c>
      <c r="K370" s="6">
        <v>22</v>
      </c>
      <c r="L370" s="6">
        <f t="shared" si="31"/>
        <v>233.50800000000001</v>
      </c>
      <c r="M370" s="32">
        <f t="shared" si="32"/>
        <v>915.35136</v>
      </c>
      <c r="N370" s="6">
        <f t="shared" si="33"/>
        <v>681.84335999999996</v>
      </c>
      <c r="O370" s="35">
        <f t="shared" si="34"/>
        <v>556.84335999999996</v>
      </c>
      <c r="Q370" s="6">
        <v>371</v>
      </c>
      <c r="R370" s="38" t="str">
        <f t="shared" si="35"/>
        <v>TONMTA3152</v>
      </c>
    </row>
    <row r="371" spans="1:18" ht="15" x14ac:dyDescent="0.25">
      <c r="A371" s="3" t="s">
        <v>510</v>
      </c>
      <c r="B371" s="3" t="s">
        <v>596</v>
      </c>
      <c r="C371" s="3" t="s">
        <v>597</v>
      </c>
      <c r="D371" s="4" t="s">
        <v>59</v>
      </c>
      <c r="E371" s="5">
        <v>8</v>
      </c>
      <c r="F371" s="5">
        <v>7.28</v>
      </c>
      <c r="G371" s="13" t="s">
        <v>598</v>
      </c>
      <c r="H371" s="6" t="s">
        <v>1577</v>
      </c>
      <c r="I371" s="6">
        <v>0</v>
      </c>
      <c r="J371" s="6">
        <f t="shared" si="30"/>
        <v>1.28</v>
      </c>
      <c r="K371" s="6">
        <v>22</v>
      </c>
      <c r="L371" s="6">
        <f t="shared" si="31"/>
        <v>204.16</v>
      </c>
      <c r="M371" s="32">
        <f t="shared" si="32"/>
        <v>800.30719999999997</v>
      </c>
      <c r="N371" s="6">
        <f t="shared" si="33"/>
        <v>596.1472</v>
      </c>
      <c r="O371" s="35">
        <f t="shared" si="34"/>
        <v>471.1472</v>
      </c>
      <c r="Q371" s="6">
        <v>372</v>
      </c>
      <c r="R371" s="38" t="str">
        <f t="shared" si="35"/>
        <v>TONMTA3162</v>
      </c>
    </row>
    <row r="372" spans="1:18" ht="15" x14ac:dyDescent="0.25">
      <c r="A372" s="3" t="s">
        <v>510</v>
      </c>
      <c r="B372" s="3" t="s">
        <v>599</v>
      </c>
      <c r="C372" s="3" t="s">
        <v>600</v>
      </c>
      <c r="D372" s="4" t="s">
        <v>601</v>
      </c>
      <c r="E372" s="5">
        <v>10.29</v>
      </c>
      <c r="F372" s="5">
        <v>9.36</v>
      </c>
      <c r="G372" s="13" t="s">
        <v>602</v>
      </c>
      <c r="H372" s="6" t="s">
        <v>1577</v>
      </c>
      <c r="I372" s="6">
        <v>0</v>
      </c>
      <c r="J372" s="6">
        <f t="shared" si="30"/>
        <v>1.6463999999999999</v>
      </c>
      <c r="K372" s="6">
        <v>22</v>
      </c>
      <c r="L372" s="6">
        <f t="shared" si="31"/>
        <v>262.60079999999999</v>
      </c>
      <c r="M372" s="32">
        <f t="shared" si="32"/>
        <v>1029.3951359999999</v>
      </c>
      <c r="N372" s="6">
        <f t="shared" si="33"/>
        <v>766.79433599999993</v>
      </c>
      <c r="O372" s="35">
        <f t="shared" si="34"/>
        <v>641.79433599999993</v>
      </c>
      <c r="Q372" s="6">
        <v>373</v>
      </c>
      <c r="R372" s="38" t="str">
        <f t="shared" si="35"/>
        <v>TONMTA3172</v>
      </c>
    </row>
    <row r="373" spans="1:18" ht="15" x14ac:dyDescent="0.25">
      <c r="A373" s="3" t="s">
        <v>510</v>
      </c>
      <c r="B373" s="3" t="s">
        <v>603</v>
      </c>
      <c r="C373" s="3" t="s">
        <v>604</v>
      </c>
      <c r="D373" s="4" t="s">
        <v>154</v>
      </c>
      <c r="E373" s="5">
        <v>13.72</v>
      </c>
      <c r="F373" s="5">
        <v>12.48</v>
      </c>
      <c r="G373" s="13" t="s">
        <v>605</v>
      </c>
      <c r="H373" s="6" t="s">
        <v>1577</v>
      </c>
      <c r="I373" s="6">
        <v>0</v>
      </c>
      <c r="J373" s="6">
        <f t="shared" si="30"/>
        <v>2.1952000000000003</v>
      </c>
      <c r="K373" s="6">
        <v>22</v>
      </c>
      <c r="L373" s="6">
        <f t="shared" si="31"/>
        <v>350.13440000000003</v>
      </c>
      <c r="M373" s="32">
        <f t="shared" si="32"/>
        <v>1372.5268480000002</v>
      </c>
      <c r="N373" s="6">
        <f t="shared" si="33"/>
        <v>1022.3924480000002</v>
      </c>
      <c r="O373" s="35">
        <f t="shared" si="34"/>
        <v>897.39244800000017</v>
      </c>
      <c r="Q373" s="6">
        <v>374</v>
      </c>
      <c r="R373" s="38" t="str">
        <f t="shared" si="35"/>
        <v>TONMTA3182</v>
      </c>
    </row>
    <row r="374" spans="1:18" ht="15" x14ac:dyDescent="0.25">
      <c r="A374" s="3" t="s">
        <v>510</v>
      </c>
      <c r="B374" s="3" t="s">
        <v>606</v>
      </c>
      <c r="C374" s="3" t="s">
        <v>607</v>
      </c>
      <c r="D374" s="4" t="s">
        <v>66</v>
      </c>
      <c r="E374" s="5">
        <v>12.58</v>
      </c>
      <c r="F374" s="5">
        <v>11.44</v>
      </c>
      <c r="G374" s="13" t="s">
        <v>608</v>
      </c>
      <c r="H374" s="6" t="s">
        <v>1577</v>
      </c>
      <c r="I374" s="6">
        <v>0</v>
      </c>
      <c r="J374" s="6">
        <f t="shared" si="30"/>
        <v>2.0127999999999999</v>
      </c>
      <c r="K374" s="6">
        <v>22</v>
      </c>
      <c r="L374" s="6">
        <f t="shared" si="31"/>
        <v>321.04160000000002</v>
      </c>
      <c r="M374" s="32">
        <f t="shared" si="32"/>
        <v>1258.483072</v>
      </c>
      <c r="N374" s="6">
        <f t="shared" si="33"/>
        <v>937.44147199999998</v>
      </c>
      <c r="O374" s="35">
        <f t="shared" si="34"/>
        <v>812.44147199999998</v>
      </c>
      <c r="Q374" s="6">
        <v>375</v>
      </c>
      <c r="R374" s="38" t="str">
        <f t="shared" si="35"/>
        <v>TONMTA3192</v>
      </c>
    </row>
    <row r="375" spans="1:18" ht="25.5" x14ac:dyDescent="0.25">
      <c r="A375" s="3" t="s">
        <v>510</v>
      </c>
      <c r="B375" s="3" t="s">
        <v>609</v>
      </c>
      <c r="C375" s="3" t="s">
        <v>610</v>
      </c>
      <c r="D375" s="4" t="s">
        <v>611</v>
      </c>
      <c r="E375" s="5">
        <v>45.76</v>
      </c>
      <c r="F375" s="5">
        <v>41.6</v>
      </c>
      <c r="G375" s="13" t="s">
        <v>1046</v>
      </c>
      <c r="H375" s="6" t="s">
        <v>1577</v>
      </c>
      <c r="I375" s="6">
        <v>0</v>
      </c>
      <c r="J375" s="6">
        <f t="shared" si="30"/>
        <v>7.3216000000000001</v>
      </c>
      <c r="K375" s="6">
        <v>22</v>
      </c>
      <c r="L375" s="6">
        <f t="shared" si="31"/>
        <v>1167.7951999999998</v>
      </c>
      <c r="M375" s="32">
        <f t="shared" si="32"/>
        <v>4577.7571839999991</v>
      </c>
      <c r="N375" s="6">
        <f t="shared" si="33"/>
        <v>3409.9619839999996</v>
      </c>
      <c r="O375" s="35">
        <f t="shared" si="34"/>
        <v>3284.9619839999996</v>
      </c>
      <c r="Q375" s="6">
        <v>376</v>
      </c>
      <c r="R375" s="38" t="str">
        <f t="shared" si="35"/>
        <v>TONMTA6307</v>
      </c>
    </row>
    <row r="376" spans="1:18" ht="15" x14ac:dyDescent="0.25">
      <c r="A376" s="3" t="s">
        <v>612</v>
      </c>
      <c r="B376" s="3" t="s">
        <v>613</v>
      </c>
      <c r="C376" s="3" t="s">
        <v>614</v>
      </c>
      <c r="D376" s="4" t="s">
        <v>52</v>
      </c>
      <c r="E376" s="5">
        <v>13.72</v>
      </c>
      <c r="F376" s="5">
        <v>12.48</v>
      </c>
      <c r="G376" s="13" t="s">
        <v>615</v>
      </c>
      <c r="H376" s="6" t="s">
        <v>1577</v>
      </c>
      <c r="I376" s="6">
        <v>0</v>
      </c>
      <c r="J376" s="6">
        <f t="shared" si="30"/>
        <v>2.1952000000000003</v>
      </c>
      <c r="K376" s="6">
        <v>22</v>
      </c>
      <c r="L376" s="6">
        <f t="shared" si="31"/>
        <v>350.13440000000003</v>
      </c>
      <c r="M376" s="32">
        <f t="shared" si="32"/>
        <v>1372.5268480000002</v>
      </c>
      <c r="N376" s="6">
        <f t="shared" si="33"/>
        <v>1022.3924480000002</v>
      </c>
      <c r="O376" s="35">
        <f t="shared" si="34"/>
        <v>897.39244800000017</v>
      </c>
      <c r="Q376" s="6">
        <v>377</v>
      </c>
      <c r="R376" s="38" t="str">
        <f t="shared" si="35"/>
        <v>TONMTA592BK</v>
      </c>
    </row>
    <row r="377" spans="1:18" ht="15" x14ac:dyDescent="0.25">
      <c r="A377" s="3" t="s">
        <v>612</v>
      </c>
      <c r="B377" s="3" t="s">
        <v>616</v>
      </c>
      <c r="C377" s="3" t="s">
        <v>617</v>
      </c>
      <c r="D377" s="4" t="s">
        <v>105</v>
      </c>
      <c r="E377" s="5">
        <v>13.72</v>
      </c>
      <c r="F377" s="5">
        <v>12.48</v>
      </c>
      <c r="G377" s="13" t="s">
        <v>615</v>
      </c>
      <c r="H377" s="6" t="s">
        <v>1577</v>
      </c>
      <c r="I377" s="6">
        <v>0</v>
      </c>
      <c r="J377" s="6">
        <f t="shared" si="30"/>
        <v>2.1952000000000003</v>
      </c>
      <c r="K377" s="6">
        <v>22</v>
      </c>
      <c r="L377" s="6">
        <f t="shared" si="31"/>
        <v>350.13440000000003</v>
      </c>
      <c r="M377" s="32">
        <f t="shared" si="32"/>
        <v>1372.5268480000002</v>
      </c>
      <c r="N377" s="6">
        <f t="shared" si="33"/>
        <v>1022.3924480000002</v>
      </c>
      <c r="O377" s="35">
        <f t="shared" si="34"/>
        <v>897.39244800000017</v>
      </c>
      <c r="Q377" s="6">
        <v>378</v>
      </c>
      <c r="R377" s="38" t="str">
        <f t="shared" si="35"/>
        <v>TONMTA592C</v>
      </c>
    </row>
    <row r="378" spans="1:18" ht="15" x14ac:dyDescent="0.25">
      <c r="A378" s="3" t="s">
        <v>612</v>
      </c>
      <c r="B378" s="3" t="s">
        <v>618</v>
      </c>
      <c r="C378" s="3" t="s">
        <v>619</v>
      </c>
      <c r="D378" s="4" t="s">
        <v>105</v>
      </c>
      <c r="E378" s="5">
        <v>13.72</v>
      </c>
      <c r="F378" s="5">
        <v>12.48</v>
      </c>
      <c r="G378" s="13" t="s">
        <v>615</v>
      </c>
      <c r="H378" s="6" t="s">
        <v>1577</v>
      </c>
      <c r="I378" s="6">
        <v>0</v>
      </c>
      <c r="J378" s="6">
        <f t="shared" si="30"/>
        <v>2.1952000000000003</v>
      </c>
      <c r="K378" s="6">
        <v>22</v>
      </c>
      <c r="L378" s="6">
        <f t="shared" si="31"/>
        <v>350.13440000000003</v>
      </c>
      <c r="M378" s="32">
        <f t="shared" si="32"/>
        <v>1372.5268480000002</v>
      </c>
      <c r="N378" s="6">
        <f t="shared" si="33"/>
        <v>1022.3924480000002</v>
      </c>
      <c r="O378" s="35">
        <f t="shared" si="34"/>
        <v>897.39244800000017</v>
      </c>
      <c r="Q378" s="6">
        <v>379</v>
      </c>
      <c r="R378" s="38" t="str">
        <f t="shared" si="35"/>
        <v>TONMTA592M</v>
      </c>
    </row>
    <row r="379" spans="1:18" ht="15" x14ac:dyDescent="0.25">
      <c r="A379" s="3" t="s">
        <v>612</v>
      </c>
      <c r="B379" s="3" t="s">
        <v>620</v>
      </c>
      <c r="C379" s="3" t="s">
        <v>621</v>
      </c>
      <c r="D379" s="4" t="s">
        <v>105</v>
      </c>
      <c r="E379" s="5">
        <v>13.72</v>
      </c>
      <c r="F379" s="5">
        <v>12.48</v>
      </c>
      <c r="G379" s="13" t="s">
        <v>615</v>
      </c>
      <c r="H379" s="6" t="s">
        <v>1577</v>
      </c>
      <c r="I379" s="6">
        <v>0</v>
      </c>
      <c r="J379" s="6">
        <f t="shared" si="30"/>
        <v>2.1952000000000003</v>
      </c>
      <c r="K379" s="6">
        <v>22</v>
      </c>
      <c r="L379" s="6">
        <f t="shared" si="31"/>
        <v>350.13440000000003</v>
      </c>
      <c r="M379" s="32">
        <f t="shared" si="32"/>
        <v>1372.5268480000002</v>
      </c>
      <c r="N379" s="6">
        <f t="shared" si="33"/>
        <v>1022.3924480000002</v>
      </c>
      <c r="O379" s="35">
        <f t="shared" si="34"/>
        <v>897.39244800000017</v>
      </c>
      <c r="Q379" s="6">
        <v>380</v>
      </c>
      <c r="R379" s="38" t="str">
        <f t="shared" si="35"/>
        <v>TONMTA592Y</v>
      </c>
    </row>
    <row r="380" spans="1:18" ht="15" x14ac:dyDescent="0.25">
      <c r="A380" s="3" t="s">
        <v>612</v>
      </c>
      <c r="B380" s="3" t="s">
        <v>622</v>
      </c>
      <c r="C380" s="3" t="s">
        <v>623</v>
      </c>
      <c r="D380" s="4" t="s">
        <v>76</v>
      </c>
      <c r="E380" s="5">
        <v>34.32</v>
      </c>
      <c r="F380" s="5">
        <v>31.2</v>
      </c>
      <c r="G380" s="13" t="s">
        <v>624</v>
      </c>
      <c r="H380" s="6" t="s">
        <v>1577</v>
      </c>
      <c r="I380" s="6">
        <v>0</v>
      </c>
      <c r="J380" s="6">
        <f t="shared" si="30"/>
        <v>5.4912000000000001</v>
      </c>
      <c r="K380" s="6">
        <v>22</v>
      </c>
      <c r="L380" s="6">
        <f t="shared" si="31"/>
        <v>875.84640000000002</v>
      </c>
      <c r="M380" s="32">
        <f t="shared" si="32"/>
        <v>3433.3178879999996</v>
      </c>
      <c r="N380" s="6">
        <f t="shared" si="33"/>
        <v>2557.4714879999997</v>
      </c>
      <c r="O380" s="35">
        <f t="shared" si="34"/>
        <v>2432.4714879999997</v>
      </c>
      <c r="Q380" s="6">
        <v>381</v>
      </c>
      <c r="R380" s="38" t="str">
        <f t="shared" si="35"/>
        <v>TONMTA867K</v>
      </c>
    </row>
    <row r="381" spans="1:18" ht="15" x14ac:dyDescent="0.25">
      <c r="A381" s="3" t="s">
        <v>612</v>
      </c>
      <c r="B381" s="3" t="s">
        <v>625</v>
      </c>
      <c r="C381" s="3" t="s">
        <v>626</v>
      </c>
      <c r="D381" s="4" t="s">
        <v>98</v>
      </c>
      <c r="E381" s="5">
        <v>29.74</v>
      </c>
      <c r="F381" s="5">
        <v>27.04</v>
      </c>
      <c r="G381" s="13" t="s">
        <v>624</v>
      </c>
      <c r="H381" s="6" t="s">
        <v>1577</v>
      </c>
      <c r="I381" s="6">
        <v>0</v>
      </c>
      <c r="J381" s="6">
        <f t="shared" si="30"/>
        <v>4.7584</v>
      </c>
      <c r="K381" s="6">
        <v>22</v>
      </c>
      <c r="L381" s="6">
        <f t="shared" si="31"/>
        <v>758.96479999999997</v>
      </c>
      <c r="M381" s="32">
        <f t="shared" si="32"/>
        <v>2975.1420159999998</v>
      </c>
      <c r="N381" s="6">
        <f t="shared" si="33"/>
        <v>2216.177216</v>
      </c>
      <c r="O381" s="35">
        <f t="shared" si="34"/>
        <v>2091.177216</v>
      </c>
      <c r="Q381" s="6">
        <v>382</v>
      </c>
      <c r="R381" s="38" t="str">
        <f t="shared" si="35"/>
        <v>TONMTA867C</v>
      </c>
    </row>
    <row r="382" spans="1:18" ht="15" x14ac:dyDescent="0.25">
      <c r="A382" s="3" t="s">
        <v>612</v>
      </c>
      <c r="B382" s="3" t="s">
        <v>627</v>
      </c>
      <c r="C382" s="3" t="s">
        <v>628</v>
      </c>
      <c r="D382" s="4" t="s">
        <v>98</v>
      </c>
      <c r="E382" s="5">
        <v>29.74</v>
      </c>
      <c r="F382" s="5">
        <v>27.04</v>
      </c>
      <c r="G382" s="13" t="s">
        <v>624</v>
      </c>
      <c r="H382" s="6" t="s">
        <v>1577</v>
      </c>
      <c r="I382" s="6">
        <v>0</v>
      </c>
      <c r="J382" s="6">
        <f t="shared" si="30"/>
        <v>4.7584</v>
      </c>
      <c r="K382" s="6">
        <v>22</v>
      </c>
      <c r="L382" s="6">
        <f t="shared" si="31"/>
        <v>758.96479999999997</v>
      </c>
      <c r="M382" s="32">
        <f t="shared" si="32"/>
        <v>2975.1420159999998</v>
      </c>
      <c r="N382" s="6">
        <f t="shared" si="33"/>
        <v>2216.177216</v>
      </c>
      <c r="O382" s="35">
        <f t="shared" si="34"/>
        <v>2091.177216</v>
      </c>
      <c r="Q382" s="6">
        <v>383</v>
      </c>
      <c r="R382" s="38" t="str">
        <f t="shared" si="35"/>
        <v>TONMTA867M</v>
      </c>
    </row>
    <row r="383" spans="1:18" ht="15" x14ac:dyDescent="0.25">
      <c r="A383" s="3" t="s">
        <v>612</v>
      </c>
      <c r="B383" s="3" t="s">
        <v>629</v>
      </c>
      <c r="C383" s="3" t="s">
        <v>630</v>
      </c>
      <c r="D383" s="4" t="s">
        <v>98</v>
      </c>
      <c r="E383" s="5">
        <v>29.74</v>
      </c>
      <c r="F383" s="5">
        <v>27.04</v>
      </c>
      <c r="G383" s="13" t="s">
        <v>624</v>
      </c>
      <c r="H383" s="6" t="s">
        <v>1577</v>
      </c>
      <c r="I383" s="6">
        <v>0</v>
      </c>
      <c r="J383" s="6">
        <f t="shared" si="30"/>
        <v>4.7584</v>
      </c>
      <c r="K383" s="6">
        <v>22</v>
      </c>
      <c r="L383" s="6">
        <f t="shared" si="31"/>
        <v>758.96479999999997</v>
      </c>
      <c r="M383" s="32">
        <f t="shared" si="32"/>
        <v>2975.1420159999998</v>
      </c>
      <c r="N383" s="6">
        <f t="shared" si="33"/>
        <v>2216.177216</v>
      </c>
      <c r="O383" s="35">
        <f t="shared" si="34"/>
        <v>2091.177216</v>
      </c>
      <c r="Q383" s="6">
        <v>384</v>
      </c>
      <c r="R383" s="38" t="str">
        <f t="shared" si="35"/>
        <v>TONMTA867Y</v>
      </c>
    </row>
    <row r="384" spans="1:18" ht="15" x14ac:dyDescent="0.25">
      <c r="A384" s="3" t="s">
        <v>612</v>
      </c>
      <c r="B384" s="3" t="s">
        <v>631</v>
      </c>
      <c r="C384" s="3" t="s">
        <v>632</v>
      </c>
      <c r="D384" s="4" t="s">
        <v>349</v>
      </c>
      <c r="E384" s="5">
        <v>9.15</v>
      </c>
      <c r="F384" s="5">
        <v>8.32</v>
      </c>
      <c r="G384" s="13" t="s">
        <v>1406</v>
      </c>
      <c r="H384" s="6" t="s">
        <v>1577</v>
      </c>
      <c r="I384" s="6">
        <v>0</v>
      </c>
      <c r="J384" s="6">
        <f t="shared" si="30"/>
        <v>1.4640000000000002</v>
      </c>
      <c r="K384" s="6">
        <v>22</v>
      </c>
      <c r="L384" s="6">
        <f t="shared" si="31"/>
        <v>233.50800000000001</v>
      </c>
      <c r="M384" s="32">
        <f t="shared" si="32"/>
        <v>915.35136</v>
      </c>
      <c r="N384" s="6">
        <f t="shared" si="33"/>
        <v>681.84335999999996</v>
      </c>
      <c r="O384" s="35">
        <f t="shared" si="34"/>
        <v>556.84335999999996</v>
      </c>
      <c r="Q384" s="6">
        <v>385</v>
      </c>
      <c r="R384" s="38" t="str">
        <f t="shared" si="35"/>
        <v>TONMTA5232K</v>
      </c>
    </row>
    <row r="385" spans="1:18" ht="15" x14ac:dyDescent="0.25">
      <c r="A385" s="3" t="s">
        <v>612</v>
      </c>
      <c r="B385" s="3" t="s">
        <v>634</v>
      </c>
      <c r="C385" s="3" t="s">
        <v>635</v>
      </c>
      <c r="D385" s="4" t="s">
        <v>126</v>
      </c>
      <c r="E385" s="5">
        <v>9.15</v>
      </c>
      <c r="F385" s="5">
        <v>8.32</v>
      </c>
      <c r="G385" s="13" t="s">
        <v>1406</v>
      </c>
      <c r="H385" s="6" t="s">
        <v>1577</v>
      </c>
      <c r="I385" s="6">
        <v>0</v>
      </c>
      <c r="J385" s="6">
        <f t="shared" ref="J385:J448" si="36">SUM(E385*0.16)</f>
        <v>1.4640000000000002</v>
      </c>
      <c r="K385" s="6">
        <v>22</v>
      </c>
      <c r="L385" s="6">
        <f t="shared" ref="L385:L448" si="37">SUM(E385+J385)*K385</f>
        <v>233.50800000000001</v>
      </c>
      <c r="M385" s="32">
        <f t="shared" ref="M385:M448" si="38">SUM(L385*392)/100</f>
        <v>915.35136</v>
      </c>
      <c r="N385" s="6">
        <f t="shared" ref="N385:N448" si="39">SUM(M385-L385)</f>
        <v>681.84335999999996</v>
      </c>
      <c r="O385" s="35">
        <f t="shared" ref="O385:O448" si="40">SUM(N385-125)</f>
        <v>556.84335999999996</v>
      </c>
      <c r="Q385" s="6">
        <v>386</v>
      </c>
      <c r="R385" s="38" t="str">
        <f t="shared" ref="R385:R448" si="41">HYPERLINK(CONCATENATE($T$2,B385),B385)</f>
        <v>TONMTA5232C</v>
      </c>
    </row>
    <row r="386" spans="1:18" ht="15" x14ac:dyDescent="0.25">
      <c r="A386" s="3" t="s">
        <v>612</v>
      </c>
      <c r="B386" s="3" t="s">
        <v>636</v>
      </c>
      <c r="C386" s="3" t="s">
        <v>637</v>
      </c>
      <c r="D386" s="4" t="s">
        <v>126</v>
      </c>
      <c r="E386" s="5">
        <v>9.15</v>
      </c>
      <c r="F386" s="5">
        <v>8.32</v>
      </c>
      <c r="G386" s="13" t="s">
        <v>1406</v>
      </c>
      <c r="H386" s="6" t="s">
        <v>1577</v>
      </c>
      <c r="I386" s="6">
        <v>0</v>
      </c>
      <c r="J386" s="6">
        <f t="shared" si="36"/>
        <v>1.4640000000000002</v>
      </c>
      <c r="K386" s="6">
        <v>22</v>
      </c>
      <c r="L386" s="6">
        <f t="shared" si="37"/>
        <v>233.50800000000001</v>
      </c>
      <c r="M386" s="32">
        <f t="shared" si="38"/>
        <v>915.35136</v>
      </c>
      <c r="N386" s="6">
        <f t="shared" si="39"/>
        <v>681.84335999999996</v>
      </c>
      <c r="O386" s="35">
        <f t="shared" si="40"/>
        <v>556.84335999999996</v>
      </c>
      <c r="Q386" s="6">
        <v>387</v>
      </c>
      <c r="R386" s="38" t="str">
        <f t="shared" si="41"/>
        <v>TONMTA5232M</v>
      </c>
    </row>
    <row r="387" spans="1:18" ht="15" x14ac:dyDescent="0.25">
      <c r="A387" s="3" t="s">
        <v>612</v>
      </c>
      <c r="B387" s="3" t="s">
        <v>638</v>
      </c>
      <c r="C387" s="3" t="s">
        <v>639</v>
      </c>
      <c r="D387" s="4" t="s">
        <v>126</v>
      </c>
      <c r="E387" s="5">
        <v>9.15</v>
      </c>
      <c r="F387" s="5">
        <v>8.32</v>
      </c>
      <c r="G387" s="13" t="s">
        <v>633</v>
      </c>
      <c r="H387" s="6" t="s">
        <v>1577</v>
      </c>
      <c r="I387" s="6">
        <v>0</v>
      </c>
      <c r="J387" s="6">
        <f t="shared" si="36"/>
        <v>1.4640000000000002</v>
      </c>
      <c r="K387" s="6">
        <v>22</v>
      </c>
      <c r="L387" s="6">
        <f t="shared" si="37"/>
        <v>233.50800000000001</v>
      </c>
      <c r="M387" s="32">
        <f t="shared" si="38"/>
        <v>915.35136</v>
      </c>
      <c r="N387" s="6">
        <f t="shared" si="39"/>
        <v>681.84335999999996</v>
      </c>
      <c r="O387" s="35">
        <f t="shared" si="40"/>
        <v>556.84335999999996</v>
      </c>
      <c r="Q387" s="6">
        <v>388</v>
      </c>
      <c r="R387" s="38" t="str">
        <f t="shared" si="41"/>
        <v>TONMTA5232Y</v>
      </c>
    </row>
    <row r="388" spans="1:18" ht="25.5" x14ac:dyDescent="0.25">
      <c r="A388" s="3" t="s">
        <v>612</v>
      </c>
      <c r="B388" s="3" t="s">
        <v>640</v>
      </c>
      <c r="C388" s="3" t="s">
        <v>641</v>
      </c>
      <c r="D388" s="4" t="s">
        <v>98</v>
      </c>
      <c r="E388" s="5">
        <v>20.59</v>
      </c>
      <c r="F388" s="5">
        <v>18.72</v>
      </c>
      <c r="G388" s="13" t="s">
        <v>1407</v>
      </c>
      <c r="H388" s="6" t="s">
        <v>1577</v>
      </c>
      <c r="I388" s="6">
        <v>0</v>
      </c>
      <c r="J388" s="6">
        <f t="shared" si="36"/>
        <v>3.2944</v>
      </c>
      <c r="K388" s="6">
        <v>22</v>
      </c>
      <c r="L388" s="6">
        <f t="shared" si="37"/>
        <v>525.45679999999993</v>
      </c>
      <c r="M388" s="32">
        <f t="shared" si="38"/>
        <v>2059.7906559999997</v>
      </c>
      <c r="N388" s="6">
        <f t="shared" si="39"/>
        <v>1534.3338559999997</v>
      </c>
      <c r="O388" s="35">
        <f t="shared" si="40"/>
        <v>1409.3338559999997</v>
      </c>
      <c r="Q388" s="6">
        <v>389</v>
      </c>
      <c r="R388" s="38" t="str">
        <f t="shared" si="41"/>
        <v>TONMTA897K</v>
      </c>
    </row>
    <row r="389" spans="1:18" ht="25.5" x14ac:dyDescent="0.25">
      <c r="A389" s="3" t="s">
        <v>612</v>
      </c>
      <c r="B389" s="3" t="s">
        <v>642</v>
      </c>
      <c r="C389" s="3" t="s">
        <v>643</v>
      </c>
      <c r="D389" s="4" t="s">
        <v>55</v>
      </c>
      <c r="E389" s="5">
        <v>16.579999999999998</v>
      </c>
      <c r="F389" s="5">
        <v>15.08</v>
      </c>
      <c r="G389" s="13" t="s">
        <v>1407</v>
      </c>
      <c r="H389" s="6" t="s">
        <v>1577</v>
      </c>
      <c r="I389" s="6">
        <v>0</v>
      </c>
      <c r="J389" s="6">
        <f t="shared" si="36"/>
        <v>2.6527999999999996</v>
      </c>
      <c r="K389" s="6">
        <v>22</v>
      </c>
      <c r="L389" s="6">
        <f t="shared" si="37"/>
        <v>423.12159999999994</v>
      </c>
      <c r="M389" s="32">
        <f t="shared" si="38"/>
        <v>1658.6366719999996</v>
      </c>
      <c r="N389" s="6">
        <f t="shared" si="39"/>
        <v>1235.5150719999997</v>
      </c>
      <c r="O389" s="35">
        <f t="shared" si="40"/>
        <v>1110.5150719999997</v>
      </c>
      <c r="Q389" s="6">
        <v>390</v>
      </c>
      <c r="R389" s="38" t="str">
        <f t="shared" si="41"/>
        <v>TONMTA897C</v>
      </c>
    </row>
    <row r="390" spans="1:18" ht="25.5" x14ac:dyDescent="0.25">
      <c r="A390" s="3" t="s">
        <v>612</v>
      </c>
      <c r="B390" s="3" t="s">
        <v>644</v>
      </c>
      <c r="C390" s="3" t="s">
        <v>645</v>
      </c>
      <c r="D390" s="4" t="s">
        <v>55</v>
      </c>
      <c r="E390" s="5">
        <v>16.579999999999998</v>
      </c>
      <c r="F390" s="5">
        <v>15.08</v>
      </c>
      <c r="G390" s="13" t="s">
        <v>1407</v>
      </c>
      <c r="H390" s="6" t="s">
        <v>1577</v>
      </c>
      <c r="I390" s="6">
        <v>0</v>
      </c>
      <c r="J390" s="6">
        <f t="shared" si="36"/>
        <v>2.6527999999999996</v>
      </c>
      <c r="K390" s="6">
        <v>22</v>
      </c>
      <c r="L390" s="6">
        <f t="shared" si="37"/>
        <v>423.12159999999994</v>
      </c>
      <c r="M390" s="32">
        <f t="shared" si="38"/>
        <v>1658.6366719999996</v>
      </c>
      <c r="N390" s="6">
        <f t="shared" si="39"/>
        <v>1235.5150719999997</v>
      </c>
      <c r="O390" s="35">
        <f t="shared" si="40"/>
        <v>1110.5150719999997</v>
      </c>
      <c r="Q390" s="6">
        <v>391</v>
      </c>
      <c r="R390" s="38" t="str">
        <f t="shared" si="41"/>
        <v>TONMTA897M</v>
      </c>
    </row>
    <row r="391" spans="1:18" ht="25.5" x14ac:dyDescent="0.25">
      <c r="A391" s="3" t="s">
        <v>612</v>
      </c>
      <c r="B391" s="3" t="s">
        <v>646</v>
      </c>
      <c r="C391" s="3" t="s">
        <v>647</v>
      </c>
      <c r="D391" s="4" t="s">
        <v>55</v>
      </c>
      <c r="E391" s="5">
        <v>16.579999999999998</v>
      </c>
      <c r="F391" s="5">
        <v>15.08</v>
      </c>
      <c r="G391" s="13" t="s">
        <v>1407</v>
      </c>
      <c r="H391" s="6" t="s">
        <v>1577</v>
      </c>
      <c r="I391" s="6">
        <v>0</v>
      </c>
      <c r="J391" s="6">
        <f t="shared" si="36"/>
        <v>2.6527999999999996</v>
      </c>
      <c r="K391" s="6">
        <v>22</v>
      </c>
      <c r="L391" s="6">
        <f t="shared" si="37"/>
        <v>423.12159999999994</v>
      </c>
      <c r="M391" s="32">
        <f t="shared" si="38"/>
        <v>1658.6366719999996</v>
      </c>
      <c r="N391" s="6">
        <f t="shared" si="39"/>
        <v>1235.5150719999997</v>
      </c>
      <c r="O391" s="35">
        <f t="shared" si="40"/>
        <v>1110.5150719999997</v>
      </c>
      <c r="Q391" s="6">
        <v>392</v>
      </c>
      <c r="R391" s="38" t="str">
        <f t="shared" si="41"/>
        <v>TONMTA897Y</v>
      </c>
    </row>
    <row r="392" spans="1:18" ht="15" x14ac:dyDescent="0.25">
      <c r="A392" s="3" t="s">
        <v>612</v>
      </c>
      <c r="B392" s="3" t="s">
        <v>648</v>
      </c>
      <c r="C392" s="3" t="s">
        <v>649</v>
      </c>
      <c r="D392" s="4" t="s">
        <v>98</v>
      </c>
      <c r="E392" s="5">
        <v>27.45</v>
      </c>
      <c r="F392" s="5">
        <v>24.96</v>
      </c>
      <c r="G392" s="13" t="s">
        <v>650</v>
      </c>
      <c r="H392" s="6" t="s">
        <v>1577</v>
      </c>
      <c r="I392" s="6">
        <v>0</v>
      </c>
      <c r="J392" s="6">
        <f t="shared" si="36"/>
        <v>4.3920000000000003</v>
      </c>
      <c r="K392" s="6">
        <v>22</v>
      </c>
      <c r="L392" s="6">
        <f t="shared" si="37"/>
        <v>700.524</v>
      </c>
      <c r="M392" s="32">
        <f t="shared" si="38"/>
        <v>2746.0540799999999</v>
      </c>
      <c r="N392" s="6">
        <f t="shared" si="39"/>
        <v>2045.53008</v>
      </c>
      <c r="O392" s="35">
        <f t="shared" si="40"/>
        <v>1920.53008</v>
      </c>
      <c r="Q392" s="6">
        <v>393</v>
      </c>
      <c r="R392" s="38" t="str">
        <f t="shared" si="41"/>
        <v>TONMTA5152K</v>
      </c>
    </row>
    <row r="393" spans="1:18" ht="15" x14ac:dyDescent="0.25">
      <c r="A393" s="3" t="s">
        <v>612</v>
      </c>
      <c r="B393" s="3" t="s">
        <v>651</v>
      </c>
      <c r="C393" s="3" t="s">
        <v>652</v>
      </c>
      <c r="D393" s="4" t="s">
        <v>69</v>
      </c>
      <c r="E393" s="5">
        <v>20.02</v>
      </c>
      <c r="F393" s="5">
        <v>18.2</v>
      </c>
      <c r="G393" s="13" t="s">
        <v>650</v>
      </c>
      <c r="H393" s="6" t="s">
        <v>1577</v>
      </c>
      <c r="I393" s="6">
        <v>0</v>
      </c>
      <c r="J393" s="6">
        <f t="shared" si="36"/>
        <v>3.2031999999999998</v>
      </c>
      <c r="K393" s="6">
        <v>22</v>
      </c>
      <c r="L393" s="6">
        <f t="shared" si="37"/>
        <v>510.91039999999998</v>
      </c>
      <c r="M393" s="32">
        <f t="shared" si="38"/>
        <v>2002.7687679999999</v>
      </c>
      <c r="N393" s="6">
        <f t="shared" si="39"/>
        <v>1491.8583679999999</v>
      </c>
      <c r="O393" s="35">
        <f t="shared" si="40"/>
        <v>1366.8583679999999</v>
      </c>
      <c r="Q393" s="6">
        <v>394</v>
      </c>
      <c r="R393" s="38" t="str">
        <f t="shared" si="41"/>
        <v>TONMTA5152C</v>
      </c>
    </row>
    <row r="394" spans="1:18" ht="15" x14ac:dyDescent="0.25">
      <c r="A394" s="3" t="s">
        <v>612</v>
      </c>
      <c r="B394" s="3" t="s">
        <v>653</v>
      </c>
      <c r="C394" s="3" t="s">
        <v>654</v>
      </c>
      <c r="D394" s="4" t="s">
        <v>69</v>
      </c>
      <c r="E394" s="5">
        <v>20.02</v>
      </c>
      <c r="F394" s="5">
        <v>18.2</v>
      </c>
      <c r="G394" s="13" t="s">
        <v>650</v>
      </c>
      <c r="H394" s="6" t="s">
        <v>1577</v>
      </c>
      <c r="I394" s="6">
        <v>0</v>
      </c>
      <c r="J394" s="6">
        <f t="shared" si="36"/>
        <v>3.2031999999999998</v>
      </c>
      <c r="K394" s="6">
        <v>22</v>
      </c>
      <c r="L394" s="6">
        <f t="shared" si="37"/>
        <v>510.91039999999998</v>
      </c>
      <c r="M394" s="32">
        <f t="shared" si="38"/>
        <v>2002.7687679999999</v>
      </c>
      <c r="N394" s="6">
        <f t="shared" si="39"/>
        <v>1491.8583679999999</v>
      </c>
      <c r="O394" s="35">
        <f t="shared" si="40"/>
        <v>1366.8583679999999</v>
      </c>
      <c r="Q394" s="6">
        <v>395</v>
      </c>
      <c r="R394" s="38" t="str">
        <f t="shared" si="41"/>
        <v>TONMTA5152M</v>
      </c>
    </row>
    <row r="395" spans="1:18" ht="15" x14ac:dyDescent="0.25">
      <c r="A395" s="3" t="s">
        <v>612</v>
      </c>
      <c r="B395" s="3" t="s">
        <v>655</v>
      </c>
      <c r="C395" s="3" t="s">
        <v>656</v>
      </c>
      <c r="D395" s="4" t="s">
        <v>69</v>
      </c>
      <c r="E395" s="5">
        <v>20.02</v>
      </c>
      <c r="F395" s="5">
        <v>18.2</v>
      </c>
      <c r="G395" s="13" t="s">
        <v>650</v>
      </c>
      <c r="H395" s="6" t="s">
        <v>1577</v>
      </c>
      <c r="I395" s="6">
        <v>0</v>
      </c>
      <c r="J395" s="6">
        <f t="shared" si="36"/>
        <v>3.2031999999999998</v>
      </c>
      <c r="K395" s="6">
        <v>22</v>
      </c>
      <c r="L395" s="6">
        <f t="shared" si="37"/>
        <v>510.91039999999998</v>
      </c>
      <c r="M395" s="32">
        <f t="shared" si="38"/>
        <v>2002.7687679999999</v>
      </c>
      <c r="N395" s="6">
        <f t="shared" si="39"/>
        <v>1491.8583679999999</v>
      </c>
      <c r="O395" s="35">
        <f t="shared" si="40"/>
        <v>1366.8583679999999</v>
      </c>
      <c r="Q395" s="6">
        <v>396</v>
      </c>
      <c r="R395" s="38" t="str">
        <f t="shared" si="41"/>
        <v>TONMTA5152Y</v>
      </c>
    </row>
    <row r="396" spans="1:18" ht="15" x14ac:dyDescent="0.25">
      <c r="A396" s="3" t="s">
        <v>612</v>
      </c>
      <c r="B396" s="3" t="s">
        <v>657</v>
      </c>
      <c r="C396" s="3" t="s">
        <v>658</v>
      </c>
      <c r="D396" s="4" t="s">
        <v>85</v>
      </c>
      <c r="E396" s="5">
        <v>37.75</v>
      </c>
      <c r="F396" s="5">
        <v>34.32</v>
      </c>
      <c r="G396" s="13" t="s">
        <v>659</v>
      </c>
      <c r="H396" s="6" t="s">
        <v>1577</v>
      </c>
      <c r="I396" s="6">
        <v>0</v>
      </c>
      <c r="J396" s="6">
        <f t="shared" si="36"/>
        <v>6.04</v>
      </c>
      <c r="K396" s="6">
        <v>22</v>
      </c>
      <c r="L396" s="6">
        <f t="shared" si="37"/>
        <v>963.38</v>
      </c>
      <c r="M396" s="32">
        <f t="shared" si="38"/>
        <v>3776.4496000000004</v>
      </c>
      <c r="N396" s="6">
        <f t="shared" si="39"/>
        <v>2813.0696000000003</v>
      </c>
      <c r="O396" s="35">
        <f t="shared" si="40"/>
        <v>2688.0696000000003</v>
      </c>
      <c r="Q396" s="6">
        <v>397</v>
      </c>
      <c r="R396" s="38" t="str">
        <f t="shared" si="41"/>
        <v>TONMTA5197K</v>
      </c>
    </row>
    <row r="397" spans="1:18" ht="15" x14ac:dyDescent="0.25">
      <c r="A397" s="3" t="s">
        <v>612</v>
      </c>
      <c r="B397" s="3" t="s">
        <v>660</v>
      </c>
      <c r="C397" s="3" t="s">
        <v>661</v>
      </c>
      <c r="D397" s="4" t="s">
        <v>52</v>
      </c>
      <c r="E397" s="5">
        <v>25.16</v>
      </c>
      <c r="F397" s="5">
        <v>22.88</v>
      </c>
      <c r="G397" s="13" t="s">
        <v>659</v>
      </c>
      <c r="H397" s="6" t="s">
        <v>1577</v>
      </c>
      <c r="I397" s="6">
        <v>0</v>
      </c>
      <c r="J397" s="6">
        <f t="shared" si="36"/>
        <v>4.0255999999999998</v>
      </c>
      <c r="K397" s="6">
        <v>22</v>
      </c>
      <c r="L397" s="6">
        <f t="shared" si="37"/>
        <v>642.08320000000003</v>
      </c>
      <c r="M397" s="32">
        <f t="shared" si="38"/>
        <v>2516.966144</v>
      </c>
      <c r="N397" s="6">
        <f t="shared" si="39"/>
        <v>1874.882944</v>
      </c>
      <c r="O397" s="35">
        <f t="shared" si="40"/>
        <v>1749.882944</v>
      </c>
      <c r="Q397" s="6">
        <v>398</v>
      </c>
      <c r="R397" s="38" t="str">
        <f t="shared" si="41"/>
        <v>TONMTA5197C</v>
      </c>
    </row>
    <row r="398" spans="1:18" ht="15" x14ac:dyDescent="0.25">
      <c r="A398" s="3" t="s">
        <v>612</v>
      </c>
      <c r="B398" s="3" t="s">
        <v>662</v>
      </c>
      <c r="C398" s="3" t="s">
        <v>663</v>
      </c>
      <c r="D398" s="4" t="s">
        <v>52</v>
      </c>
      <c r="E398" s="5">
        <v>25.16</v>
      </c>
      <c r="F398" s="5">
        <v>22.88</v>
      </c>
      <c r="G398" s="13" t="s">
        <v>659</v>
      </c>
      <c r="H398" s="6" t="s">
        <v>1577</v>
      </c>
      <c r="I398" s="6">
        <v>0</v>
      </c>
      <c r="J398" s="6">
        <f t="shared" si="36"/>
        <v>4.0255999999999998</v>
      </c>
      <c r="K398" s="6">
        <v>22</v>
      </c>
      <c r="L398" s="6">
        <f t="shared" si="37"/>
        <v>642.08320000000003</v>
      </c>
      <c r="M398" s="32">
        <f t="shared" si="38"/>
        <v>2516.966144</v>
      </c>
      <c r="N398" s="6">
        <f t="shared" si="39"/>
        <v>1874.882944</v>
      </c>
      <c r="O398" s="35">
        <f t="shared" si="40"/>
        <v>1749.882944</v>
      </c>
      <c r="Q398" s="6">
        <v>399</v>
      </c>
      <c r="R398" s="38" t="str">
        <f t="shared" si="41"/>
        <v>TONMTA5197M</v>
      </c>
    </row>
    <row r="399" spans="1:18" ht="15" x14ac:dyDescent="0.25">
      <c r="A399" s="11" t="s">
        <v>612</v>
      </c>
      <c r="B399" s="11" t="s">
        <v>664</v>
      </c>
      <c r="C399" s="11" t="s">
        <v>670</v>
      </c>
      <c r="D399" s="23" t="s">
        <v>52</v>
      </c>
      <c r="E399" s="24">
        <v>25.16</v>
      </c>
      <c r="F399" s="24">
        <v>22.88</v>
      </c>
      <c r="G399" s="25" t="s">
        <v>659</v>
      </c>
      <c r="H399" s="6" t="s">
        <v>1577</v>
      </c>
      <c r="I399" s="6">
        <v>0</v>
      </c>
      <c r="J399" s="6">
        <f t="shared" si="36"/>
        <v>4.0255999999999998</v>
      </c>
      <c r="K399" s="6">
        <v>22</v>
      </c>
      <c r="L399" s="6">
        <f t="shared" si="37"/>
        <v>642.08320000000003</v>
      </c>
      <c r="M399" s="32">
        <f t="shared" si="38"/>
        <v>2516.966144</v>
      </c>
      <c r="N399" s="6">
        <f t="shared" si="39"/>
        <v>1874.882944</v>
      </c>
      <c r="O399" s="35">
        <f t="shared" si="40"/>
        <v>1749.882944</v>
      </c>
      <c r="Q399" s="6">
        <v>400</v>
      </c>
      <c r="R399" s="38" t="str">
        <f t="shared" si="41"/>
        <v>TONMTA5197Y</v>
      </c>
    </row>
    <row r="400" spans="1:18" ht="15" x14ac:dyDescent="0.25">
      <c r="A400" s="3" t="s">
        <v>612</v>
      </c>
      <c r="B400" s="3" t="s">
        <v>665</v>
      </c>
      <c r="C400" s="3" t="s">
        <v>671</v>
      </c>
      <c r="D400" s="4" t="s">
        <v>76</v>
      </c>
      <c r="E400" s="5">
        <v>44.61</v>
      </c>
      <c r="F400" s="5">
        <v>40.56</v>
      </c>
      <c r="G400" s="13" t="s">
        <v>666</v>
      </c>
      <c r="H400" s="6" t="s">
        <v>1577</v>
      </c>
      <c r="I400" s="6">
        <v>0</v>
      </c>
      <c r="J400" s="6">
        <f t="shared" si="36"/>
        <v>7.1375999999999999</v>
      </c>
      <c r="K400" s="6">
        <v>22</v>
      </c>
      <c r="L400" s="6">
        <f t="shared" si="37"/>
        <v>1138.4472000000001</v>
      </c>
      <c r="M400" s="32">
        <f t="shared" si="38"/>
        <v>4462.7130240000006</v>
      </c>
      <c r="N400" s="6">
        <f t="shared" si="39"/>
        <v>3324.2658240000005</v>
      </c>
      <c r="O400" s="35">
        <f t="shared" si="40"/>
        <v>3199.2658240000005</v>
      </c>
      <c r="Q400" s="6">
        <v>401</v>
      </c>
      <c r="R400" s="38" t="str">
        <f t="shared" si="41"/>
        <v>TONMTA5217N</v>
      </c>
    </row>
    <row r="401" spans="1:18" ht="15" x14ac:dyDescent="0.25">
      <c r="A401" s="3" t="s">
        <v>612</v>
      </c>
      <c r="B401" s="3" t="s">
        <v>667</v>
      </c>
      <c r="C401" s="3" t="s">
        <v>672</v>
      </c>
      <c r="D401" s="4">
        <v>15000</v>
      </c>
      <c r="E401" s="5">
        <v>34.32</v>
      </c>
      <c r="F401" s="5">
        <v>31.2</v>
      </c>
      <c r="G401" s="13" t="s">
        <v>666</v>
      </c>
      <c r="H401" s="6" t="s">
        <v>1577</v>
      </c>
      <c r="I401" s="6">
        <v>0</v>
      </c>
      <c r="J401" s="6">
        <f t="shared" si="36"/>
        <v>5.4912000000000001</v>
      </c>
      <c r="K401" s="6">
        <v>22</v>
      </c>
      <c r="L401" s="6">
        <f t="shared" si="37"/>
        <v>875.84640000000002</v>
      </c>
      <c r="M401" s="32">
        <f t="shared" si="38"/>
        <v>3433.3178879999996</v>
      </c>
      <c r="N401" s="6">
        <f t="shared" si="39"/>
        <v>2557.4714879999997</v>
      </c>
      <c r="O401" s="35">
        <f t="shared" si="40"/>
        <v>2432.4714879999997</v>
      </c>
      <c r="Q401" s="6">
        <v>402</v>
      </c>
      <c r="R401" s="38" t="str">
        <f t="shared" si="41"/>
        <v>TONMTA5217C</v>
      </c>
    </row>
    <row r="402" spans="1:18" ht="15" x14ac:dyDescent="0.25">
      <c r="A402" s="3" t="s">
        <v>612</v>
      </c>
      <c r="B402" s="3" t="s">
        <v>668</v>
      </c>
      <c r="C402" s="3" t="s">
        <v>673</v>
      </c>
      <c r="D402" s="4" t="s">
        <v>85</v>
      </c>
      <c r="E402" s="5">
        <v>34.32</v>
      </c>
      <c r="F402" s="5">
        <v>31.2</v>
      </c>
      <c r="G402" s="13" t="s">
        <v>666</v>
      </c>
      <c r="H402" s="6" t="s">
        <v>1577</v>
      </c>
      <c r="I402" s="6">
        <v>0</v>
      </c>
      <c r="J402" s="6">
        <f t="shared" si="36"/>
        <v>5.4912000000000001</v>
      </c>
      <c r="K402" s="6">
        <v>22</v>
      </c>
      <c r="L402" s="6">
        <f t="shared" si="37"/>
        <v>875.84640000000002</v>
      </c>
      <c r="M402" s="32">
        <f t="shared" si="38"/>
        <v>3433.3178879999996</v>
      </c>
      <c r="N402" s="6">
        <f t="shared" si="39"/>
        <v>2557.4714879999997</v>
      </c>
      <c r="O402" s="35">
        <f t="shared" si="40"/>
        <v>2432.4714879999997</v>
      </c>
      <c r="Q402" s="6">
        <v>403</v>
      </c>
      <c r="R402" s="38" t="str">
        <f t="shared" si="41"/>
        <v>TONMTA5217M</v>
      </c>
    </row>
    <row r="403" spans="1:18" ht="15" x14ac:dyDescent="0.25">
      <c r="A403" s="3" t="s">
        <v>612</v>
      </c>
      <c r="B403" s="3" t="s">
        <v>669</v>
      </c>
      <c r="C403" s="3" t="s">
        <v>674</v>
      </c>
      <c r="D403" s="4" t="s">
        <v>85</v>
      </c>
      <c r="E403" s="5">
        <v>34.32</v>
      </c>
      <c r="F403" s="5">
        <v>31.2</v>
      </c>
      <c r="G403" s="13" t="s">
        <v>666</v>
      </c>
      <c r="H403" s="6" t="s">
        <v>1577</v>
      </c>
      <c r="I403" s="6">
        <v>0</v>
      </c>
      <c r="J403" s="6">
        <f t="shared" si="36"/>
        <v>5.4912000000000001</v>
      </c>
      <c r="K403" s="6">
        <v>22</v>
      </c>
      <c r="L403" s="6">
        <f t="shared" si="37"/>
        <v>875.84640000000002</v>
      </c>
      <c r="M403" s="32">
        <f t="shared" si="38"/>
        <v>3433.3178879999996</v>
      </c>
      <c r="N403" s="6">
        <f t="shared" si="39"/>
        <v>2557.4714879999997</v>
      </c>
      <c r="O403" s="35">
        <f t="shared" si="40"/>
        <v>2432.4714879999997</v>
      </c>
      <c r="Q403" s="6">
        <v>404</v>
      </c>
      <c r="R403" s="38" t="str">
        <f t="shared" si="41"/>
        <v>TONMTA5217Y</v>
      </c>
    </row>
    <row r="404" spans="1:18" ht="15" x14ac:dyDescent="0.25">
      <c r="A404" s="3" t="s">
        <v>675</v>
      </c>
      <c r="B404" s="3" t="s">
        <v>676</v>
      </c>
      <c r="C404" s="3" t="s">
        <v>1408</v>
      </c>
      <c r="D404" s="4" t="s">
        <v>3</v>
      </c>
      <c r="E404" s="5">
        <v>11.44</v>
      </c>
      <c r="F404" s="5">
        <v>10.4</v>
      </c>
      <c r="G404" s="13" t="s">
        <v>677</v>
      </c>
      <c r="H404" s="6" t="s">
        <v>1577</v>
      </c>
      <c r="I404" s="6">
        <v>0</v>
      </c>
      <c r="J404" s="6">
        <f t="shared" si="36"/>
        <v>1.8304</v>
      </c>
      <c r="K404" s="6">
        <v>22</v>
      </c>
      <c r="L404" s="6">
        <f t="shared" si="37"/>
        <v>291.94879999999995</v>
      </c>
      <c r="M404" s="32">
        <f t="shared" si="38"/>
        <v>1144.4392959999998</v>
      </c>
      <c r="N404" s="6">
        <f t="shared" si="39"/>
        <v>852.49049599999989</v>
      </c>
      <c r="O404" s="35">
        <f t="shared" si="40"/>
        <v>727.49049599999989</v>
      </c>
      <c r="Q404" s="6">
        <v>405</v>
      </c>
      <c r="R404" s="38" t="str">
        <f t="shared" si="41"/>
        <v>TONLMK120</v>
      </c>
    </row>
    <row r="405" spans="1:18" ht="15" x14ac:dyDescent="0.25">
      <c r="A405" s="3" t="s">
        <v>675</v>
      </c>
      <c r="B405" s="3" t="s">
        <v>678</v>
      </c>
      <c r="C405" s="3" t="s">
        <v>1409</v>
      </c>
      <c r="D405" s="4" t="s">
        <v>50</v>
      </c>
      <c r="E405" s="5">
        <v>11.9</v>
      </c>
      <c r="F405" s="5">
        <v>10.82</v>
      </c>
      <c r="G405" s="13" t="s">
        <v>679</v>
      </c>
      <c r="H405" s="6" t="s">
        <v>1577</v>
      </c>
      <c r="I405" s="6">
        <v>0</v>
      </c>
      <c r="J405" s="6">
        <f t="shared" si="36"/>
        <v>1.9040000000000001</v>
      </c>
      <c r="K405" s="6">
        <v>22</v>
      </c>
      <c r="L405" s="6">
        <f t="shared" si="37"/>
        <v>303.68799999999999</v>
      </c>
      <c r="M405" s="32">
        <f t="shared" si="38"/>
        <v>1190.45696</v>
      </c>
      <c r="N405" s="6">
        <f t="shared" si="39"/>
        <v>886.76895999999999</v>
      </c>
      <c r="O405" s="35">
        <f t="shared" si="40"/>
        <v>761.76895999999999</v>
      </c>
      <c r="Q405" s="6">
        <v>406</v>
      </c>
      <c r="R405" s="38" t="str">
        <f t="shared" si="41"/>
        <v>TONLMK230</v>
      </c>
    </row>
    <row r="406" spans="1:18" ht="15" x14ac:dyDescent="0.25">
      <c r="A406" s="3" t="s">
        <v>675</v>
      </c>
      <c r="B406" s="3" t="s">
        <v>680</v>
      </c>
      <c r="C406" s="3" t="s">
        <v>1410</v>
      </c>
      <c r="D406" s="4" t="s">
        <v>15</v>
      </c>
      <c r="E406" s="5">
        <v>13.72</v>
      </c>
      <c r="F406" s="5">
        <v>12.48</v>
      </c>
      <c r="G406" s="13" t="s">
        <v>681</v>
      </c>
      <c r="H406" s="6" t="s">
        <v>1577</v>
      </c>
      <c r="I406" s="6">
        <v>0</v>
      </c>
      <c r="J406" s="6">
        <f t="shared" si="36"/>
        <v>2.1952000000000003</v>
      </c>
      <c r="K406" s="6">
        <v>22</v>
      </c>
      <c r="L406" s="6">
        <f t="shared" si="37"/>
        <v>350.13440000000003</v>
      </c>
      <c r="M406" s="32">
        <f t="shared" si="38"/>
        <v>1372.5268480000002</v>
      </c>
      <c r="N406" s="6">
        <f t="shared" si="39"/>
        <v>1022.3924480000002</v>
      </c>
      <c r="O406" s="35">
        <f t="shared" si="40"/>
        <v>897.39244800000017</v>
      </c>
      <c r="Q406" s="6">
        <v>407</v>
      </c>
      <c r="R406" s="38" t="str">
        <f t="shared" si="41"/>
        <v>TONLMK260</v>
      </c>
    </row>
    <row r="407" spans="1:18" ht="15" x14ac:dyDescent="0.25">
      <c r="A407" s="3" t="s">
        <v>675</v>
      </c>
      <c r="B407" s="3" t="s">
        <v>682</v>
      </c>
      <c r="C407" s="3" t="s">
        <v>1411</v>
      </c>
      <c r="D407" s="4" t="s">
        <v>30</v>
      </c>
      <c r="E407" s="5">
        <v>17.73</v>
      </c>
      <c r="F407" s="5">
        <v>16.12</v>
      </c>
      <c r="G407" s="13" t="s">
        <v>681</v>
      </c>
      <c r="H407" s="6" t="s">
        <v>1577</v>
      </c>
      <c r="I407" s="6">
        <v>0</v>
      </c>
      <c r="J407" s="6">
        <f t="shared" si="36"/>
        <v>2.8368000000000002</v>
      </c>
      <c r="K407" s="6">
        <v>22</v>
      </c>
      <c r="L407" s="6">
        <f t="shared" si="37"/>
        <v>452.46960000000001</v>
      </c>
      <c r="M407" s="32">
        <f t="shared" si="38"/>
        <v>1773.680832</v>
      </c>
      <c r="N407" s="6">
        <f t="shared" si="39"/>
        <v>1321.2112320000001</v>
      </c>
      <c r="O407" s="35">
        <f t="shared" si="40"/>
        <v>1196.2112320000001</v>
      </c>
      <c r="Q407" s="6">
        <v>408</v>
      </c>
      <c r="R407" s="38" t="str">
        <f t="shared" si="41"/>
        <v>TONLMK360</v>
      </c>
    </row>
    <row r="408" spans="1:18" ht="15" x14ac:dyDescent="0.25">
      <c r="A408" s="3" t="s">
        <v>675</v>
      </c>
      <c r="B408" s="3" t="s">
        <v>683</v>
      </c>
      <c r="C408" s="3" t="s">
        <v>1412</v>
      </c>
      <c r="D408" s="4" t="s">
        <v>10</v>
      </c>
      <c r="E408" s="5">
        <v>11.44</v>
      </c>
      <c r="F408" s="5">
        <v>10.4</v>
      </c>
      <c r="G408" s="13" t="s">
        <v>684</v>
      </c>
      <c r="H408" s="6" t="s">
        <v>1577</v>
      </c>
      <c r="I408" s="6">
        <v>0</v>
      </c>
      <c r="J408" s="6">
        <f t="shared" si="36"/>
        <v>1.8304</v>
      </c>
      <c r="K408" s="6">
        <v>22</v>
      </c>
      <c r="L408" s="6">
        <f t="shared" si="37"/>
        <v>291.94879999999995</v>
      </c>
      <c r="M408" s="32">
        <f t="shared" si="38"/>
        <v>1144.4392959999998</v>
      </c>
      <c r="N408" s="6">
        <f t="shared" si="39"/>
        <v>852.49049599999989</v>
      </c>
      <c r="O408" s="35">
        <f t="shared" si="40"/>
        <v>727.49049599999989</v>
      </c>
      <c r="Q408" s="6">
        <v>409</v>
      </c>
      <c r="R408" s="38" t="str">
        <f t="shared" si="41"/>
        <v>TONLMK203</v>
      </c>
    </row>
    <row r="409" spans="1:18" ht="15" x14ac:dyDescent="0.25">
      <c r="A409" s="3" t="s">
        <v>675</v>
      </c>
      <c r="B409" s="3" t="s">
        <v>685</v>
      </c>
      <c r="C409" s="3" t="s">
        <v>1413</v>
      </c>
      <c r="D409" s="4" t="s">
        <v>30</v>
      </c>
      <c r="E409" s="5">
        <v>14.87</v>
      </c>
      <c r="F409" s="5">
        <v>13.52</v>
      </c>
      <c r="G409" s="13" t="s">
        <v>686</v>
      </c>
      <c r="H409" s="6" t="s">
        <v>1577</v>
      </c>
      <c r="I409" s="6">
        <v>0</v>
      </c>
      <c r="J409" s="6">
        <f t="shared" si="36"/>
        <v>2.3792</v>
      </c>
      <c r="K409" s="6">
        <v>22</v>
      </c>
      <c r="L409" s="6">
        <f t="shared" si="37"/>
        <v>379.48239999999998</v>
      </c>
      <c r="M409" s="32">
        <f t="shared" si="38"/>
        <v>1487.5710079999999</v>
      </c>
      <c r="N409" s="6">
        <f t="shared" si="39"/>
        <v>1108.088608</v>
      </c>
      <c r="O409" s="35">
        <f t="shared" si="40"/>
        <v>983.08860800000002</v>
      </c>
      <c r="Q409" s="6">
        <v>410</v>
      </c>
      <c r="R409" s="38" t="str">
        <f t="shared" si="41"/>
        <v>TONLMK264</v>
      </c>
    </row>
    <row r="410" spans="1:18" ht="15" x14ac:dyDescent="0.25">
      <c r="A410" s="3" t="s">
        <v>675</v>
      </c>
      <c r="B410" s="3" t="s">
        <v>687</v>
      </c>
      <c r="C410" s="3" t="s">
        <v>1414</v>
      </c>
      <c r="D410" s="4" t="s">
        <v>10</v>
      </c>
      <c r="E410" s="5">
        <v>11.44</v>
      </c>
      <c r="F410" s="5">
        <v>10.4</v>
      </c>
      <c r="G410" s="13" t="s">
        <v>688</v>
      </c>
      <c r="H410" s="6" t="s">
        <v>1577</v>
      </c>
      <c r="I410" s="6">
        <v>0</v>
      </c>
      <c r="J410" s="6">
        <f t="shared" si="36"/>
        <v>1.8304</v>
      </c>
      <c r="K410" s="6">
        <v>22</v>
      </c>
      <c r="L410" s="6">
        <f t="shared" si="37"/>
        <v>291.94879999999995</v>
      </c>
      <c r="M410" s="32">
        <f t="shared" si="38"/>
        <v>1144.4392959999998</v>
      </c>
      <c r="N410" s="6">
        <f t="shared" si="39"/>
        <v>852.49049599999989</v>
      </c>
      <c r="O410" s="35">
        <f t="shared" si="40"/>
        <v>727.49049599999989</v>
      </c>
      <c r="Q410" s="6">
        <v>411</v>
      </c>
      <c r="R410" s="38" t="str">
        <f t="shared" si="41"/>
        <v>TONLMK340</v>
      </c>
    </row>
    <row r="411" spans="1:18" ht="15" x14ac:dyDescent="0.25">
      <c r="A411" s="3" t="s">
        <v>675</v>
      </c>
      <c r="B411" s="3" t="s">
        <v>689</v>
      </c>
      <c r="C411" s="3" t="s">
        <v>1415</v>
      </c>
      <c r="D411" s="4" t="s">
        <v>30</v>
      </c>
      <c r="E411" s="5">
        <v>18.3</v>
      </c>
      <c r="F411" s="5">
        <v>16.64</v>
      </c>
      <c r="G411" s="13" t="s">
        <v>690</v>
      </c>
      <c r="H411" s="6" t="s">
        <v>1577</v>
      </c>
      <c r="I411" s="6">
        <v>0</v>
      </c>
      <c r="J411" s="6">
        <f t="shared" si="36"/>
        <v>2.9280000000000004</v>
      </c>
      <c r="K411" s="6">
        <v>22</v>
      </c>
      <c r="L411" s="6">
        <f t="shared" si="37"/>
        <v>467.01600000000002</v>
      </c>
      <c r="M411" s="32">
        <f t="shared" si="38"/>
        <v>1830.70272</v>
      </c>
      <c r="N411" s="6">
        <f t="shared" si="39"/>
        <v>1363.6867199999999</v>
      </c>
      <c r="O411" s="35">
        <f t="shared" si="40"/>
        <v>1238.6867199999999</v>
      </c>
      <c r="Q411" s="6">
        <v>412</v>
      </c>
      <c r="R411" s="38" t="str">
        <f t="shared" si="41"/>
        <v>TONLMK463</v>
      </c>
    </row>
    <row r="412" spans="1:18" ht="38.25" x14ac:dyDescent="0.25">
      <c r="A412" s="3" t="s">
        <v>675</v>
      </c>
      <c r="B412" s="3" t="s">
        <v>691</v>
      </c>
      <c r="C412" s="3" t="s">
        <v>692</v>
      </c>
      <c r="D412" s="4" t="s">
        <v>154</v>
      </c>
      <c r="E412" s="5">
        <v>20.63</v>
      </c>
      <c r="F412" s="5">
        <v>18.760000000000002</v>
      </c>
      <c r="G412" s="13" t="s">
        <v>1420</v>
      </c>
      <c r="H412" s="6" t="s">
        <v>1577</v>
      </c>
      <c r="I412" s="6">
        <v>0</v>
      </c>
      <c r="J412" s="6">
        <f t="shared" si="36"/>
        <v>3.3007999999999997</v>
      </c>
      <c r="K412" s="6">
        <v>22</v>
      </c>
      <c r="L412" s="6">
        <f t="shared" si="37"/>
        <v>526.47759999999994</v>
      </c>
      <c r="M412" s="32">
        <f t="shared" si="38"/>
        <v>2063.7921919999994</v>
      </c>
      <c r="N412" s="6">
        <f t="shared" si="39"/>
        <v>1537.3145919999995</v>
      </c>
      <c r="O412" s="35">
        <f t="shared" si="40"/>
        <v>1412.3145919999995</v>
      </c>
      <c r="Q412" s="6">
        <v>413</v>
      </c>
      <c r="R412" s="38" t="str">
        <f t="shared" si="41"/>
        <v>TONLMK640</v>
      </c>
    </row>
    <row r="413" spans="1:18" ht="89.25" x14ac:dyDescent="0.25">
      <c r="A413" s="3" t="s">
        <v>675</v>
      </c>
      <c r="B413" s="3" t="s">
        <v>693</v>
      </c>
      <c r="C413" s="3" t="s">
        <v>694</v>
      </c>
      <c r="D413" s="4" t="s">
        <v>66</v>
      </c>
      <c r="E413" s="5">
        <v>46.9</v>
      </c>
      <c r="F413" s="5">
        <v>42.64</v>
      </c>
      <c r="G413" s="13" t="s">
        <v>1422</v>
      </c>
      <c r="H413" s="6" t="s">
        <v>1577</v>
      </c>
      <c r="I413" s="6">
        <v>0</v>
      </c>
      <c r="J413" s="6">
        <f t="shared" si="36"/>
        <v>7.5039999999999996</v>
      </c>
      <c r="K413" s="6">
        <v>22</v>
      </c>
      <c r="L413" s="6">
        <f t="shared" si="37"/>
        <v>1196.8879999999999</v>
      </c>
      <c r="M413" s="32">
        <f t="shared" si="38"/>
        <v>4691.8009599999996</v>
      </c>
      <c r="N413" s="6">
        <f t="shared" si="39"/>
        <v>3494.9129599999997</v>
      </c>
      <c r="O413" s="35">
        <f t="shared" si="40"/>
        <v>3369.9129599999997</v>
      </c>
      <c r="Q413" s="6">
        <v>414</v>
      </c>
      <c r="R413" s="38" t="str">
        <f t="shared" si="41"/>
        <v>TONLMK650H</v>
      </c>
    </row>
    <row r="414" spans="1:18" ht="15" x14ac:dyDescent="0.25">
      <c r="A414" s="3" t="s">
        <v>675</v>
      </c>
      <c r="B414" s="3" t="s">
        <v>695</v>
      </c>
      <c r="C414" s="3" t="s">
        <v>696</v>
      </c>
      <c r="D414" s="4" t="s">
        <v>611</v>
      </c>
      <c r="E414" s="5">
        <v>61.77</v>
      </c>
      <c r="F414" s="5">
        <v>56.16</v>
      </c>
      <c r="G414" s="13" t="s">
        <v>697</v>
      </c>
      <c r="H414" s="6" t="s">
        <v>1577</v>
      </c>
      <c r="I414" s="6">
        <v>0</v>
      </c>
      <c r="J414" s="6">
        <f t="shared" si="36"/>
        <v>9.8832000000000004</v>
      </c>
      <c r="K414" s="6">
        <v>22</v>
      </c>
      <c r="L414" s="6">
        <f t="shared" si="37"/>
        <v>1576.3704</v>
      </c>
      <c r="M414" s="32">
        <f t="shared" si="38"/>
        <v>6179.3719680000004</v>
      </c>
      <c r="N414" s="6">
        <f t="shared" si="39"/>
        <v>4603.0015680000006</v>
      </c>
      <c r="O414" s="35">
        <f t="shared" si="40"/>
        <v>4478.0015680000006</v>
      </c>
      <c r="Q414" s="6">
        <v>415</v>
      </c>
      <c r="R414" s="38" t="str">
        <f t="shared" si="41"/>
        <v>TONLMK5155</v>
      </c>
    </row>
    <row r="415" spans="1:18" ht="25.5" x14ac:dyDescent="0.25">
      <c r="A415" s="3" t="s">
        <v>675</v>
      </c>
      <c r="B415" s="3" t="s">
        <v>698</v>
      </c>
      <c r="C415" s="3" t="s">
        <v>699</v>
      </c>
      <c r="D415" s="4" t="s">
        <v>10</v>
      </c>
      <c r="E415" s="5">
        <v>16.010000000000002</v>
      </c>
      <c r="F415" s="5">
        <v>14.56</v>
      </c>
      <c r="G415" s="13" t="s">
        <v>1421</v>
      </c>
      <c r="H415" s="6" t="s">
        <v>1577</v>
      </c>
      <c r="I415" s="6">
        <v>0</v>
      </c>
      <c r="J415" s="6">
        <f t="shared" si="36"/>
        <v>2.5616000000000003</v>
      </c>
      <c r="K415" s="6">
        <v>22</v>
      </c>
      <c r="L415" s="6">
        <f t="shared" si="37"/>
        <v>408.57520000000011</v>
      </c>
      <c r="M415" s="32">
        <f t="shared" si="38"/>
        <v>1601.6147840000006</v>
      </c>
      <c r="N415" s="6">
        <f t="shared" si="39"/>
        <v>1193.0395840000006</v>
      </c>
      <c r="O415" s="35">
        <f t="shared" si="40"/>
        <v>1068.0395840000006</v>
      </c>
      <c r="Q415" s="6">
        <v>416</v>
      </c>
      <c r="R415" s="38" t="str">
        <f t="shared" si="41"/>
        <v>TONLMK317</v>
      </c>
    </row>
    <row r="416" spans="1:18" ht="15" x14ac:dyDescent="0.25">
      <c r="A416" s="3" t="s">
        <v>675</v>
      </c>
      <c r="B416" s="3" t="s">
        <v>700</v>
      </c>
      <c r="C416" s="3" t="s">
        <v>701</v>
      </c>
      <c r="D416" s="4" t="s">
        <v>200</v>
      </c>
      <c r="E416" s="5">
        <v>31.46</v>
      </c>
      <c r="F416" s="5">
        <v>28.6</v>
      </c>
      <c r="G416" s="13" t="s">
        <v>702</v>
      </c>
      <c r="H416" s="6" t="s">
        <v>1577</v>
      </c>
      <c r="I416" s="6">
        <v>0</v>
      </c>
      <c r="J416" s="6">
        <f t="shared" si="36"/>
        <v>5.0335999999999999</v>
      </c>
      <c r="K416" s="6">
        <v>22</v>
      </c>
      <c r="L416" s="6">
        <f t="shared" si="37"/>
        <v>802.85919999999999</v>
      </c>
      <c r="M416" s="32">
        <f t="shared" si="38"/>
        <v>3147.2080639999999</v>
      </c>
      <c r="N416" s="6">
        <f t="shared" si="39"/>
        <v>2344.348864</v>
      </c>
      <c r="O416" s="35">
        <f t="shared" si="40"/>
        <v>2219.348864</v>
      </c>
      <c r="Q416" s="6">
        <v>417</v>
      </c>
      <c r="R416" s="38" t="str">
        <f t="shared" si="41"/>
        <v>TONLMK417</v>
      </c>
    </row>
    <row r="417" spans="1:18" ht="15" x14ac:dyDescent="0.25">
      <c r="A417" s="3" t="s">
        <v>675</v>
      </c>
      <c r="B417" s="3" t="s">
        <v>703</v>
      </c>
      <c r="C417" s="3" t="s">
        <v>1416</v>
      </c>
      <c r="D417" s="4" t="s">
        <v>105</v>
      </c>
      <c r="E417" s="5">
        <v>18.3</v>
      </c>
      <c r="F417" s="5">
        <v>16.64</v>
      </c>
      <c r="G417" s="13" t="s">
        <v>704</v>
      </c>
      <c r="H417" s="6" t="s">
        <v>1577</v>
      </c>
      <c r="I417" s="6">
        <v>0</v>
      </c>
      <c r="J417" s="6">
        <f t="shared" si="36"/>
        <v>2.9280000000000004</v>
      </c>
      <c r="K417" s="6">
        <v>22</v>
      </c>
      <c r="L417" s="6">
        <f t="shared" si="37"/>
        <v>467.01600000000002</v>
      </c>
      <c r="M417" s="32">
        <f t="shared" si="38"/>
        <v>1830.70272</v>
      </c>
      <c r="N417" s="6">
        <f t="shared" si="39"/>
        <v>1363.6867199999999</v>
      </c>
      <c r="O417" s="35">
        <f t="shared" si="40"/>
        <v>1238.6867199999999</v>
      </c>
      <c r="Q417" s="6">
        <v>418</v>
      </c>
      <c r="R417" s="38" t="str">
        <f t="shared" si="41"/>
        <v>TONLMK504H</v>
      </c>
    </row>
    <row r="418" spans="1:18" ht="15" x14ac:dyDescent="0.25">
      <c r="A418" s="3" t="s">
        <v>675</v>
      </c>
      <c r="B418" s="3" t="s">
        <v>705</v>
      </c>
      <c r="C418" s="3" t="s">
        <v>1417</v>
      </c>
      <c r="D418" s="4" t="s">
        <v>69</v>
      </c>
      <c r="E418" s="5">
        <v>22.88</v>
      </c>
      <c r="F418" s="5">
        <v>20.8</v>
      </c>
      <c r="G418" s="13" t="s">
        <v>706</v>
      </c>
      <c r="H418" s="6" t="s">
        <v>1577</v>
      </c>
      <c r="I418" s="6">
        <v>0</v>
      </c>
      <c r="J418" s="6">
        <f t="shared" si="36"/>
        <v>3.6608000000000001</v>
      </c>
      <c r="K418" s="6">
        <v>22</v>
      </c>
      <c r="L418" s="6">
        <f t="shared" si="37"/>
        <v>583.8975999999999</v>
      </c>
      <c r="M418" s="32">
        <f t="shared" si="38"/>
        <v>2288.8785919999996</v>
      </c>
      <c r="N418" s="6">
        <f t="shared" si="39"/>
        <v>1704.9809919999998</v>
      </c>
      <c r="O418" s="35">
        <f t="shared" si="40"/>
        <v>1579.9809919999998</v>
      </c>
      <c r="Q418" s="6">
        <v>419</v>
      </c>
      <c r="R418" s="38" t="str">
        <f t="shared" si="41"/>
        <v>TONLMK504X</v>
      </c>
    </row>
    <row r="419" spans="1:18" ht="15" x14ac:dyDescent="0.25">
      <c r="A419" s="3" t="s">
        <v>675</v>
      </c>
      <c r="B419" s="3" t="s">
        <v>707</v>
      </c>
      <c r="C419" s="3" t="s">
        <v>1418</v>
      </c>
      <c r="D419" s="4" t="s">
        <v>76</v>
      </c>
      <c r="E419" s="5">
        <v>32.03</v>
      </c>
      <c r="F419" s="5">
        <v>29.12</v>
      </c>
      <c r="G419" s="13" t="s">
        <v>708</v>
      </c>
      <c r="H419" s="6" t="s">
        <v>1577</v>
      </c>
      <c r="I419" s="6">
        <v>0</v>
      </c>
      <c r="J419" s="6">
        <f t="shared" si="36"/>
        <v>5.1248000000000005</v>
      </c>
      <c r="K419" s="6">
        <v>22</v>
      </c>
      <c r="L419" s="6">
        <f t="shared" si="37"/>
        <v>817.40560000000005</v>
      </c>
      <c r="M419" s="32">
        <f t="shared" si="38"/>
        <v>3204.2299520000001</v>
      </c>
      <c r="N419" s="6">
        <f t="shared" si="39"/>
        <v>2386.8243520000001</v>
      </c>
      <c r="O419" s="35">
        <f t="shared" si="40"/>
        <v>2261.8243520000001</v>
      </c>
      <c r="Q419" s="6">
        <v>420</v>
      </c>
      <c r="R419" s="38" t="str">
        <f t="shared" si="41"/>
        <v>TONLMK504U</v>
      </c>
    </row>
    <row r="420" spans="1:18" ht="15" x14ac:dyDescent="0.25">
      <c r="A420" s="3" t="s">
        <v>675</v>
      </c>
      <c r="B420" s="3" t="s">
        <v>709</v>
      </c>
      <c r="C420" s="3" t="s">
        <v>1419</v>
      </c>
      <c r="D420" s="4" t="s">
        <v>69</v>
      </c>
      <c r="E420" s="5">
        <v>22.88</v>
      </c>
      <c r="F420" s="5">
        <v>20.8</v>
      </c>
      <c r="G420" s="13" t="s">
        <v>710</v>
      </c>
      <c r="H420" s="6" t="s">
        <v>1577</v>
      </c>
      <c r="I420" s="6">
        <v>0</v>
      </c>
      <c r="J420" s="6">
        <f t="shared" si="36"/>
        <v>3.6608000000000001</v>
      </c>
      <c r="K420" s="6">
        <v>22</v>
      </c>
      <c r="L420" s="6">
        <f t="shared" si="37"/>
        <v>583.8975999999999</v>
      </c>
      <c r="M420" s="32">
        <f t="shared" si="38"/>
        <v>2288.8785919999996</v>
      </c>
      <c r="N420" s="6">
        <f t="shared" si="39"/>
        <v>1704.9809919999998</v>
      </c>
      <c r="O420" s="35">
        <f t="shared" si="40"/>
        <v>1579.9809919999998</v>
      </c>
      <c r="Q420" s="6">
        <v>421</v>
      </c>
      <c r="R420" s="38" t="str">
        <f t="shared" si="41"/>
        <v>TONLMK604H</v>
      </c>
    </row>
    <row r="421" spans="1:18" ht="15" x14ac:dyDescent="0.25">
      <c r="A421" s="11" t="s">
        <v>675</v>
      </c>
      <c r="B421" s="11" t="s">
        <v>727</v>
      </c>
      <c r="C421" s="11" t="s">
        <v>1429</v>
      </c>
      <c r="D421" s="23">
        <v>20000</v>
      </c>
      <c r="E421" s="24">
        <v>32.6</v>
      </c>
      <c r="F421" s="24">
        <v>29.64</v>
      </c>
      <c r="G421" s="25" t="s">
        <v>1424</v>
      </c>
      <c r="H421" s="6" t="s">
        <v>1577</v>
      </c>
      <c r="I421" s="6">
        <v>0</v>
      </c>
      <c r="J421" s="6">
        <f t="shared" si="36"/>
        <v>5.2160000000000002</v>
      </c>
      <c r="K421" s="6">
        <v>22</v>
      </c>
      <c r="L421" s="6">
        <f t="shared" si="37"/>
        <v>831.952</v>
      </c>
      <c r="M421" s="32">
        <f t="shared" si="38"/>
        <v>3261.2518399999999</v>
      </c>
      <c r="N421" s="6">
        <f t="shared" si="39"/>
        <v>2429.2998399999997</v>
      </c>
      <c r="O421" s="35">
        <f t="shared" si="40"/>
        <v>2304.2998399999997</v>
      </c>
      <c r="Q421" s="6">
        <v>422</v>
      </c>
      <c r="R421" s="38" t="str">
        <f t="shared" si="41"/>
        <v>TONLMK604X</v>
      </c>
    </row>
    <row r="422" spans="1:18" ht="25.5" x14ac:dyDescent="0.25">
      <c r="A422" s="3" t="s">
        <v>675</v>
      </c>
      <c r="B422" s="7" t="s">
        <v>728</v>
      </c>
      <c r="C422" s="3" t="s">
        <v>1047</v>
      </c>
      <c r="D422" s="8">
        <v>3500</v>
      </c>
      <c r="E422" s="18">
        <v>11.9</v>
      </c>
      <c r="F422" s="18">
        <v>10.82</v>
      </c>
      <c r="G422" s="15" t="s">
        <v>1425</v>
      </c>
      <c r="H422" s="6" t="s">
        <v>1577</v>
      </c>
      <c r="I422" s="6">
        <v>0</v>
      </c>
      <c r="J422" s="6">
        <f t="shared" si="36"/>
        <v>1.9040000000000001</v>
      </c>
      <c r="K422" s="6">
        <v>22</v>
      </c>
      <c r="L422" s="6">
        <f t="shared" si="37"/>
        <v>303.68799999999999</v>
      </c>
      <c r="M422" s="32">
        <f t="shared" si="38"/>
        <v>1190.45696</v>
      </c>
      <c r="N422" s="6">
        <f t="shared" si="39"/>
        <v>886.76895999999999</v>
      </c>
      <c r="O422" s="35">
        <f t="shared" si="40"/>
        <v>761.76895999999999</v>
      </c>
      <c r="Q422" s="6">
        <v>423</v>
      </c>
      <c r="R422" s="38" t="str">
        <f t="shared" si="41"/>
        <v>TONLMK250</v>
      </c>
    </row>
    <row r="423" spans="1:18" ht="25.5" x14ac:dyDescent="0.25">
      <c r="A423" s="3" t="s">
        <v>675</v>
      </c>
      <c r="B423" s="7" t="s">
        <v>729</v>
      </c>
      <c r="C423" s="3" t="s">
        <v>1048</v>
      </c>
      <c r="D423" s="8">
        <v>9000</v>
      </c>
      <c r="E423" s="18">
        <v>14.87</v>
      </c>
      <c r="F423" s="18">
        <v>13.52</v>
      </c>
      <c r="G423" s="15" t="s">
        <v>1426</v>
      </c>
      <c r="H423" s="6" t="s">
        <v>1577</v>
      </c>
      <c r="I423" s="6">
        <v>0</v>
      </c>
      <c r="J423" s="6">
        <f t="shared" si="36"/>
        <v>2.3792</v>
      </c>
      <c r="K423" s="6">
        <v>22</v>
      </c>
      <c r="L423" s="6">
        <f t="shared" si="37"/>
        <v>379.48239999999998</v>
      </c>
      <c r="M423" s="32">
        <f t="shared" si="38"/>
        <v>1487.5710079999999</v>
      </c>
      <c r="N423" s="6">
        <f t="shared" si="39"/>
        <v>1108.088608</v>
      </c>
      <c r="O423" s="35">
        <f t="shared" si="40"/>
        <v>983.08860800000002</v>
      </c>
      <c r="Q423" s="6">
        <v>424</v>
      </c>
      <c r="R423" s="38" t="str">
        <f t="shared" si="41"/>
        <v>TONLMK352</v>
      </c>
    </row>
    <row r="424" spans="1:18" ht="15" x14ac:dyDescent="0.25">
      <c r="A424" s="3" t="s">
        <v>675</v>
      </c>
      <c r="B424" s="7" t="s">
        <v>730</v>
      </c>
      <c r="C424" s="3" t="s">
        <v>1423</v>
      </c>
      <c r="D424" s="8">
        <v>25000</v>
      </c>
      <c r="E424" s="18">
        <v>57.2</v>
      </c>
      <c r="F424" s="18">
        <v>52</v>
      </c>
      <c r="G424" s="15" t="s">
        <v>1427</v>
      </c>
      <c r="H424" s="6" t="s">
        <v>1577</v>
      </c>
      <c r="I424" s="6">
        <v>0</v>
      </c>
      <c r="J424" s="6">
        <f t="shared" si="36"/>
        <v>9.152000000000001</v>
      </c>
      <c r="K424" s="6">
        <v>22</v>
      </c>
      <c r="L424" s="6">
        <f t="shared" si="37"/>
        <v>1459.7440000000001</v>
      </c>
      <c r="M424" s="32">
        <f t="shared" si="38"/>
        <v>5722.1964800000005</v>
      </c>
      <c r="N424" s="6">
        <f t="shared" si="39"/>
        <v>4262.4524799999999</v>
      </c>
      <c r="O424" s="35">
        <f t="shared" si="40"/>
        <v>4137.4524799999999</v>
      </c>
      <c r="Q424" s="6">
        <v>425</v>
      </c>
      <c r="R424" s="38" t="str">
        <f t="shared" si="41"/>
        <v>TONLMK524H</v>
      </c>
    </row>
    <row r="425" spans="1:18" ht="25.5" x14ac:dyDescent="0.25">
      <c r="A425" s="3" t="s">
        <v>675</v>
      </c>
      <c r="B425" s="7" t="s">
        <v>731</v>
      </c>
      <c r="C425" s="3" t="s">
        <v>1049</v>
      </c>
      <c r="D425" s="8">
        <v>45000</v>
      </c>
      <c r="E425" s="18">
        <v>78.650000000000006</v>
      </c>
      <c r="F425" s="18">
        <v>71.5</v>
      </c>
      <c r="G425" s="15" t="s">
        <v>1428</v>
      </c>
      <c r="H425" s="6" t="s">
        <v>1577</v>
      </c>
      <c r="I425" s="6">
        <v>0</v>
      </c>
      <c r="J425" s="6">
        <f t="shared" si="36"/>
        <v>12.584000000000001</v>
      </c>
      <c r="K425" s="6">
        <v>22</v>
      </c>
      <c r="L425" s="6">
        <f t="shared" si="37"/>
        <v>2007.1480000000001</v>
      </c>
      <c r="M425" s="32">
        <f t="shared" si="38"/>
        <v>7868.0201600000009</v>
      </c>
      <c r="N425" s="6">
        <f t="shared" si="39"/>
        <v>5860.8721600000008</v>
      </c>
      <c r="O425" s="35">
        <f t="shared" si="40"/>
        <v>5735.8721600000008</v>
      </c>
      <c r="Q425" s="6">
        <v>426</v>
      </c>
      <c r="R425" s="38" t="str">
        <f t="shared" si="41"/>
        <v>TONLMK524X</v>
      </c>
    </row>
    <row r="426" spans="1:18" ht="25.5" x14ac:dyDescent="0.25">
      <c r="A426" s="3" t="s">
        <v>711</v>
      </c>
      <c r="B426" s="3" t="s">
        <v>976</v>
      </c>
      <c r="C426" s="3" t="s">
        <v>1434</v>
      </c>
      <c r="D426" s="4">
        <v>3500</v>
      </c>
      <c r="E426" s="5">
        <v>4</v>
      </c>
      <c r="F426" s="5">
        <v>3.64</v>
      </c>
      <c r="G426" s="13" t="s">
        <v>712</v>
      </c>
      <c r="H426" s="6" t="s">
        <v>1577</v>
      </c>
      <c r="I426" s="6">
        <v>0</v>
      </c>
      <c r="J426" s="6">
        <f t="shared" si="36"/>
        <v>0.64</v>
      </c>
      <c r="K426" s="6">
        <v>22</v>
      </c>
      <c r="L426" s="6">
        <f t="shared" si="37"/>
        <v>102.08</v>
      </c>
      <c r="M426" s="32">
        <f t="shared" si="38"/>
        <v>400.15359999999998</v>
      </c>
      <c r="N426" s="6">
        <f t="shared" si="39"/>
        <v>298.0736</v>
      </c>
      <c r="O426" s="35">
        <f t="shared" si="40"/>
        <v>173.0736</v>
      </c>
      <c r="Q426" s="6">
        <v>427</v>
      </c>
      <c r="R426" s="38" t="str">
        <f t="shared" si="41"/>
        <v xml:space="preserve">TONOKI410           </v>
      </c>
    </row>
    <row r="427" spans="1:18" ht="15" x14ac:dyDescent="0.25">
      <c r="A427" s="3" t="s">
        <v>711</v>
      </c>
      <c r="B427" s="3" t="s">
        <v>1430</v>
      </c>
      <c r="C427" s="3" t="s">
        <v>1435</v>
      </c>
      <c r="D427" s="4">
        <v>4000</v>
      </c>
      <c r="E427" s="5">
        <v>5.14</v>
      </c>
      <c r="F427" s="5">
        <v>4.68</v>
      </c>
      <c r="G427" s="13" t="s">
        <v>713</v>
      </c>
      <c r="H427" s="6" t="s">
        <v>1577</v>
      </c>
      <c r="I427" s="6">
        <v>0</v>
      </c>
      <c r="J427" s="6">
        <f t="shared" si="36"/>
        <v>0.82240000000000002</v>
      </c>
      <c r="K427" s="6">
        <v>22</v>
      </c>
      <c r="L427" s="6">
        <f t="shared" si="37"/>
        <v>131.1728</v>
      </c>
      <c r="M427" s="32">
        <f t="shared" si="38"/>
        <v>514.19737599999996</v>
      </c>
      <c r="N427" s="6">
        <f t="shared" si="39"/>
        <v>383.02457599999997</v>
      </c>
      <c r="O427" s="35">
        <f t="shared" si="40"/>
        <v>258.02457599999997</v>
      </c>
      <c r="Q427" s="6">
        <v>428</v>
      </c>
      <c r="R427" s="38" t="str">
        <f t="shared" si="41"/>
        <v xml:space="preserve">TONOKI411          </v>
      </c>
    </row>
    <row r="428" spans="1:18" ht="15" x14ac:dyDescent="0.25">
      <c r="A428" s="3" t="s">
        <v>711</v>
      </c>
      <c r="B428" s="3" t="s">
        <v>1431</v>
      </c>
      <c r="C428" s="3" t="s">
        <v>1436</v>
      </c>
      <c r="D428" s="4">
        <v>10000</v>
      </c>
      <c r="E428" s="5">
        <v>7.43</v>
      </c>
      <c r="F428" s="5">
        <v>6.76</v>
      </c>
      <c r="G428" s="13" t="s">
        <v>714</v>
      </c>
      <c r="H428" s="6" t="s">
        <v>1577</v>
      </c>
      <c r="I428" s="6">
        <v>0</v>
      </c>
      <c r="J428" s="6">
        <f t="shared" si="36"/>
        <v>1.1888000000000001</v>
      </c>
      <c r="K428" s="6">
        <v>22</v>
      </c>
      <c r="L428" s="6">
        <f t="shared" si="37"/>
        <v>189.61360000000002</v>
      </c>
      <c r="M428" s="32">
        <f t="shared" si="38"/>
        <v>743.28531200000009</v>
      </c>
      <c r="N428" s="6">
        <f t="shared" si="39"/>
        <v>553.67171200000007</v>
      </c>
      <c r="O428" s="35">
        <f t="shared" si="40"/>
        <v>428.67171200000007</v>
      </c>
      <c r="Q428" s="6">
        <v>429</v>
      </c>
      <c r="R428" s="38" t="str">
        <f t="shared" si="41"/>
        <v xml:space="preserve">TONOKI431          </v>
      </c>
    </row>
    <row r="429" spans="1:18" ht="15" x14ac:dyDescent="0.25">
      <c r="A429" s="3" t="s">
        <v>711</v>
      </c>
      <c r="B429" s="3" t="s">
        <v>1432</v>
      </c>
      <c r="C429" s="3" t="s">
        <v>1437</v>
      </c>
      <c r="D429" s="4">
        <v>18000</v>
      </c>
      <c r="E429" s="5">
        <v>49.5</v>
      </c>
      <c r="F429" s="5">
        <v>45</v>
      </c>
      <c r="G429" s="13" t="s">
        <v>715</v>
      </c>
      <c r="H429" s="6" t="s">
        <v>1577</v>
      </c>
      <c r="I429" s="6">
        <v>0</v>
      </c>
      <c r="J429" s="6">
        <f t="shared" si="36"/>
        <v>7.92</v>
      </c>
      <c r="K429" s="6">
        <v>22</v>
      </c>
      <c r="L429" s="6">
        <f t="shared" si="37"/>
        <v>1263.24</v>
      </c>
      <c r="M429" s="32">
        <f t="shared" si="38"/>
        <v>4951.9008000000003</v>
      </c>
      <c r="N429" s="6">
        <f t="shared" si="39"/>
        <v>3688.6608000000006</v>
      </c>
      <c r="O429" s="35">
        <f t="shared" si="40"/>
        <v>3563.6608000000006</v>
      </c>
      <c r="Q429" s="6">
        <v>430</v>
      </c>
      <c r="R429" s="38" t="str">
        <f t="shared" si="41"/>
        <v xml:space="preserve">TONOKI731          </v>
      </c>
    </row>
    <row r="430" spans="1:18" ht="15" x14ac:dyDescent="0.25">
      <c r="A430" s="3" t="s">
        <v>711</v>
      </c>
      <c r="B430" s="3" t="s">
        <v>1433</v>
      </c>
      <c r="C430" s="3" t="s">
        <v>1438</v>
      </c>
      <c r="D430" s="4">
        <v>25000</v>
      </c>
      <c r="E430" s="5">
        <v>35.46</v>
      </c>
      <c r="F430" s="5">
        <v>32.24</v>
      </c>
      <c r="G430" s="13" t="s">
        <v>716</v>
      </c>
      <c r="H430" s="6" t="s">
        <v>1577</v>
      </c>
      <c r="I430" s="6">
        <v>0</v>
      </c>
      <c r="J430" s="6">
        <f t="shared" si="36"/>
        <v>5.6736000000000004</v>
      </c>
      <c r="K430" s="6">
        <v>22</v>
      </c>
      <c r="L430" s="6">
        <f t="shared" si="37"/>
        <v>904.93920000000003</v>
      </c>
      <c r="M430" s="32">
        <f t="shared" si="38"/>
        <v>3547.361664</v>
      </c>
      <c r="N430" s="6">
        <f t="shared" si="39"/>
        <v>2642.4224640000002</v>
      </c>
      <c r="O430" s="35">
        <f t="shared" si="40"/>
        <v>2517.4224640000002</v>
      </c>
      <c r="Q430" s="6">
        <v>431</v>
      </c>
      <c r="R430" s="38" t="str">
        <f t="shared" si="41"/>
        <v xml:space="preserve">TONOKI730          </v>
      </c>
    </row>
    <row r="431" spans="1:18" ht="15" x14ac:dyDescent="0.25">
      <c r="A431" s="3" t="s">
        <v>711</v>
      </c>
      <c r="B431" s="3" t="s">
        <v>977</v>
      </c>
      <c r="C431" s="3" t="s">
        <v>972</v>
      </c>
      <c r="D431" s="4">
        <v>8000</v>
      </c>
      <c r="E431" s="5">
        <v>12.58</v>
      </c>
      <c r="F431" s="5">
        <v>11.44</v>
      </c>
      <c r="G431" s="13" t="s">
        <v>717</v>
      </c>
      <c r="H431" s="6" t="s">
        <v>1577</v>
      </c>
      <c r="I431" s="6">
        <v>0</v>
      </c>
      <c r="J431" s="6">
        <f t="shared" si="36"/>
        <v>2.0127999999999999</v>
      </c>
      <c r="K431" s="6">
        <v>22</v>
      </c>
      <c r="L431" s="6">
        <f t="shared" si="37"/>
        <v>321.04160000000002</v>
      </c>
      <c r="M431" s="32">
        <f t="shared" si="38"/>
        <v>1258.483072</v>
      </c>
      <c r="N431" s="6">
        <f t="shared" si="39"/>
        <v>937.44147199999998</v>
      </c>
      <c r="O431" s="35">
        <f t="shared" si="40"/>
        <v>812.44147199999998</v>
      </c>
      <c r="Q431" s="6">
        <v>432</v>
      </c>
      <c r="R431" s="38" t="str">
        <f t="shared" si="41"/>
        <v xml:space="preserve">TONOKI610N        </v>
      </c>
    </row>
    <row r="432" spans="1:18" ht="15" x14ac:dyDescent="0.25">
      <c r="A432" s="3" t="s">
        <v>711</v>
      </c>
      <c r="B432" s="3" t="s">
        <v>978</v>
      </c>
      <c r="C432" s="3" t="s">
        <v>973</v>
      </c>
      <c r="D432" s="4">
        <v>6000</v>
      </c>
      <c r="E432" s="5">
        <v>12.58</v>
      </c>
      <c r="F432" s="5">
        <v>11.44</v>
      </c>
      <c r="G432" s="13" t="s">
        <v>717</v>
      </c>
      <c r="H432" s="6" t="s">
        <v>1577</v>
      </c>
      <c r="I432" s="6">
        <v>0</v>
      </c>
      <c r="J432" s="6">
        <f t="shared" si="36"/>
        <v>2.0127999999999999</v>
      </c>
      <c r="K432" s="6">
        <v>22</v>
      </c>
      <c r="L432" s="6">
        <f t="shared" si="37"/>
        <v>321.04160000000002</v>
      </c>
      <c r="M432" s="32">
        <f t="shared" si="38"/>
        <v>1258.483072</v>
      </c>
      <c r="N432" s="6">
        <f t="shared" si="39"/>
        <v>937.44147199999998</v>
      </c>
      <c r="O432" s="35">
        <f t="shared" si="40"/>
        <v>812.44147199999998</v>
      </c>
      <c r="Q432" s="6">
        <v>433</v>
      </c>
      <c r="R432" s="38" t="str">
        <f t="shared" si="41"/>
        <v xml:space="preserve">TONOKI610C         </v>
      </c>
    </row>
    <row r="433" spans="1:18" ht="15" x14ac:dyDescent="0.25">
      <c r="A433" s="3" t="s">
        <v>711</v>
      </c>
      <c r="B433" s="3" t="s">
        <v>979</v>
      </c>
      <c r="C433" s="3" t="s">
        <v>974</v>
      </c>
      <c r="D433" s="4">
        <v>6000</v>
      </c>
      <c r="E433" s="5">
        <v>12.58</v>
      </c>
      <c r="F433" s="5">
        <v>11.44</v>
      </c>
      <c r="G433" s="13" t="s">
        <v>717</v>
      </c>
      <c r="H433" s="6" t="s">
        <v>1577</v>
      </c>
      <c r="I433" s="6">
        <v>0</v>
      </c>
      <c r="J433" s="6">
        <f t="shared" si="36"/>
        <v>2.0127999999999999</v>
      </c>
      <c r="K433" s="6">
        <v>22</v>
      </c>
      <c r="L433" s="6">
        <f t="shared" si="37"/>
        <v>321.04160000000002</v>
      </c>
      <c r="M433" s="32">
        <f t="shared" si="38"/>
        <v>1258.483072</v>
      </c>
      <c r="N433" s="6">
        <f t="shared" si="39"/>
        <v>937.44147199999998</v>
      </c>
      <c r="O433" s="35">
        <f t="shared" si="40"/>
        <v>812.44147199999998</v>
      </c>
      <c r="Q433" s="6">
        <v>434</v>
      </c>
      <c r="R433" s="38" t="str">
        <f t="shared" si="41"/>
        <v xml:space="preserve">TONOKI610M      </v>
      </c>
    </row>
    <row r="434" spans="1:18" ht="15" x14ac:dyDescent="0.25">
      <c r="A434" s="3" t="s">
        <v>711</v>
      </c>
      <c r="B434" s="3" t="s">
        <v>980</v>
      </c>
      <c r="C434" s="3" t="s">
        <v>975</v>
      </c>
      <c r="D434" s="4">
        <v>6000</v>
      </c>
      <c r="E434" s="5">
        <v>12.58</v>
      </c>
      <c r="F434" s="5">
        <v>11.44</v>
      </c>
      <c r="G434" s="13" t="s">
        <v>717</v>
      </c>
      <c r="H434" s="6" t="s">
        <v>1577</v>
      </c>
      <c r="I434" s="6">
        <v>0</v>
      </c>
      <c r="J434" s="6">
        <f t="shared" si="36"/>
        <v>2.0127999999999999</v>
      </c>
      <c r="K434" s="6">
        <v>22</v>
      </c>
      <c r="L434" s="6">
        <f t="shared" si="37"/>
        <v>321.04160000000002</v>
      </c>
      <c r="M434" s="32">
        <f t="shared" si="38"/>
        <v>1258.483072</v>
      </c>
      <c r="N434" s="6">
        <f t="shared" si="39"/>
        <v>937.44147199999998</v>
      </c>
      <c r="O434" s="35">
        <f t="shared" si="40"/>
        <v>812.44147199999998</v>
      </c>
      <c r="Q434" s="6">
        <v>435</v>
      </c>
      <c r="R434" s="38" t="str">
        <f t="shared" si="41"/>
        <v xml:space="preserve">TONOKI610Y        </v>
      </c>
    </row>
    <row r="435" spans="1:18" ht="25.5" x14ac:dyDescent="0.25">
      <c r="A435" s="3" t="s">
        <v>711</v>
      </c>
      <c r="B435" s="3" t="s">
        <v>718</v>
      </c>
      <c r="C435" s="3" t="s">
        <v>1439</v>
      </c>
      <c r="D435" s="4" t="s">
        <v>66</v>
      </c>
      <c r="E435" s="5">
        <v>25.16</v>
      </c>
      <c r="F435" s="5">
        <v>22.88</v>
      </c>
      <c r="G435" s="13" t="s">
        <v>719</v>
      </c>
      <c r="H435" s="6" t="s">
        <v>1577</v>
      </c>
      <c r="I435" s="6">
        <v>0</v>
      </c>
      <c r="J435" s="6">
        <f t="shared" si="36"/>
        <v>4.0255999999999998</v>
      </c>
      <c r="K435" s="6">
        <v>22</v>
      </c>
      <c r="L435" s="6">
        <f t="shared" si="37"/>
        <v>642.08320000000003</v>
      </c>
      <c r="M435" s="32">
        <f t="shared" si="38"/>
        <v>2516.966144</v>
      </c>
      <c r="N435" s="6">
        <f t="shared" si="39"/>
        <v>1874.882944</v>
      </c>
      <c r="O435" s="35">
        <f t="shared" si="40"/>
        <v>1749.882944</v>
      </c>
      <c r="Q435" s="6">
        <v>436</v>
      </c>
      <c r="R435" s="38" t="str">
        <f t="shared" si="41"/>
        <v>DRUOKI410</v>
      </c>
    </row>
    <row r="436" spans="1:18" ht="25.5" x14ac:dyDescent="0.25">
      <c r="A436" s="3" t="s">
        <v>711</v>
      </c>
      <c r="B436" s="3" t="s">
        <v>720</v>
      </c>
      <c r="C436" s="3" t="s">
        <v>1440</v>
      </c>
      <c r="D436" s="4" t="s">
        <v>66</v>
      </c>
      <c r="E436" s="5">
        <v>29.74</v>
      </c>
      <c r="F436" s="5">
        <v>27.04</v>
      </c>
      <c r="G436" s="13" t="s">
        <v>721</v>
      </c>
      <c r="H436" s="6" t="s">
        <v>1577</v>
      </c>
      <c r="I436" s="6">
        <v>0</v>
      </c>
      <c r="J436" s="6">
        <f t="shared" si="36"/>
        <v>4.7584</v>
      </c>
      <c r="K436" s="6">
        <v>22</v>
      </c>
      <c r="L436" s="6">
        <f t="shared" si="37"/>
        <v>758.96479999999997</v>
      </c>
      <c r="M436" s="32">
        <f t="shared" si="38"/>
        <v>2975.1420159999998</v>
      </c>
      <c r="N436" s="6">
        <f t="shared" si="39"/>
        <v>2216.177216</v>
      </c>
      <c r="O436" s="35">
        <f t="shared" si="40"/>
        <v>2091.177216</v>
      </c>
      <c r="Q436" s="6">
        <v>437</v>
      </c>
      <c r="R436" s="38" t="str">
        <f t="shared" si="41"/>
        <v>DRUOKI431</v>
      </c>
    </row>
    <row r="437" spans="1:18" ht="15" x14ac:dyDescent="0.25">
      <c r="A437" s="3" t="s">
        <v>711</v>
      </c>
      <c r="B437" s="3" t="s">
        <v>722</v>
      </c>
      <c r="C437" s="3" t="s">
        <v>1441</v>
      </c>
      <c r="D437" s="4" t="s">
        <v>15</v>
      </c>
      <c r="E437" s="5">
        <v>7.43</v>
      </c>
      <c r="F437" s="5">
        <v>6.76</v>
      </c>
      <c r="G437" s="13" t="s">
        <v>723</v>
      </c>
      <c r="H437" s="6" t="s">
        <v>1577</v>
      </c>
      <c r="I437" s="6">
        <v>0</v>
      </c>
      <c r="J437" s="6">
        <f t="shared" si="36"/>
        <v>1.1888000000000001</v>
      </c>
      <c r="K437" s="6">
        <v>22</v>
      </c>
      <c r="L437" s="6">
        <f t="shared" si="37"/>
        <v>189.61360000000002</v>
      </c>
      <c r="M437" s="32">
        <f t="shared" si="38"/>
        <v>743.28531200000009</v>
      </c>
      <c r="N437" s="6">
        <f t="shared" si="39"/>
        <v>553.67171200000007</v>
      </c>
      <c r="O437" s="35">
        <f t="shared" si="40"/>
        <v>428.67171200000007</v>
      </c>
      <c r="Q437" s="6">
        <v>438</v>
      </c>
      <c r="R437" s="38" t="str">
        <f t="shared" si="41"/>
        <v>TONOKI330N</v>
      </c>
    </row>
    <row r="438" spans="1:18" ht="15" x14ac:dyDescent="0.25">
      <c r="A438" s="3" t="s">
        <v>711</v>
      </c>
      <c r="B438" s="3" t="s">
        <v>724</v>
      </c>
      <c r="C438" s="3" t="s">
        <v>1442</v>
      </c>
      <c r="D438" s="4" t="s">
        <v>50</v>
      </c>
      <c r="E438" s="5">
        <v>6.86</v>
      </c>
      <c r="F438" s="5">
        <v>6.24</v>
      </c>
      <c r="G438" s="13" t="s">
        <v>723</v>
      </c>
      <c r="H438" s="6" t="s">
        <v>1577</v>
      </c>
      <c r="I438" s="6">
        <v>0</v>
      </c>
      <c r="J438" s="6">
        <f t="shared" si="36"/>
        <v>1.0976000000000001</v>
      </c>
      <c r="K438" s="6">
        <v>22</v>
      </c>
      <c r="L438" s="6">
        <f t="shared" si="37"/>
        <v>175.06720000000001</v>
      </c>
      <c r="M438" s="32">
        <f t="shared" si="38"/>
        <v>686.2634240000001</v>
      </c>
      <c r="N438" s="6">
        <f t="shared" si="39"/>
        <v>511.19622400000009</v>
      </c>
      <c r="O438" s="35">
        <f t="shared" si="40"/>
        <v>386.19622400000009</v>
      </c>
      <c r="Q438" s="6">
        <v>439</v>
      </c>
      <c r="R438" s="38" t="str">
        <f t="shared" si="41"/>
        <v>TONOKI330C</v>
      </c>
    </row>
    <row r="439" spans="1:18" ht="15" x14ac:dyDescent="0.25">
      <c r="A439" s="3" t="s">
        <v>711</v>
      </c>
      <c r="B439" s="3" t="s">
        <v>725</v>
      </c>
      <c r="C439" s="3" t="s">
        <v>1443</v>
      </c>
      <c r="D439" s="4" t="s">
        <v>50</v>
      </c>
      <c r="E439" s="5">
        <v>6.86</v>
      </c>
      <c r="F439" s="5">
        <v>6.24</v>
      </c>
      <c r="G439" s="13" t="s">
        <v>723</v>
      </c>
      <c r="H439" s="6" t="s">
        <v>1577</v>
      </c>
      <c r="I439" s="6">
        <v>0</v>
      </c>
      <c r="J439" s="6">
        <f t="shared" si="36"/>
        <v>1.0976000000000001</v>
      </c>
      <c r="K439" s="6">
        <v>22</v>
      </c>
      <c r="L439" s="6">
        <f t="shared" si="37"/>
        <v>175.06720000000001</v>
      </c>
      <c r="M439" s="32">
        <f t="shared" si="38"/>
        <v>686.2634240000001</v>
      </c>
      <c r="N439" s="6">
        <f t="shared" si="39"/>
        <v>511.19622400000009</v>
      </c>
      <c r="O439" s="35">
        <f t="shared" si="40"/>
        <v>386.19622400000009</v>
      </c>
      <c r="Q439" s="6">
        <v>440</v>
      </c>
      <c r="R439" s="38" t="str">
        <f t="shared" si="41"/>
        <v>TONOKI330M</v>
      </c>
    </row>
    <row r="440" spans="1:18" ht="15" x14ac:dyDescent="0.25">
      <c r="A440" s="3" t="s">
        <v>711</v>
      </c>
      <c r="B440" s="3" t="s">
        <v>726</v>
      </c>
      <c r="C440" s="3" t="s">
        <v>1444</v>
      </c>
      <c r="D440" s="4" t="s">
        <v>50</v>
      </c>
      <c r="E440" s="5">
        <v>6.86</v>
      </c>
      <c r="F440" s="5">
        <v>6.24</v>
      </c>
      <c r="G440" s="13" t="s">
        <v>723</v>
      </c>
      <c r="H440" s="6" t="s">
        <v>1577</v>
      </c>
      <c r="I440" s="6">
        <v>0</v>
      </c>
      <c r="J440" s="6">
        <f t="shared" si="36"/>
        <v>1.0976000000000001</v>
      </c>
      <c r="K440" s="6">
        <v>22</v>
      </c>
      <c r="L440" s="6">
        <f t="shared" si="37"/>
        <v>175.06720000000001</v>
      </c>
      <c r="M440" s="32">
        <f t="shared" si="38"/>
        <v>686.2634240000001</v>
      </c>
      <c r="N440" s="6">
        <f t="shared" si="39"/>
        <v>511.19622400000009</v>
      </c>
      <c r="O440" s="35">
        <f t="shared" si="40"/>
        <v>386.19622400000009</v>
      </c>
      <c r="Q440" s="6">
        <v>441</v>
      </c>
      <c r="R440" s="38" t="str">
        <f t="shared" si="41"/>
        <v>TONOKI330Y</v>
      </c>
    </row>
    <row r="441" spans="1:18" ht="15" x14ac:dyDescent="0.25">
      <c r="A441" s="11" t="s">
        <v>732</v>
      </c>
      <c r="B441" s="11" t="s">
        <v>733</v>
      </c>
      <c r="C441" s="11" t="s">
        <v>1445</v>
      </c>
      <c r="D441" s="23" t="s">
        <v>204</v>
      </c>
      <c r="E441" s="24">
        <v>18.87</v>
      </c>
      <c r="F441" s="24">
        <v>17.16</v>
      </c>
      <c r="G441" s="25" t="s">
        <v>734</v>
      </c>
      <c r="H441" s="6" t="s">
        <v>1577</v>
      </c>
      <c r="I441" s="6">
        <v>0</v>
      </c>
      <c r="J441" s="6">
        <f t="shared" si="36"/>
        <v>3.0192000000000001</v>
      </c>
      <c r="K441" s="6">
        <v>22</v>
      </c>
      <c r="L441" s="6">
        <f t="shared" si="37"/>
        <v>481.56240000000003</v>
      </c>
      <c r="M441" s="32">
        <f t="shared" si="38"/>
        <v>1887.724608</v>
      </c>
      <c r="N441" s="6">
        <f t="shared" si="39"/>
        <v>1406.162208</v>
      </c>
      <c r="O441" s="35">
        <f t="shared" si="40"/>
        <v>1281.162208</v>
      </c>
      <c r="Q441" s="6">
        <v>442</v>
      </c>
      <c r="R441" s="38" t="str">
        <f t="shared" si="41"/>
        <v>TONXR4118</v>
      </c>
    </row>
    <row r="442" spans="1:18" ht="15" x14ac:dyDescent="0.25">
      <c r="A442" s="3" t="s">
        <v>732</v>
      </c>
      <c r="B442" s="3" t="s">
        <v>735</v>
      </c>
      <c r="C442" s="3" t="s">
        <v>1446</v>
      </c>
      <c r="D442" s="4" t="s">
        <v>50</v>
      </c>
      <c r="E442" s="5">
        <v>9.15</v>
      </c>
      <c r="F442" s="5">
        <v>8.32</v>
      </c>
      <c r="G442" s="13" t="s">
        <v>736</v>
      </c>
      <c r="H442" s="6" t="s">
        <v>1577</v>
      </c>
      <c r="I442" s="6">
        <v>0</v>
      </c>
      <c r="J442" s="6">
        <f t="shared" si="36"/>
        <v>1.4640000000000002</v>
      </c>
      <c r="K442" s="6">
        <v>22</v>
      </c>
      <c r="L442" s="6">
        <f t="shared" si="37"/>
        <v>233.50800000000001</v>
      </c>
      <c r="M442" s="32">
        <f t="shared" si="38"/>
        <v>915.35136</v>
      </c>
      <c r="N442" s="6">
        <f t="shared" si="39"/>
        <v>681.84335999999996</v>
      </c>
      <c r="O442" s="35">
        <f t="shared" si="40"/>
        <v>556.84335999999996</v>
      </c>
      <c r="Q442" s="6">
        <v>443</v>
      </c>
      <c r="R442" s="38" t="str">
        <f t="shared" si="41"/>
        <v>TONXR220</v>
      </c>
    </row>
    <row r="443" spans="1:18" ht="15" x14ac:dyDescent="0.25">
      <c r="A443" s="3" t="s">
        <v>732</v>
      </c>
      <c r="B443" s="3" t="s">
        <v>737</v>
      </c>
      <c r="C443" s="3" t="s">
        <v>1447</v>
      </c>
      <c r="D443" s="4" t="s">
        <v>3</v>
      </c>
      <c r="E443" s="5">
        <v>11.44</v>
      </c>
      <c r="F443" s="5"/>
      <c r="G443" s="13" t="s">
        <v>738</v>
      </c>
      <c r="H443" s="6" t="s">
        <v>1577</v>
      </c>
      <c r="I443" s="6">
        <v>0</v>
      </c>
      <c r="J443" s="6">
        <f t="shared" si="36"/>
        <v>1.8304</v>
      </c>
      <c r="K443" s="6">
        <v>22</v>
      </c>
      <c r="L443" s="6">
        <f t="shared" si="37"/>
        <v>291.94879999999995</v>
      </c>
      <c r="M443" s="32">
        <f t="shared" si="38"/>
        <v>1144.4392959999998</v>
      </c>
      <c r="N443" s="6">
        <f t="shared" si="39"/>
        <v>852.49049599999989</v>
      </c>
      <c r="O443" s="35">
        <f t="shared" si="40"/>
        <v>727.49049599999989</v>
      </c>
      <c r="Q443" s="6">
        <v>444</v>
      </c>
      <c r="R443" s="38" t="str">
        <f t="shared" si="41"/>
        <v>TONXR3220</v>
      </c>
    </row>
    <row r="444" spans="1:18" ht="15" x14ac:dyDescent="0.25">
      <c r="A444" s="3" t="s">
        <v>732</v>
      </c>
      <c r="B444" s="3" t="s">
        <v>739</v>
      </c>
      <c r="C444" s="3" t="s">
        <v>1448</v>
      </c>
      <c r="D444" s="4" t="s">
        <v>89</v>
      </c>
      <c r="E444" s="5">
        <v>11.72</v>
      </c>
      <c r="F444" s="5">
        <v>10.66</v>
      </c>
      <c r="G444" s="13" t="s">
        <v>740</v>
      </c>
      <c r="H444" s="6" t="s">
        <v>1577</v>
      </c>
      <c r="I444" s="6">
        <v>0</v>
      </c>
      <c r="J444" s="6">
        <f t="shared" si="36"/>
        <v>1.8752000000000002</v>
      </c>
      <c r="K444" s="6">
        <v>22</v>
      </c>
      <c r="L444" s="6">
        <f t="shared" si="37"/>
        <v>299.09440000000001</v>
      </c>
      <c r="M444" s="32">
        <f t="shared" si="38"/>
        <v>1172.4500480000002</v>
      </c>
      <c r="N444" s="6">
        <f t="shared" si="39"/>
        <v>873.3556480000002</v>
      </c>
      <c r="O444" s="35">
        <f t="shared" si="40"/>
        <v>748.3556480000002</v>
      </c>
      <c r="Q444" s="6">
        <v>445</v>
      </c>
      <c r="R444" s="38" t="str">
        <f t="shared" si="41"/>
        <v>TONXR3220X</v>
      </c>
    </row>
    <row r="445" spans="1:18" ht="15" x14ac:dyDescent="0.25">
      <c r="A445" s="3" t="s">
        <v>732</v>
      </c>
      <c r="B445" s="3" t="s">
        <v>741</v>
      </c>
      <c r="C445" s="3" t="s">
        <v>1449</v>
      </c>
      <c r="D445" s="4" t="s">
        <v>742</v>
      </c>
      <c r="E445" s="5">
        <v>14.3</v>
      </c>
      <c r="F445" s="5"/>
      <c r="G445" s="13" t="s">
        <v>743</v>
      </c>
      <c r="H445" s="6" t="s">
        <v>1577</v>
      </c>
      <c r="I445" s="6">
        <v>0</v>
      </c>
      <c r="J445" s="6">
        <f t="shared" si="36"/>
        <v>2.2880000000000003</v>
      </c>
      <c r="K445" s="6">
        <v>22</v>
      </c>
      <c r="L445" s="6">
        <f t="shared" si="37"/>
        <v>364.93600000000004</v>
      </c>
      <c r="M445" s="32">
        <f t="shared" si="38"/>
        <v>1430.5491200000001</v>
      </c>
      <c r="N445" s="6">
        <f t="shared" si="39"/>
        <v>1065.61312</v>
      </c>
      <c r="O445" s="35">
        <f t="shared" si="40"/>
        <v>940.61311999999998</v>
      </c>
      <c r="Q445" s="6">
        <v>446</v>
      </c>
      <c r="R445" s="38" t="str">
        <f t="shared" si="41"/>
        <v>TONXR3615X</v>
      </c>
    </row>
    <row r="446" spans="1:18" ht="15" x14ac:dyDescent="0.25">
      <c r="A446" s="3" t="s">
        <v>732</v>
      </c>
      <c r="B446" s="3" t="s">
        <v>744</v>
      </c>
      <c r="C446" s="3" t="s">
        <v>1450</v>
      </c>
      <c r="D446" s="4" t="s">
        <v>745</v>
      </c>
      <c r="E446" s="5">
        <v>20.59</v>
      </c>
      <c r="F446" s="5">
        <v>18.72</v>
      </c>
      <c r="G446" s="13" t="s">
        <v>746</v>
      </c>
      <c r="H446" s="6" t="s">
        <v>1577</v>
      </c>
      <c r="I446" s="6">
        <v>0</v>
      </c>
      <c r="J446" s="6">
        <f t="shared" si="36"/>
        <v>3.2944</v>
      </c>
      <c r="K446" s="6">
        <v>22</v>
      </c>
      <c r="L446" s="6">
        <f t="shared" si="37"/>
        <v>525.45679999999993</v>
      </c>
      <c r="M446" s="32">
        <f t="shared" si="38"/>
        <v>2059.7906559999997</v>
      </c>
      <c r="N446" s="6">
        <f t="shared" si="39"/>
        <v>1534.3338559999997</v>
      </c>
      <c r="O446" s="35">
        <f t="shared" si="40"/>
        <v>1409.3338559999997</v>
      </c>
      <c r="Q446" s="6">
        <v>447</v>
      </c>
      <c r="R446" s="38" t="str">
        <f t="shared" si="41"/>
        <v>TONXR3615XX</v>
      </c>
    </row>
    <row r="447" spans="1:18" ht="15" x14ac:dyDescent="0.25">
      <c r="A447" s="3" t="s">
        <v>732</v>
      </c>
      <c r="B447" s="3" t="s">
        <v>747</v>
      </c>
      <c r="C447" s="3" t="s">
        <v>1451</v>
      </c>
      <c r="D447" s="4" t="s">
        <v>278</v>
      </c>
      <c r="E447" s="5">
        <v>30.88</v>
      </c>
      <c r="F447" s="5">
        <v>28.08</v>
      </c>
      <c r="G447" s="13" t="s">
        <v>748</v>
      </c>
      <c r="H447" s="6" t="s">
        <v>1577</v>
      </c>
      <c r="I447" s="6">
        <v>0</v>
      </c>
      <c r="J447" s="6">
        <f t="shared" si="36"/>
        <v>4.9408000000000003</v>
      </c>
      <c r="K447" s="6">
        <v>22</v>
      </c>
      <c r="L447" s="6">
        <f t="shared" si="37"/>
        <v>788.05759999999998</v>
      </c>
      <c r="M447" s="32">
        <f t="shared" si="38"/>
        <v>3089.1857919999998</v>
      </c>
      <c r="N447" s="6">
        <f t="shared" si="39"/>
        <v>2301.1281919999997</v>
      </c>
      <c r="O447" s="35">
        <f t="shared" si="40"/>
        <v>2176.1281919999997</v>
      </c>
      <c r="Q447" s="6">
        <v>448</v>
      </c>
      <c r="R447" s="38" t="str">
        <f t="shared" si="41"/>
        <v>TONXR245</v>
      </c>
    </row>
    <row r="448" spans="1:18" ht="15" x14ac:dyDescent="0.25">
      <c r="A448" s="3" t="s">
        <v>732</v>
      </c>
      <c r="B448" s="3" t="s">
        <v>749</v>
      </c>
      <c r="C448" s="3" t="s">
        <v>1452</v>
      </c>
      <c r="D448" s="4" t="s">
        <v>107</v>
      </c>
      <c r="E448" s="5">
        <v>2.98</v>
      </c>
      <c r="F448" s="5">
        <v>2.7</v>
      </c>
      <c r="G448" s="13" t="s">
        <v>750</v>
      </c>
      <c r="H448" s="6" t="s">
        <v>1577</v>
      </c>
      <c r="I448" s="6">
        <v>0</v>
      </c>
      <c r="J448" s="6">
        <f t="shared" si="36"/>
        <v>0.4768</v>
      </c>
      <c r="K448" s="6">
        <v>22</v>
      </c>
      <c r="L448" s="6">
        <f t="shared" si="37"/>
        <v>76.049599999999998</v>
      </c>
      <c r="M448" s="32">
        <f t="shared" si="38"/>
        <v>298.11443199999997</v>
      </c>
      <c r="N448" s="6">
        <f t="shared" si="39"/>
        <v>222.06483199999997</v>
      </c>
      <c r="O448" s="35">
        <f t="shared" si="40"/>
        <v>97.064831999999967</v>
      </c>
      <c r="Q448" s="6">
        <v>449</v>
      </c>
      <c r="R448" s="38" t="str">
        <f t="shared" si="41"/>
        <v>TONXR3040</v>
      </c>
    </row>
    <row r="449" spans="1:18" ht="15" x14ac:dyDescent="0.25">
      <c r="A449" s="3" t="s">
        <v>732</v>
      </c>
      <c r="B449" s="3" t="s">
        <v>751</v>
      </c>
      <c r="C449" s="3" t="s">
        <v>1453</v>
      </c>
      <c r="D449" s="4" t="s">
        <v>105</v>
      </c>
      <c r="E449" s="5">
        <v>12.01</v>
      </c>
      <c r="F449" s="5">
        <v>10.92</v>
      </c>
      <c r="G449" s="13" t="s">
        <v>752</v>
      </c>
      <c r="H449" s="6" t="s">
        <v>1577</v>
      </c>
      <c r="I449" s="6">
        <v>0</v>
      </c>
      <c r="J449" s="6">
        <f t="shared" ref="J449:J512" si="42">SUM(E449*0.16)</f>
        <v>1.9216</v>
      </c>
      <c r="K449" s="6">
        <v>22</v>
      </c>
      <c r="L449" s="6">
        <f t="shared" ref="L449:L512" si="43">SUM(E449+J449)*K449</f>
        <v>306.49520000000001</v>
      </c>
      <c r="M449" s="32">
        <f t="shared" ref="M449:M512" si="44">SUM(L449*392)/100</f>
        <v>1201.461184</v>
      </c>
      <c r="N449" s="6">
        <f t="shared" ref="N449:N512" si="45">SUM(M449-L449)</f>
        <v>894.96598399999993</v>
      </c>
      <c r="O449" s="35">
        <f t="shared" ref="O449:O512" si="46">SUM(N449-125)</f>
        <v>769.96598399999993</v>
      </c>
      <c r="Q449" s="6">
        <v>450</v>
      </c>
      <c r="R449" s="38" t="str">
        <f t="shared" ref="R449:R512" si="47">HYPERLINK(CONCATENATE($T$2,B449),B449)</f>
        <v>TONXR3325</v>
      </c>
    </row>
    <row r="450" spans="1:18" ht="15" x14ac:dyDescent="0.25">
      <c r="A450" s="3" t="s">
        <v>732</v>
      </c>
      <c r="B450" s="3" t="s">
        <v>753</v>
      </c>
      <c r="C450" s="3" t="s">
        <v>1454</v>
      </c>
      <c r="D450" s="4" t="s">
        <v>18</v>
      </c>
      <c r="E450" s="5">
        <v>14.87</v>
      </c>
      <c r="F450" s="5">
        <v>13.52</v>
      </c>
      <c r="G450" s="13" t="s">
        <v>752</v>
      </c>
      <c r="H450" s="6" t="s">
        <v>1577</v>
      </c>
      <c r="I450" s="6">
        <v>0</v>
      </c>
      <c r="J450" s="6">
        <f t="shared" si="42"/>
        <v>2.3792</v>
      </c>
      <c r="K450" s="6">
        <v>22</v>
      </c>
      <c r="L450" s="6">
        <f t="shared" si="43"/>
        <v>379.48239999999998</v>
      </c>
      <c r="M450" s="32">
        <f t="shared" si="44"/>
        <v>1487.5710079999999</v>
      </c>
      <c r="N450" s="6">
        <f t="shared" si="45"/>
        <v>1108.088608</v>
      </c>
      <c r="O450" s="35">
        <f t="shared" si="46"/>
        <v>983.08860800000002</v>
      </c>
      <c r="Q450" s="6">
        <v>451</v>
      </c>
      <c r="R450" s="38" t="str">
        <f t="shared" si="47"/>
        <v>TONXR3325X</v>
      </c>
    </row>
    <row r="451" spans="1:18" ht="15" x14ac:dyDescent="0.25">
      <c r="A451" s="3" t="s">
        <v>732</v>
      </c>
      <c r="B451" s="3" t="s">
        <v>754</v>
      </c>
      <c r="C451" s="3" t="s">
        <v>1455</v>
      </c>
      <c r="D451" s="4" t="s">
        <v>200</v>
      </c>
      <c r="E451" s="5">
        <v>20.59</v>
      </c>
      <c r="F451" s="5">
        <v>18.72</v>
      </c>
      <c r="G451" s="13" t="s">
        <v>755</v>
      </c>
      <c r="H451" s="6" t="s">
        <v>1577</v>
      </c>
      <c r="I451" s="6">
        <v>0</v>
      </c>
      <c r="J451" s="6">
        <f t="shared" si="42"/>
        <v>3.2944</v>
      </c>
      <c r="K451" s="6">
        <v>22</v>
      </c>
      <c r="L451" s="6">
        <f t="shared" si="43"/>
        <v>525.45679999999993</v>
      </c>
      <c r="M451" s="32">
        <f t="shared" si="44"/>
        <v>2059.7906559999997</v>
      </c>
      <c r="N451" s="6">
        <f t="shared" si="45"/>
        <v>1534.3338559999997</v>
      </c>
      <c r="O451" s="35">
        <f t="shared" si="46"/>
        <v>1409.3338559999997</v>
      </c>
      <c r="Q451" s="6">
        <v>452</v>
      </c>
      <c r="R451" s="38" t="str">
        <f t="shared" si="47"/>
        <v>TONXR3330</v>
      </c>
    </row>
    <row r="452" spans="1:18" ht="15" x14ac:dyDescent="0.25">
      <c r="A452" s="3" t="s">
        <v>732</v>
      </c>
      <c r="B452" s="3" t="s">
        <v>756</v>
      </c>
      <c r="C452" s="3" t="s">
        <v>1456</v>
      </c>
      <c r="D452" s="4" t="s">
        <v>105</v>
      </c>
      <c r="E452" s="5">
        <v>11.44</v>
      </c>
      <c r="F452" s="5">
        <v>10.4</v>
      </c>
      <c r="G452" s="13" t="s">
        <v>757</v>
      </c>
      <c r="H452" s="6" t="s">
        <v>1577</v>
      </c>
      <c r="I452" s="6">
        <v>0</v>
      </c>
      <c r="J452" s="6">
        <f t="shared" si="42"/>
        <v>1.8304</v>
      </c>
      <c r="K452" s="6">
        <v>22</v>
      </c>
      <c r="L452" s="6">
        <f t="shared" si="43"/>
        <v>291.94879999999995</v>
      </c>
      <c r="M452" s="32">
        <f t="shared" si="44"/>
        <v>1144.4392959999998</v>
      </c>
      <c r="N452" s="6">
        <f t="shared" si="45"/>
        <v>852.49049599999989</v>
      </c>
      <c r="O452" s="35">
        <f t="shared" si="46"/>
        <v>727.49049599999989</v>
      </c>
      <c r="Q452" s="6">
        <v>453</v>
      </c>
      <c r="R452" s="38" t="str">
        <f t="shared" si="47"/>
        <v>TONXR3550A</v>
      </c>
    </row>
    <row r="453" spans="1:18" ht="15" x14ac:dyDescent="0.25">
      <c r="A453" s="3" t="s">
        <v>732</v>
      </c>
      <c r="B453" s="3" t="s">
        <v>758</v>
      </c>
      <c r="C453" s="3" t="s">
        <v>1457</v>
      </c>
      <c r="D453" s="4" t="s">
        <v>18</v>
      </c>
      <c r="E453" s="5">
        <v>12.01</v>
      </c>
      <c r="F453" s="5">
        <v>10.92</v>
      </c>
      <c r="G453" s="13" t="s">
        <v>757</v>
      </c>
      <c r="H453" s="6" t="s">
        <v>1577</v>
      </c>
      <c r="I453" s="6">
        <v>0</v>
      </c>
      <c r="J453" s="6">
        <f t="shared" si="42"/>
        <v>1.9216</v>
      </c>
      <c r="K453" s="6">
        <v>22</v>
      </c>
      <c r="L453" s="6">
        <f t="shared" si="43"/>
        <v>306.49520000000001</v>
      </c>
      <c r="M453" s="32">
        <f t="shared" si="44"/>
        <v>1201.461184</v>
      </c>
      <c r="N453" s="6">
        <f t="shared" si="45"/>
        <v>894.96598399999993</v>
      </c>
      <c r="O453" s="35">
        <f t="shared" si="46"/>
        <v>769.96598399999993</v>
      </c>
      <c r="Q453" s="6">
        <v>454</v>
      </c>
      <c r="R453" s="38" t="str">
        <f t="shared" si="47"/>
        <v>TONXR3550X</v>
      </c>
    </row>
    <row r="454" spans="1:18" ht="15" x14ac:dyDescent="0.25">
      <c r="A454" s="3" t="s">
        <v>732</v>
      </c>
      <c r="B454" s="3" t="s">
        <v>759</v>
      </c>
      <c r="C454" s="3" t="s">
        <v>1458</v>
      </c>
      <c r="D454" s="4" t="s">
        <v>105</v>
      </c>
      <c r="E454" s="5">
        <v>11.44</v>
      </c>
      <c r="F454" s="5">
        <v>10.4</v>
      </c>
      <c r="G454" s="13" t="s">
        <v>760</v>
      </c>
      <c r="H454" s="6" t="s">
        <v>1577</v>
      </c>
      <c r="I454" s="6">
        <v>0</v>
      </c>
      <c r="J454" s="6">
        <f t="shared" si="42"/>
        <v>1.8304</v>
      </c>
      <c r="K454" s="6">
        <v>22</v>
      </c>
      <c r="L454" s="6">
        <f t="shared" si="43"/>
        <v>291.94879999999995</v>
      </c>
      <c r="M454" s="32">
        <f t="shared" si="44"/>
        <v>1144.4392959999998</v>
      </c>
      <c r="N454" s="6">
        <f t="shared" si="45"/>
        <v>852.49049599999989</v>
      </c>
      <c r="O454" s="35">
        <f t="shared" si="46"/>
        <v>727.49049599999989</v>
      </c>
      <c r="Q454" s="6">
        <v>455</v>
      </c>
      <c r="R454" s="38" t="str">
        <f t="shared" si="47"/>
        <v>TONXR3635</v>
      </c>
    </row>
    <row r="455" spans="1:18" ht="15" x14ac:dyDescent="0.25">
      <c r="A455" s="3" t="s">
        <v>732</v>
      </c>
      <c r="B455" s="3" t="s">
        <v>761</v>
      </c>
      <c r="C455" s="3" t="s">
        <v>1459</v>
      </c>
      <c r="D455" s="4" t="s">
        <v>66</v>
      </c>
      <c r="E455" s="5">
        <v>25.74</v>
      </c>
      <c r="F455" s="5">
        <v>23.4</v>
      </c>
      <c r="G455" s="13" t="s">
        <v>762</v>
      </c>
      <c r="H455" s="6" t="s">
        <v>1577</v>
      </c>
      <c r="I455" s="6">
        <v>0</v>
      </c>
      <c r="J455" s="6">
        <f t="shared" si="42"/>
        <v>4.1183999999999994</v>
      </c>
      <c r="K455" s="6">
        <v>22</v>
      </c>
      <c r="L455" s="6">
        <f t="shared" si="43"/>
        <v>656.88479999999993</v>
      </c>
      <c r="M455" s="32">
        <f t="shared" si="44"/>
        <v>2574.9884159999997</v>
      </c>
      <c r="N455" s="6">
        <f t="shared" si="45"/>
        <v>1918.1036159999999</v>
      </c>
      <c r="O455" s="35">
        <f t="shared" si="46"/>
        <v>1793.1036159999999</v>
      </c>
      <c r="Q455" s="6">
        <v>456</v>
      </c>
      <c r="R455" s="38" t="str">
        <f t="shared" si="47"/>
        <v>TONXR4250</v>
      </c>
    </row>
    <row r="456" spans="1:18" ht="15" x14ac:dyDescent="0.25">
      <c r="A456" s="3" t="s">
        <v>732</v>
      </c>
      <c r="B456" s="3" t="s">
        <v>763</v>
      </c>
      <c r="C456" s="3" t="s">
        <v>1460</v>
      </c>
      <c r="D456" s="4" t="s">
        <v>278</v>
      </c>
      <c r="E456" s="5">
        <v>17.16</v>
      </c>
      <c r="F456" s="5">
        <v>15.6</v>
      </c>
      <c r="G456" s="13" t="s">
        <v>764</v>
      </c>
      <c r="H456" s="6" t="s">
        <v>1577</v>
      </c>
      <c r="I456" s="6">
        <v>0</v>
      </c>
      <c r="J456" s="6">
        <f t="shared" si="42"/>
        <v>2.7456</v>
      </c>
      <c r="K456" s="6">
        <v>22</v>
      </c>
      <c r="L456" s="6">
        <f t="shared" si="43"/>
        <v>437.92320000000001</v>
      </c>
      <c r="M456" s="32">
        <f t="shared" si="44"/>
        <v>1716.6589439999998</v>
      </c>
      <c r="N456" s="6">
        <f t="shared" si="45"/>
        <v>1278.7357439999998</v>
      </c>
      <c r="O456" s="35">
        <f t="shared" si="46"/>
        <v>1153.7357439999998</v>
      </c>
      <c r="Q456" s="6">
        <v>457</v>
      </c>
      <c r="R456" s="38" t="str">
        <f t="shared" si="47"/>
        <v>TONXR5230</v>
      </c>
    </row>
    <row r="457" spans="1:18" ht="15" x14ac:dyDescent="0.25">
      <c r="A457" s="3" t="s">
        <v>732</v>
      </c>
      <c r="B457" s="3" t="s">
        <v>765</v>
      </c>
      <c r="C457" s="3" t="s">
        <v>1461</v>
      </c>
      <c r="D457" s="4" t="s">
        <v>278</v>
      </c>
      <c r="E457" s="5">
        <v>18.3</v>
      </c>
      <c r="F457" s="5">
        <v>16.64</v>
      </c>
      <c r="G457" s="13" t="s">
        <v>766</v>
      </c>
      <c r="H457" s="6" t="s">
        <v>1577</v>
      </c>
      <c r="I457" s="6">
        <v>0</v>
      </c>
      <c r="J457" s="6">
        <f t="shared" si="42"/>
        <v>2.9280000000000004</v>
      </c>
      <c r="K457" s="6">
        <v>22</v>
      </c>
      <c r="L457" s="6">
        <f t="shared" si="43"/>
        <v>467.01600000000002</v>
      </c>
      <c r="M457" s="32">
        <f t="shared" si="44"/>
        <v>1830.70272</v>
      </c>
      <c r="N457" s="6">
        <f t="shared" si="45"/>
        <v>1363.6867199999999</v>
      </c>
      <c r="O457" s="35">
        <f t="shared" si="46"/>
        <v>1238.6867199999999</v>
      </c>
      <c r="Q457" s="6">
        <v>458</v>
      </c>
      <c r="R457" s="38" t="str">
        <f t="shared" si="47"/>
        <v>TONXR128</v>
      </c>
    </row>
    <row r="458" spans="1:18" ht="15" x14ac:dyDescent="0.25">
      <c r="A458" s="3" t="s">
        <v>732</v>
      </c>
      <c r="B458" s="3" t="s">
        <v>767</v>
      </c>
      <c r="C458" s="3" t="s">
        <v>1462</v>
      </c>
      <c r="D458" s="4" t="s">
        <v>50</v>
      </c>
      <c r="E458" s="5">
        <v>6.86</v>
      </c>
      <c r="F458" s="5">
        <v>6.24</v>
      </c>
      <c r="G458" s="13" t="s">
        <v>768</v>
      </c>
      <c r="H458" s="6" t="s">
        <v>1577</v>
      </c>
      <c r="I458" s="6">
        <v>0</v>
      </c>
      <c r="J458" s="6">
        <f t="shared" si="42"/>
        <v>1.0976000000000001</v>
      </c>
      <c r="K458" s="6">
        <v>22</v>
      </c>
      <c r="L458" s="6">
        <f t="shared" si="43"/>
        <v>175.06720000000001</v>
      </c>
      <c r="M458" s="32">
        <f t="shared" si="44"/>
        <v>686.2634240000001</v>
      </c>
      <c r="N458" s="6">
        <f t="shared" si="45"/>
        <v>511.19622400000009</v>
      </c>
      <c r="O458" s="35">
        <f t="shared" si="46"/>
        <v>386.19622400000009</v>
      </c>
      <c r="Q458" s="6">
        <v>459</v>
      </c>
      <c r="R458" s="38" t="str">
        <f t="shared" si="47"/>
        <v>TONXR3225</v>
      </c>
    </row>
    <row r="459" spans="1:18" ht="15" x14ac:dyDescent="0.25">
      <c r="A459" s="3" t="s">
        <v>732</v>
      </c>
      <c r="B459" s="3" t="s">
        <v>769</v>
      </c>
      <c r="C459" s="3" t="s">
        <v>1463</v>
      </c>
      <c r="D459" s="4" t="s">
        <v>24</v>
      </c>
      <c r="E459" s="5">
        <v>8</v>
      </c>
      <c r="F459" s="5">
        <v>7.28</v>
      </c>
      <c r="G459" s="13" t="s">
        <v>770</v>
      </c>
      <c r="H459" s="6" t="s">
        <v>1577</v>
      </c>
      <c r="I459" s="6">
        <v>0</v>
      </c>
      <c r="J459" s="6">
        <f t="shared" si="42"/>
        <v>1.28</v>
      </c>
      <c r="K459" s="6">
        <v>22</v>
      </c>
      <c r="L459" s="6">
        <f t="shared" si="43"/>
        <v>204.16</v>
      </c>
      <c r="M459" s="32">
        <f t="shared" si="44"/>
        <v>800.30719999999997</v>
      </c>
      <c r="N459" s="6">
        <f t="shared" si="45"/>
        <v>596.1472</v>
      </c>
      <c r="O459" s="35">
        <f t="shared" si="46"/>
        <v>471.1472</v>
      </c>
      <c r="Q459" s="6">
        <v>460</v>
      </c>
      <c r="R459" s="38" t="str">
        <f t="shared" si="47"/>
        <v>TONXR3020</v>
      </c>
    </row>
    <row r="460" spans="1:18" ht="15" x14ac:dyDescent="0.25">
      <c r="A460" s="3" t="s">
        <v>732</v>
      </c>
      <c r="B460" s="3" t="s">
        <v>771</v>
      </c>
      <c r="C460" s="3" t="s">
        <v>1464</v>
      </c>
      <c r="D460" s="4" t="s">
        <v>50</v>
      </c>
      <c r="E460" s="5">
        <v>10.29</v>
      </c>
      <c r="F460" s="5">
        <v>9.36</v>
      </c>
      <c r="G460" s="13" t="s">
        <v>772</v>
      </c>
      <c r="H460" s="6" t="s">
        <v>1577</v>
      </c>
      <c r="I460" s="6">
        <v>0</v>
      </c>
      <c r="J460" s="6">
        <f t="shared" si="42"/>
        <v>1.6463999999999999</v>
      </c>
      <c r="K460" s="6">
        <v>22</v>
      </c>
      <c r="L460" s="6">
        <f t="shared" si="43"/>
        <v>262.60079999999999</v>
      </c>
      <c r="M460" s="32">
        <f t="shared" si="44"/>
        <v>1029.3951359999999</v>
      </c>
      <c r="N460" s="6">
        <f t="shared" si="45"/>
        <v>766.79433599999993</v>
      </c>
      <c r="O460" s="35">
        <f t="shared" si="46"/>
        <v>641.79433599999993</v>
      </c>
      <c r="Q460" s="6">
        <v>461</v>
      </c>
      <c r="R460" s="38" t="str">
        <f t="shared" si="47"/>
        <v>TONXR3119</v>
      </c>
    </row>
    <row r="461" spans="1:18" ht="15" x14ac:dyDescent="0.25">
      <c r="A461" s="3" t="s">
        <v>732</v>
      </c>
      <c r="B461" s="3" t="s">
        <v>773</v>
      </c>
      <c r="C461" s="3" t="s">
        <v>1465</v>
      </c>
      <c r="D461" s="4" t="s">
        <v>126</v>
      </c>
      <c r="E461" s="5">
        <v>16.010000000000002</v>
      </c>
      <c r="F461" s="5">
        <v>14.56</v>
      </c>
      <c r="G461" s="13" t="s">
        <v>774</v>
      </c>
      <c r="H461" s="6" t="s">
        <v>1577</v>
      </c>
      <c r="I461" s="6">
        <v>0</v>
      </c>
      <c r="J461" s="6">
        <f t="shared" si="42"/>
        <v>2.5616000000000003</v>
      </c>
      <c r="K461" s="6">
        <v>22</v>
      </c>
      <c r="L461" s="6">
        <f t="shared" si="43"/>
        <v>408.57520000000011</v>
      </c>
      <c r="M461" s="32">
        <f t="shared" si="44"/>
        <v>1601.6147840000006</v>
      </c>
      <c r="N461" s="6">
        <f t="shared" si="45"/>
        <v>1193.0395840000006</v>
      </c>
      <c r="O461" s="35">
        <f t="shared" si="46"/>
        <v>1068.0395840000006</v>
      </c>
      <c r="Q461" s="6">
        <v>462</v>
      </c>
      <c r="R461" s="38" t="str">
        <f t="shared" si="47"/>
        <v>TONXR3100</v>
      </c>
    </row>
    <row r="462" spans="1:18" ht="15" x14ac:dyDescent="0.25">
      <c r="A462" s="3" t="s">
        <v>732</v>
      </c>
      <c r="B462" s="3" t="s">
        <v>775</v>
      </c>
      <c r="C462" s="3" t="s">
        <v>1466</v>
      </c>
      <c r="D462" s="4" t="s">
        <v>15</v>
      </c>
      <c r="E462" s="5">
        <v>12.01</v>
      </c>
      <c r="F462" s="5">
        <v>10.92</v>
      </c>
      <c r="G462" s="13" t="s">
        <v>776</v>
      </c>
      <c r="H462" s="6" t="s">
        <v>1577</v>
      </c>
      <c r="I462" s="6">
        <v>0</v>
      </c>
      <c r="J462" s="6">
        <f t="shared" si="42"/>
        <v>1.9216</v>
      </c>
      <c r="K462" s="6">
        <v>22</v>
      </c>
      <c r="L462" s="6">
        <f t="shared" si="43"/>
        <v>306.49520000000001</v>
      </c>
      <c r="M462" s="32">
        <f t="shared" si="44"/>
        <v>1201.461184</v>
      </c>
      <c r="N462" s="6">
        <f t="shared" si="45"/>
        <v>894.96598399999993</v>
      </c>
      <c r="O462" s="35">
        <f t="shared" si="46"/>
        <v>769.96598399999993</v>
      </c>
      <c r="Q462" s="6">
        <v>463</v>
      </c>
      <c r="R462" s="38" t="str">
        <f t="shared" si="47"/>
        <v>TONXR3250A</v>
      </c>
    </row>
    <row r="463" spans="1:18" ht="15" x14ac:dyDescent="0.25">
      <c r="A463" s="3" t="s">
        <v>732</v>
      </c>
      <c r="B463" s="3" t="s">
        <v>777</v>
      </c>
      <c r="C463" s="3" t="s">
        <v>1467</v>
      </c>
      <c r="D463" s="4" t="s">
        <v>105</v>
      </c>
      <c r="E463" s="5">
        <v>13.15</v>
      </c>
      <c r="F463" s="5">
        <v>11.96</v>
      </c>
      <c r="G463" s="15"/>
      <c r="H463" s="6" t="s">
        <v>1577</v>
      </c>
      <c r="I463" s="6">
        <v>0</v>
      </c>
      <c r="J463" s="6">
        <f t="shared" si="42"/>
        <v>2.1040000000000001</v>
      </c>
      <c r="K463" s="6">
        <v>22</v>
      </c>
      <c r="L463" s="6">
        <f t="shared" si="43"/>
        <v>335.58800000000002</v>
      </c>
      <c r="M463" s="32">
        <f t="shared" si="44"/>
        <v>1315.5049600000002</v>
      </c>
      <c r="N463" s="6">
        <f t="shared" si="45"/>
        <v>979.91696000000024</v>
      </c>
      <c r="O463" s="35">
        <f t="shared" si="46"/>
        <v>854.91696000000024</v>
      </c>
      <c r="Q463" s="6">
        <v>464</v>
      </c>
      <c r="R463" s="38" t="str">
        <f t="shared" si="47"/>
        <v>TONXR3250X</v>
      </c>
    </row>
    <row r="464" spans="1:18" ht="15" x14ac:dyDescent="0.25">
      <c r="A464" s="3" t="s">
        <v>732</v>
      </c>
      <c r="B464" s="3" t="s">
        <v>778</v>
      </c>
      <c r="C464" s="3" t="s">
        <v>1468</v>
      </c>
      <c r="D464" s="4" t="s">
        <v>105</v>
      </c>
      <c r="E464" s="5">
        <v>13.72</v>
      </c>
      <c r="F464" s="5">
        <v>12.48</v>
      </c>
      <c r="G464" s="13" t="s">
        <v>779</v>
      </c>
      <c r="H464" s="6" t="s">
        <v>1577</v>
      </c>
      <c r="I464" s="6">
        <v>0</v>
      </c>
      <c r="J464" s="6">
        <f t="shared" si="42"/>
        <v>2.1952000000000003</v>
      </c>
      <c r="K464" s="6">
        <v>22</v>
      </c>
      <c r="L464" s="6">
        <f t="shared" si="43"/>
        <v>350.13440000000003</v>
      </c>
      <c r="M464" s="32">
        <f t="shared" si="44"/>
        <v>1372.5268480000002</v>
      </c>
      <c r="N464" s="6">
        <f t="shared" si="45"/>
        <v>1022.3924480000002</v>
      </c>
      <c r="O464" s="35">
        <f t="shared" si="46"/>
        <v>897.39244800000017</v>
      </c>
      <c r="Q464" s="6">
        <v>465</v>
      </c>
      <c r="R464" s="38" t="str">
        <f t="shared" si="47"/>
        <v>TONXR3320A</v>
      </c>
    </row>
    <row r="465" spans="1:18" ht="15" x14ac:dyDescent="0.25">
      <c r="A465" s="3" t="s">
        <v>732</v>
      </c>
      <c r="B465" s="3" t="s">
        <v>780</v>
      </c>
      <c r="C465" s="3" t="s">
        <v>1469</v>
      </c>
      <c r="D465" s="4" t="s">
        <v>18</v>
      </c>
      <c r="E465" s="5">
        <v>16.010000000000002</v>
      </c>
      <c r="F465" s="5">
        <v>14.56</v>
      </c>
      <c r="G465" s="15"/>
      <c r="H465" s="6" t="s">
        <v>1577</v>
      </c>
      <c r="I465" s="6">
        <v>0</v>
      </c>
      <c r="J465" s="6">
        <f t="shared" si="42"/>
        <v>2.5616000000000003</v>
      </c>
      <c r="K465" s="6">
        <v>22</v>
      </c>
      <c r="L465" s="6">
        <f t="shared" si="43"/>
        <v>408.57520000000011</v>
      </c>
      <c r="M465" s="32">
        <f t="shared" si="44"/>
        <v>1601.6147840000006</v>
      </c>
      <c r="N465" s="6">
        <f t="shared" si="45"/>
        <v>1193.0395840000006</v>
      </c>
      <c r="O465" s="35">
        <f t="shared" si="46"/>
        <v>1068.0395840000006</v>
      </c>
      <c r="Q465" s="6">
        <v>466</v>
      </c>
      <c r="R465" s="38" t="str">
        <f t="shared" si="47"/>
        <v>TONXR3320X</v>
      </c>
    </row>
    <row r="466" spans="1:18" ht="15" x14ac:dyDescent="0.25">
      <c r="A466" s="3" t="s">
        <v>732</v>
      </c>
      <c r="B466" s="3" t="s">
        <v>781</v>
      </c>
      <c r="C466" s="3" t="s">
        <v>1470</v>
      </c>
      <c r="D466" s="4" t="s">
        <v>278</v>
      </c>
      <c r="E466" s="5">
        <v>12.58</v>
      </c>
      <c r="F466" s="5">
        <v>11.44</v>
      </c>
      <c r="G466" s="13" t="s">
        <v>782</v>
      </c>
      <c r="H466" s="6" t="s">
        <v>1577</v>
      </c>
      <c r="I466" s="6">
        <v>0</v>
      </c>
      <c r="J466" s="6">
        <f t="shared" si="42"/>
        <v>2.0127999999999999</v>
      </c>
      <c r="K466" s="6">
        <v>22</v>
      </c>
      <c r="L466" s="6">
        <f t="shared" si="43"/>
        <v>321.04160000000002</v>
      </c>
      <c r="M466" s="32">
        <f t="shared" si="44"/>
        <v>1258.483072</v>
      </c>
      <c r="N466" s="6">
        <f t="shared" si="45"/>
        <v>937.44147199999998</v>
      </c>
      <c r="O466" s="35">
        <f t="shared" si="46"/>
        <v>812.44147199999998</v>
      </c>
      <c r="Q466" s="6">
        <v>467</v>
      </c>
      <c r="R466" s="38" t="str">
        <f t="shared" si="47"/>
        <v>DRUMXR3330</v>
      </c>
    </row>
    <row r="467" spans="1:18" ht="25.5" x14ac:dyDescent="0.25">
      <c r="A467" s="11" t="s">
        <v>732</v>
      </c>
      <c r="B467" s="11" t="s">
        <v>783</v>
      </c>
      <c r="C467" s="11" t="s">
        <v>1050</v>
      </c>
      <c r="D467" s="23" t="s">
        <v>89</v>
      </c>
      <c r="E467" s="24">
        <v>12.58</v>
      </c>
      <c r="F467" s="24">
        <v>11.44</v>
      </c>
      <c r="G467" s="25" t="s">
        <v>784</v>
      </c>
      <c r="H467" s="6" t="s">
        <v>1577</v>
      </c>
      <c r="I467" s="6">
        <v>0</v>
      </c>
      <c r="J467" s="6">
        <f t="shared" si="42"/>
        <v>2.0127999999999999</v>
      </c>
      <c r="K467" s="6">
        <v>22</v>
      </c>
      <c r="L467" s="6">
        <f t="shared" si="43"/>
        <v>321.04160000000002</v>
      </c>
      <c r="M467" s="32">
        <f t="shared" si="44"/>
        <v>1258.483072</v>
      </c>
      <c r="N467" s="6">
        <f t="shared" si="45"/>
        <v>937.44147199999998</v>
      </c>
      <c r="O467" s="35">
        <f t="shared" si="46"/>
        <v>812.44147199999998</v>
      </c>
      <c r="Q467" s="6">
        <v>468</v>
      </c>
      <c r="R467" s="38" t="str">
        <f t="shared" si="47"/>
        <v>TONXR3428A</v>
      </c>
    </row>
    <row r="468" spans="1:18" ht="25.5" x14ac:dyDescent="0.25">
      <c r="A468" s="3" t="s">
        <v>732</v>
      </c>
      <c r="B468" s="3" t="s">
        <v>785</v>
      </c>
      <c r="C468" s="3" t="s">
        <v>1051</v>
      </c>
      <c r="D468" s="4" t="s">
        <v>204</v>
      </c>
      <c r="E468" s="5">
        <v>13.72</v>
      </c>
      <c r="F468" s="5">
        <v>12.48</v>
      </c>
      <c r="G468" s="13" t="s">
        <v>784</v>
      </c>
      <c r="H468" s="6" t="s">
        <v>1577</v>
      </c>
      <c r="I468" s="6">
        <v>0</v>
      </c>
      <c r="J468" s="6">
        <f t="shared" si="42"/>
        <v>2.1952000000000003</v>
      </c>
      <c r="K468" s="6">
        <v>22</v>
      </c>
      <c r="L468" s="6">
        <f t="shared" si="43"/>
        <v>350.13440000000003</v>
      </c>
      <c r="M468" s="32">
        <f t="shared" si="44"/>
        <v>1372.5268480000002</v>
      </c>
      <c r="N468" s="6">
        <f t="shared" si="45"/>
        <v>1022.3924480000002</v>
      </c>
      <c r="O468" s="35">
        <f t="shared" si="46"/>
        <v>897.39244800000017</v>
      </c>
      <c r="Q468" s="6">
        <v>469</v>
      </c>
      <c r="R468" s="38" t="str">
        <f t="shared" si="47"/>
        <v>TONXR3428X</v>
      </c>
    </row>
    <row r="469" spans="1:18" ht="25.5" x14ac:dyDescent="0.25">
      <c r="A469" s="3" t="s">
        <v>732</v>
      </c>
      <c r="B469" s="3" t="s">
        <v>786</v>
      </c>
      <c r="C469" s="3" t="s">
        <v>1052</v>
      </c>
      <c r="D469" s="4" t="s">
        <v>787</v>
      </c>
      <c r="E469" s="5">
        <v>7.43</v>
      </c>
      <c r="F469" s="5">
        <v>6.76</v>
      </c>
      <c r="G469" s="13" t="s">
        <v>788</v>
      </c>
      <c r="H469" s="6" t="s">
        <v>1577</v>
      </c>
      <c r="I469" s="6">
        <v>0</v>
      </c>
      <c r="J469" s="6">
        <f t="shared" si="42"/>
        <v>1.1888000000000001</v>
      </c>
      <c r="K469" s="6">
        <v>22</v>
      </c>
      <c r="L469" s="6">
        <f t="shared" si="43"/>
        <v>189.61360000000002</v>
      </c>
      <c r="M469" s="32">
        <f t="shared" si="44"/>
        <v>743.28531200000009</v>
      </c>
      <c r="N469" s="6">
        <f t="shared" si="45"/>
        <v>553.67171200000007</v>
      </c>
      <c r="O469" s="35">
        <f t="shared" si="46"/>
        <v>428.67171200000007</v>
      </c>
      <c r="Q469" s="6">
        <v>470</v>
      </c>
      <c r="R469" s="38" t="str">
        <f t="shared" si="47"/>
        <v>TONXR3655X</v>
      </c>
    </row>
    <row r="470" spans="1:18" ht="25.5" x14ac:dyDescent="0.25">
      <c r="A470" s="3" t="s">
        <v>732</v>
      </c>
      <c r="B470" s="3" t="s">
        <v>789</v>
      </c>
      <c r="C470" s="3" t="s">
        <v>1053</v>
      </c>
      <c r="D470" s="4" t="s">
        <v>69</v>
      </c>
      <c r="E470" s="5">
        <v>22.88</v>
      </c>
      <c r="F470" s="5">
        <v>20.8</v>
      </c>
      <c r="G470" s="13" t="s">
        <v>790</v>
      </c>
      <c r="H470" s="6" t="s">
        <v>1577</v>
      </c>
      <c r="I470" s="6">
        <v>0</v>
      </c>
      <c r="J470" s="6">
        <f t="shared" si="42"/>
        <v>3.6608000000000001</v>
      </c>
      <c r="K470" s="6">
        <v>22</v>
      </c>
      <c r="L470" s="6">
        <f t="shared" si="43"/>
        <v>583.8975999999999</v>
      </c>
      <c r="M470" s="32">
        <f t="shared" si="44"/>
        <v>2288.8785919999996</v>
      </c>
      <c r="N470" s="6">
        <f t="shared" si="45"/>
        <v>1704.9809919999998</v>
      </c>
      <c r="O470" s="35">
        <f t="shared" si="46"/>
        <v>1579.9809919999998</v>
      </c>
      <c r="Q470" s="6">
        <v>471</v>
      </c>
      <c r="R470" s="38" t="str">
        <f t="shared" si="47"/>
        <v>TONXR4510A</v>
      </c>
    </row>
    <row r="471" spans="1:18" ht="25.5" x14ac:dyDescent="0.25">
      <c r="A471" s="3" t="s">
        <v>732</v>
      </c>
      <c r="B471" s="3" t="s">
        <v>791</v>
      </c>
      <c r="C471" s="3" t="s">
        <v>1054</v>
      </c>
      <c r="D471" s="4" t="s">
        <v>792</v>
      </c>
      <c r="E471" s="5">
        <v>29.74</v>
      </c>
      <c r="F471" s="5">
        <v>27.04</v>
      </c>
      <c r="G471" s="13" t="s">
        <v>790</v>
      </c>
      <c r="H471" s="6" t="s">
        <v>1577</v>
      </c>
      <c r="I471" s="6">
        <v>0</v>
      </c>
      <c r="J471" s="6">
        <f t="shared" si="42"/>
        <v>4.7584</v>
      </c>
      <c r="K471" s="6">
        <v>22</v>
      </c>
      <c r="L471" s="6">
        <f t="shared" si="43"/>
        <v>758.96479999999997</v>
      </c>
      <c r="M471" s="32">
        <f t="shared" si="44"/>
        <v>2975.1420159999998</v>
      </c>
      <c r="N471" s="6">
        <f t="shared" si="45"/>
        <v>2216.177216</v>
      </c>
      <c r="O471" s="35">
        <f t="shared" si="46"/>
        <v>2091.177216</v>
      </c>
      <c r="Q471" s="6">
        <v>472</v>
      </c>
      <c r="R471" s="38" t="str">
        <f t="shared" si="47"/>
        <v>TONXR4510X</v>
      </c>
    </row>
    <row r="472" spans="1:18" ht="25.5" x14ac:dyDescent="0.25">
      <c r="A472" s="3" t="s">
        <v>732</v>
      </c>
      <c r="B472" s="3" t="s">
        <v>793</v>
      </c>
      <c r="C472" s="3" t="s">
        <v>1055</v>
      </c>
      <c r="D472" s="4" t="s">
        <v>30</v>
      </c>
      <c r="E472" s="5">
        <v>8</v>
      </c>
      <c r="F472" s="5">
        <v>7.28</v>
      </c>
      <c r="G472" s="13" t="s">
        <v>794</v>
      </c>
      <c r="H472" s="6" t="s">
        <v>1577</v>
      </c>
      <c r="I472" s="6">
        <v>0</v>
      </c>
      <c r="J472" s="6">
        <f t="shared" si="42"/>
        <v>1.28</v>
      </c>
      <c r="K472" s="6">
        <v>22</v>
      </c>
      <c r="L472" s="6">
        <f t="shared" si="43"/>
        <v>204.16</v>
      </c>
      <c r="M472" s="32">
        <f t="shared" si="44"/>
        <v>800.30719999999997</v>
      </c>
      <c r="N472" s="6">
        <f t="shared" si="45"/>
        <v>596.1472</v>
      </c>
      <c r="O472" s="35">
        <f t="shared" si="46"/>
        <v>471.1472</v>
      </c>
      <c r="Q472" s="6">
        <v>473</v>
      </c>
      <c r="R472" s="38" t="str">
        <f t="shared" si="47"/>
        <v>TONXR5024</v>
      </c>
    </row>
    <row r="473" spans="1:18" ht="25.5" x14ac:dyDescent="0.25">
      <c r="A473" s="3" t="s">
        <v>732</v>
      </c>
      <c r="B473" s="3" t="s">
        <v>795</v>
      </c>
      <c r="C473" s="3" t="s">
        <v>1056</v>
      </c>
      <c r="D473" s="4" t="s">
        <v>278</v>
      </c>
      <c r="E473" s="5">
        <v>16.3</v>
      </c>
      <c r="F473" s="5">
        <v>14.82</v>
      </c>
      <c r="G473" s="13" t="s">
        <v>796</v>
      </c>
      <c r="H473" s="6" t="s">
        <v>1577</v>
      </c>
      <c r="I473" s="6">
        <v>0</v>
      </c>
      <c r="J473" s="6">
        <f t="shared" si="42"/>
        <v>2.6080000000000001</v>
      </c>
      <c r="K473" s="6">
        <v>22</v>
      </c>
      <c r="L473" s="6">
        <f t="shared" si="43"/>
        <v>415.976</v>
      </c>
      <c r="M473" s="32">
        <f t="shared" si="44"/>
        <v>1630.62592</v>
      </c>
      <c r="N473" s="6">
        <f t="shared" si="45"/>
        <v>1214.6499199999998</v>
      </c>
      <c r="O473" s="35">
        <f t="shared" si="46"/>
        <v>1089.6499199999998</v>
      </c>
      <c r="Q473" s="6">
        <v>474</v>
      </c>
      <c r="R473" s="38" t="str">
        <f t="shared" si="47"/>
        <v>TONXR5325</v>
      </c>
    </row>
    <row r="474" spans="1:18" ht="25.5" x14ac:dyDescent="0.25">
      <c r="A474" s="3" t="s">
        <v>732</v>
      </c>
      <c r="B474" s="3" t="s">
        <v>797</v>
      </c>
      <c r="C474" s="3" t="s">
        <v>1057</v>
      </c>
      <c r="D474" s="4" t="s">
        <v>798</v>
      </c>
      <c r="E474" s="5">
        <v>16.010000000000002</v>
      </c>
      <c r="F474" s="5">
        <v>14.56</v>
      </c>
      <c r="G474" s="13" t="s">
        <v>799</v>
      </c>
      <c r="H474" s="6" t="s">
        <v>1577</v>
      </c>
      <c r="I474" s="6">
        <v>0</v>
      </c>
      <c r="J474" s="6">
        <f t="shared" si="42"/>
        <v>2.5616000000000003</v>
      </c>
      <c r="K474" s="6">
        <v>22</v>
      </c>
      <c r="L474" s="6">
        <f t="shared" si="43"/>
        <v>408.57520000000011</v>
      </c>
      <c r="M474" s="32">
        <f t="shared" si="44"/>
        <v>1601.6147840000006</v>
      </c>
      <c r="N474" s="6">
        <f t="shared" si="45"/>
        <v>1193.0395840000006</v>
      </c>
      <c r="O474" s="35">
        <f t="shared" si="46"/>
        <v>1068.0395840000006</v>
      </c>
      <c r="Q474" s="6">
        <v>475</v>
      </c>
      <c r="R474" s="38" t="str">
        <f t="shared" si="47"/>
        <v>TONXR405A</v>
      </c>
    </row>
    <row r="475" spans="1:18" ht="25.5" x14ac:dyDescent="0.25">
      <c r="A475" s="3" t="s">
        <v>732</v>
      </c>
      <c r="B475" s="3" t="s">
        <v>800</v>
      </c>
      <c r="C475" s="3" t="s">
        <v>1058</v>
      </c>
      <c r="D475" s="4" t="s">
        <v>801</v>
      </c>
      <c r="E475" s="5">
        <v>18.3</v>
      </c>
      <c r="F475" s="5">
        <v>16.64</v>
      </c>
      <c r="G475" s="13" t="s">
        <v>799</v>
      </c>
      <c r="H475" s="6" t="s">
        <v>1577</v>
      </c>
      <c r="I475" s="6">
        <v>0</v>
      </c>
      <c r="J475" s="6">
        <f t="shared" si="42"/>
        <v>2.9280000000000004</v>
      </c>
      <c r="K475" s="6">
        <v>22</v>
      </c>
      <c r="L475" s="6">
        <f t="shared" si="43"/>
        <v>467.01600000000002</v>
      </c>
      <c r="M475" s="32">
        <f t="shared" si="44"/>
        <v>1830.70272</v>
      </c>
      <c r="N475" s="6">
        <f t="shared" si="45"/>
        <v>1363.6867199999999</v>
      </c>
      <c r="O475" s="35">
        <f t="shared" si="46"/>
        <v>1238.6867199999999</v>
      </c>
      <c r="Q475" s="6">
        <v>476</v>
      </c>
      <c r="R475" s="38" t="str">
        <f t="shared" si="47"/>
        <v>TONXR405X</v>
      </c>
    </row>
    <row r="476" spans="1:18" ht="15" x14ac:dyDescent="0.25">
      <c r="A476" s="3" t="s">
        <v>732</v>
      </c>
      <c r="B476" s="3" t="s">
        <v>802</v>
      </c>
      <c r="C476" s="3" t="s">
        <v>803</v>
      </c>
      <c r="D476" s="4" t="s">
        <v>55</v>
      </c>
      <c r="E476" s="5">
        <v>32.03</v>
      </c>
      <c r="F476" s="5">
        <v>29.12</v>
      </c>
      <c r="G476" s="13" t="s">
        <v>804</v>
      </c>
      <c r="H476" s="6" t="s">
        <v>1577</v>
      </c>
      <c r="I476" s="6">
        <v>0</v>
      </c>
      <c r="J476" s="6">
        <f t="shared" si="42"/>
        <v>5.1248000000000005</v>
      </c>
      <c r="K476" s="6">
        <v>22</v>
      </c>
      <c r="L476" s="6">
        <f t="shared" si="43"/>
        <v>817.40560000000005</v>
      </c>
      <c r="M476" s="32">
        <f t="shared" si="44"/>
        <v>3204.2299520000001</v>
      </c>
      <c r="N476" s="6">
        <f t="shared" si="45"/>
        <v>2386.8243520000001</v>
      </c>
      <c r="O476" s="35">
        <f t="shared" si="46"/>
        <v>2261.8243520000001</v>
      </c>
      <c r="Q476" s="6">
        <v>477</v>
      </c>
      <c r="R476" s="38" t="str">
        <f t="shared" si="47"/>
        <v>TONXR100</v>
      </c>
    </row>
    <row r="477" spans="1:18" ht="15" x14ac:dyDescent="0.25">
      <c r="A477" s="3" t="s">
        <v>732</v>
      </c>
      <c r="B477" s="3" t="s">
        <v>1471</v>
      </c>
      <c r="C477" s="3" t="s">
        <v>1475</v>
      </c>
      <c r="D477" s="4">
        <v>2000</v>
      </c>
      <c r="E477" s="5">
        <v>4.57</v>
      </c>
      <c r="F477" s="5">
        <v>4.16</v>
      </c>
      <c r="G477" s="13" t="s">
        <v>1479</v>
      </c>
      <c r="H477" s="6" t="s">
        <v>1577</v>
      </c>
      <c r="I477" s="6">
        <v>0</v>
      </c>
      <c r="J477" s="6">
        <f t="shared" si="42"/>
        <v>0.73120000000000007</v>
      </c>
      <c r="K477" s="6">
        <v>22</v>
      </c>
      <c r="L477" s="6">
        <f t="shared" si="43"/>
        <v>116.62640000000002</v>
      </c>
      <c r="M477" s="32">
        <f t="shared" si="44"/>
        <v>457.17548800000003</v>
      </c>
      <c r="N477" s="6">
        <f t="shared" si="45"/>
        <v>340.54908799999998</v>
      </c>
      <c r="O477" s="35">
        <f t="shared" si="46"/>
        <v>215.54908799999998</v>
      </c>
      <c r="Q477" s="6">
        <v>478</v>
      </c>
      <c r="R477" s="38" t="str">
        <f t="shared" si="47"/>
        <v>TONXR6125B</v>
      </c>
    </row>
    <row r="478" spans="1:18" ht="15" x14ac:dyDescent="0.25">
      <c r="A478" s="3" t="s">
        <v>732</v>
      </c>
      <c r="B478" s="3" t="s">
        <v>1472</v>
      </c>
      <c r="C478" s="3" t="s">
        <v>1476</v>
      </c>
      <c r="D478" s="4">
        <v>1000</v>
      </c>
      <c r="E478" s="5">
        <v>4.57</v>
      </c>
      <c r="F478" s="5">
        <v>4.16</v>
      </c>
      <c r="G478" s="13" t="s">
        <v>1479</v>
      </c>
      <c r="H478" s="6" t="s">
        <v>1577</v>
      </c>
      <c r="I478" s="6">
        <v>0</v>
      </c>
      <c r="J478" s="6">
        <f t="shared" si="42"/>
        <v>0.73120000000000007</v>
      </c>
      <c r="K478" s="6">
        <v>22</v>
      </c>
      <c r="L478" s="6">
        <f t="shared" si="43"/>
        <v>116.62640000000002</v>
      </c>
      <c r="M478" s="32">
        <f t="shared" si="44"/>
        <v>457.17548800000003</v>
      </c>
      <c r="N478" s="6">
        <f t="shared" si="45"/>
        <v>340.54908799999998</v>
      </c>
      <c r="O478" s="35">
        <f t="shared" si="46"/>
        <v>215.54908799999998</v>
      </c>
      <c r="Q478" s="6">
        <v>479</v>
      </c>
      <c r="R478" s="38" t="str">
        <f t="shared" si="47"/>
        <v>TONXR6125C</v>
      </c>
    </row>
    <row r="479" spans="1:18" ht="25.5" x14ac:dyDescent="0.25">
      <c r="A479" s="3" t="s">
        <v>732</v>
      </c>
      <c r="B479" s="3" t="s">
        <v>1473</v>
      </c>
      <c r="C479" s="3" t="s">
        <v>1477</v>
      </c>
      <c r="D479" s="4">
        <v>1000</v>
      </c>
      <c r="E479" s="5">
        <v>4.57</v>
      </c>
      <c r="F479" s="5">
        <v>4.16</v>
      </c>
      <c r="G479" s="13" t="s">
        <v>1479</v>
      </c>
      <c r="H479" s="6" t="s">
        <v>1577</v>
      </c>
      <c r="I479" s="6">
        <v>0</v>
      </c>
      <c r="J479" s="6">
        <f t="shared" si="42"/>
        <v>0.73120000000000007</v>
      </c>
      <c r="K479" s="6">
        <v>22</v>
      </c>
      <c r="L479" s="6">
        <f t="shared" si="43"/>
        <v>116.62640000000002</v>
      </c>
      <c r="M479" s="32">
        <f t="shared" si="44"/>
        <v>457.17548800000003</v>
      </c>
      <c r="N479" s="6">
        <f t="shared" si="45"/>
        <v>340.54908799999998</v>
      </c>
      <c r="O479" s="35">
        <f t="shared" si="46"/>
        <v>215.54908799999998</v>
      </c>
      <c r="Q479" s="6">
        <v>480</v>
      </c>
      <c r="R479" s="38" t="str">
        <f t="shared" si="47"/>
        <v>TONXR6125M</v>
      </c>
    </row>
    <row r="480" spans="1:18" ht="15" x14ac:dyDescent="0.25">
      <c r="A480" s="3" t="s">
        <v>732</v>
      </c>
      <c r="B480" s="3" t="s">
        <v>1474</v>
      </c>
      <c r="C480" s="3" t="s">
        <v>1478</v>
      </c>
      <c r="D480" s="4">
        <v>1000</v>
      </c>
      <c r="E480" s="5">
        <v>4.57</v>
      </c>
      <c r="F480" s="5">
        <v>4.16</v>
      </c>
      <c r="G480" s="13" t="s">
        <v>1479</v>
      </c>
      <c r="H480" s="6" t="s">
        <v>1577</v>
      </c>
      <c r="I480" s="6">
        <v>0</v>
      </c>
      <c r="J480" s="6">
        <f t="shared" si="42"/>
        <v>0.73120000000000007</v>
      </c>
      <c r="K480" s="6">
        <v>22</v>
      </c>
      <c r="L480" s="6">
        <f t="shared" si="43"/>
        <v>116.62640000000002</v>
      </c>
      <c r="M480" s="32">
        <f t="shared" si="44"/>
        <v>457.17548800000003</v>
      </c>
      <c r="N480" s="6">
        <f t="shared" si="45"/>
        <v>340.54908799999998</v>
      </c>
      <c r="O480" s="35">
        <f t="shared" si="46"/>
        <v>215.54908799999998</v>
      </c>
      <c r="Q480" s="6">
        <v>481</v>
      </c>
      <c r="R480" s="38" t="str">
        <f t="shared" si="47"/>
        <v>TONXR6125Y</v>
      </c>
    </row>
    <row r="481" spans="1:18" ht="15" x14ac:dyDescent="0.25">
      <c r="A481" s="3" t="s">
        <v>732</v>
      </c>
      <c r="B481" s="3" t="s">
        <v>1486</v>
      </c>
      <c r="C481" s="3" t="s">
        <v>1491</v>
      </c>
      <c r="D481" s="4">
        <v>2000</v>
      </c>
      <c r="E481" s="5">
        <v>3.43</v>
      </c>
      <c r="F481" s="5">
        <v>3.12</v>
      </c>
      <c r="G481" s="13" t="s">
        <v>1490</v>
      </c>
      <c r="H481" s="6" t="s">
        <v>1577</v>
      </c>
      <c r="I481" s="6">
        <v>0</v>
      </c>
      <c r="J481" s="6">
        <f t="shared" si="42"/>
        <v>0.54880000000000007</v>
      </c>
      <c r="K481" s="6">
        <v>22</v>
      </c>
      <c r="L481" s="6">
        <f t="shared" si="43"/>
        <v>87.533600000000007</v>
      </c>
      <c r="M481" s="32">
        <f t="shared" si="44"/>
        <v>343.13171200000005</v>
      </c>
      <c r="N481" s="6">
        <f t="shared" si="45"/>
        <v>255.59811200000004</v>
      </c>
      <c r="O481" s="35">
        <f t="shared" si="46"/>
        <v>130.59811200000004</v>
      </c>
      <c r="Q481" s="6">
        <v>482</v>
      </c>
      <c r="R481" s="38" t="str">
        <f t="shared" si="47"/>
        <v>TONXR6000B</v>
      </c>
    </row>
    <row r="482" spans="1:18" ht="15" x14ac:dyDescent="0.25">
      <c r="A482" s="3" t="s">
        <v>732</v>
      </c>
      <c r="B482" s="3" t="s">
        <v>1487</v>
      </c>
      <c r="C482" s="3" t="s">
        <v>1492</v>
      </c>
      <c r="D482" s="4">
        <v>1000</v>
      </c>
      <c r="E482" s="5">
        <v>3.43</v>
      </c>
      <c r="F482" s="5">
        <v>3.12</v>
      </c>
      <c r="G482" s="13" t="s">
        <v>1490</v>
      </c>
      <c r="H482" s="6" t="s">
        <v>1577</v>
      </c>
      <c r="I482" s="6">
        <v>0</v>
      </c>
      <c r="J482" s="6">
        <f t="shared" si="42"/>
        <v>0.54880000000000007</v>
      </c>
      <c r="K482" s="6">
        <v>22</v>
      </c>
      <c r="L482" s="6">
        <f t="shared" si="43"/>
        <v>87.533600000000007</v>
      </c>
      <c r="M482" s="32">
        <f t="shared" si="44"/>
        <v>343.13171200000005</v>
      </c>
      <c r="N482" s="6">
        <f t="shared" si="45"/>
        <v>255.59811200000004</v>
      </c>
      <c r="O482" s="35">
        <f t="shared" si="46"/>
        <v>130.59811200000004</v>
      </c>
      <c r="Q482" s="6">
        <v>483</v>
      </c>
      <c r="R482" s="38" t="str">
        <f t="shared" si="47"/>
        <v>TONXR6000C</v>
      </c>
    </row>
    <row r="483" spans="1:18" ht="25.5" x14ac:dyDescent="0.25">
      <c r="A483" s="3" t="s">
        <v>732</v>
      </c>
      <c r="B483" s="3" t="s">
        <v>1488</v>
      </c>
      <c r="C483" s="3" t="s">
        <v>1493</v>
      </c>
      <c r="D483" s="4">
        <v>1000</v>
      </c>
      <c r="E483" s="5">
        <v>3.43</v>
      </c>
      <c r="F483" s="5">
        <v>3.12</v>
      </c>
      <c r="G483" s="13" t="s">
        <v>1490</v>
      </c>
      <c r="H483" s="6" t="s">
        <v>1577</v>
      </c>
      <c r="I483" s="6">
        <v>0</v>
      </c>
      <c r="J483" s="6">
        <f t="shared" si="42"/>
        <v>0.54880000000000007</v>
      </c>
      <c r="K483" s="6">
        <v>22</v>
      </c>
      <c r="L483" s="6">
        <f t="shared" si="43"/>
        <v>87.533600000000007</v>
      </c>
      <c r="M483" s="32">
        <f t="shared" si="44"/>
        <v>343.13171200000005</v>
      </c>
      <c r="N483" s="6">
        <f t="shared" si="45"/>
        <v>255.59811200000004</v>
      </c>
      <c r="O483" s="35">
        <f t="shared" si="46"/>
        <v>130.59811200000004</v>
      </c>
      <c r="Q483" s="6">
        <v>484</v>
      </c>
      <c r="R483" s="38" t="str">
        <f t="shared" si="47"/>
        <v>TONXR6000M</v>
      </c>
    </row>
    <row r="484" spans="1:18" ht="15" x14ac:dyDescent="0.25">
      <c r="A484" s="3" t="s">
        <v>732</v>
      </c>
      <c r="B484" s="3" t="s">
        <v>1489</v>
      </c>
      <c r="C484" s="3" t="s">
        <v>1494</v>
      </c>
      <c r="D484" s="4">
        <v>1000</v>
      </c>
      <c r="E484" s="5">
        <v>3.43</v>
      </c>
      <c r="F484" s="5">
        <v>3.12</v>
      </c>
      <c r="G484" s="13" t="s">
        <v>1490</v>
      </c>
      <c r="H484" s="6" t="s">
        <v>1577</v>
      </c>
      <c r="I484" s="6">
        <v>0</v>
      </c>
      <c r="J484" s="6">
        <f t="shared" si="42"/>
        <v>0.54880000000000007</v>
      </c>
      <c r="K484" s="6">
        <v>22</v>
      </c>
      <c r="L484" s="6">
        <f t="shared" si="43"/>
        <v>87.533600000000007</v>
      </c>
      <c r="M484" s="32">
        <f t="shared" si="44"/>
        <v>343.13171200000005</v>
      </c>
      <c r="N484" s="6">
        <f t="shared" si="45"/>
        <v>255.59811200000004</v>
      </c>
      <c r="O484" s="35">
        <f t="shared" si="46"/>
        <v>130.59811200000004</v>
      </c>
      <c r="Q484" s="6">
        <v>485</v>
      </c>
      <c r="R484" s="38" t="str">
        <f t="shared" si="47"/>
        <v>TONXR6000Y</v>
      </c>
    </row>
    <row r="485" spans="1:18" ht="15" x14ac:dyDescent="0.25">
      <c r="A485" s="3" t="s">
        <v>732</v>
      </c>
      <c r="B485" s="3" t="s">
        <v>1480</v>
      </c>
      <c r="C485" s="3" t="s">
        <v>1483</v>
      </c>
      <c r="D485" s="4">
        <v>2500</v>
      </c>
      <c r="E485" s="5">
        <v>5.72</v>
      </c>
      <c r="F485" s="5">
        <v>5.2</v>
      </c>
      <c r="G485" s="13" t="s">
        <v>805</v>
      </c>
      <c r="H485" s="6" t="s">
        <v>1577</v>
      </c>
      <c r="I485" s="6">
        <v>0</v>
      </c>
      <c r="J485" s="6">
        <f t="shared" si="42"/>
        <v>0.91520000000000001</v>
      </c>
      <c r="K485" s="6">
        <v>22</v>
      </c>
      <c r="L485" s="6">
        <f t="shared" si="43"/>
        <v>145.97439999999997</v>
      </c>
      <c r="M485" s="32">
        <f t="shared" si="44"/>
        <v>572.21964799999989</v>
      </c>
      <c r="N485" s="6">
        <f t="shared" si="45"/>
        <v>426.24524799999995</v>
      </c>
      <c r="O485" s="35">
        <f t="shared" si="46"/>
        <v>301.24524799999995</v>
      </c>
      <c r="Q485" s="6">
        <v>486</v>
      </c>
      <c r="R485" s="38" t="str">
        <f t="shared" si="47"/>
        <v>TONXR6130N</v>
      </c>
    </row>
    <row r="486" spans="1:18" ht="15" x14ac:dyDescent="0.25">
      <c r="A486" s="3" t="s">
        <v>732</v>
      </c>
      <c r="B486" s="3" t="s">
        <v>1481</v>
      </c>
      <c r="C486" s="3" t="s">
        <v>1484</v>
      </c>
      <c r="D486" s="4" t="s">
        <v>806</v>
      </c>
      <c r="E486" s="5">
        <v>5.72</v>
      </c>
      <c r="F486" s="5">
        <v>5.2</v>
      </c>
      <c r="G486" s="13" t="s">
        <v>805</v>
      </c>
      <c r="H486" s="6" t="s">
        <v>1577</v>
      </c>
      <c r="I486" s="6">
        <v>0</v>
      </c>
      <c r="J486" s="6">
        <f t="shared" si="42"/>
        <v>0.91520000000000001</v>
      </c>
      <c r="K486" s="6">
        <v>22</v>
      </c>
      <c r="L486" s="6">
        <f t="shared" si="43"/>
        <v>145.97439999999997</v>
      </c>
      <c r="M486" s="32">
        <f t="shared" si="44"/>
        <v>572.21964799999989</v>
      </c>
      <c r="N486" s="6">
        <f t="shared" si="45"/>
        <v>426.24524799999995</v>
      </c>
      <c r="O486" s="35">
        <f t="shared" si="46"/>
        <v>301.24524799999995</v>
      </c>
      <c r="Q486" s="6">
        <v>487</v>
      </c>
      <c r="R486" s="38" t="str">
        <f t="shared" si="47"/>
        <v>TONXR6130C</v>
      </c>
    </row>
    <row r="487" spans="1:18" ht="25.5" x14ac:dyDescent="0.25">
      <c r="A487" s="3" t="s">
        <v>732</v>
      </c>
      <c r="B487" s="3" t="s">
        <v>1482</v>
      </c>
      <c r="C487" s="3" t="s">
        <v>1485</v>
      </c>
      <c r="D487" s="4" t="s">
        <v>806</v>
      </c>
      <c r="E487" s="5">
        <v>5.72</v>
      </c>
      <c r="F487" s="5">
        <v>5.2</v>
      </c>
      <c r="G487" s="13" t="s">
        <v>805</v>
      </c>
      <c r="H487" s="6" t="s">
        <v>1577</v>
      </c>
      <c r="I487" s="6">
        <v>0</v>
      </c>
      <c r="J487" s="6">
        <f t="shared" si="42"/>
        <v>0.91520000000000001</v>
      </c>
      <c r="K487" s="6">
        <v>22</v>
      </c>
      <c r="L487" s="6">
        <f t="shared" si="43"/>
        <v>145.97439999999997</v>
      </c>
      <c r="M487" s="32">
        <f t="shared" si="44"/>
        <v>572.21964799999989</v>
      </c>
      <c r="N487" s="6">
        <f t="shared" si="45"/>
        <v>426.24524799999995</v>
      </c>
      <c r="O487" s="35">
        <f t="shared" si="46"/>
        <v>301.24524799999995</v>
      </c>
      <c r="Q487" s="6">
        <v>488</v>
      </c>
      <c r="R487" s="38" t="str">
        <f t="shared" si="47"/>
        <v>TONXR6130M</v>
      </c>
    </row>
    <row r="488" spans="1:18" ht="25.5" x14ac:dyDescent="0.25">
      <c r="A488" s="3" t="s">
        <v>732</v>
      </c>
      <c r="B488" s="3" t="s">
        <v>807</v>
      </c>
      <c r="C488" s="3" t="s">
        <v>1104</v>
      </c>
      <c r="D488" s="4" t="s">
        <v>806</v>
      </c>
      <c r="E488" s="5">
        <v>5.72</v>
      </c>
      <c r="F488" s="5">
        <v>5.2</v>
      </c>
      <c r="G488" s="13" t="s">
        <v>805</v>
      </c>
      <c r="H488" s="6" t="s">
        <v>1577</v>
      </c>
      <c r="I488" s="6">
        <v>0</v>
      </c>
      <c r="J488" s="6">
        <f t="shared" si="42"/>
        <v>0.91520000000000001</v>
      </c>
      <c r="K488" s="6">
        <v>22</v>
      </c>
      <c r="L488" s="6">
        <f t="shared" si="43"/>
        <v>145.97439999999997</v>
      </c>
      <c r="M488" s="32">
        <f t="shared" si="44"/>
        <v>572.21964799999989</v>
      </c>
      <c r="N488" s="6">
        <f t="shared" si="45"/>
        <v>426.24524799999995</v>
      </c>
      <c r="O488" s="35">
        <f t="shared" si="46"/>
        <v>301.24524799999995</v>
      </c>
      <c r="Q488" s="6">
        <v>489</v>
      </c>
      <c r="R488" s="38" t="str">
        <f t="shared" si="47"/>
        <v>TONXR6130Y</v>
      </c>
    </row>
    <row r="489" spans="1:18" ht="25.5" x14ac:dyDescent="0.25">
      <c r="A489" s="3" t="s">
        <v>732</v>
      </c>
      <c r="B489" s="3" t="s">
        <v>808</v>
      </c>
      <c r="C489" s="3" t="s">
        <v>1059</v>
      </c>
      <c r="D489" s="4" t="s">
        <v>204</v>
      </c>
      <c r="E489" s="5">
        <v>10.29</v>
      </c>
      <c r="F489" s="5">
        <v>9.36</v>
      </c>
      <c r="G489" s="13" t="s">
        <v>827</v>
      </c>
      <c r="H489" s="6" t="s">
        <v>1577</v>
      </c>
      <c r="I489" s="6">
        <v>0</v>
      </c>
      <c r="J489" s="6">
        <f t="shared" si="42"/>
        <v>1.6463999999999999</v>
      </c>
      <c r="K489" s="6">
        <v>22</v>
      </c>
      <c r="L489" s="6">
        <f t="shared" si="43"/>
        <v>262.60079999999999</v>
      </c>
      <c r="M489" s="32">
        <f t="shared" si="44"/>
        <v>1029.3951359999999</v>
      </c>
      <c r="N489" s="6">
        <f t="shared" si="45"/>
        <v>766.79433599999993</v>
      </c>
      <c r="O489" s="35">
        <f t="shared" si="46"/>
        <v>641.79433599999993</v>
      </c>
      <c r="Q489" s="6">
        <v>490</v>
      </c>
      <c r="R489" s="38" t="str">
        <f t="shared" si="47"/>
        <v>TONXR6600N</v>
      </c>
    </row>
    <row r="490" spans="1:18" ht="25.5" x14ac:dyDescent="0.25">
      <c r="A490" s="3" t="s">
        <v>732</v>
      </c>
      <c r="B490" s="3" t="s">
        <v>809</v>
      </c>
      <c r="C490" s="3" t="s">
        <v>1060</v>
      </c>
      <c r="D490" s="4" t="s">
        <v>55</v>
      </c>
      <c r="E490" s="5">
        <v>9.15</v>
      </c>
      <c r="F490" s="5">
        <v>8.32</v>
      </c>
      <c r="G490" s="13" t="s">
        <v>827</v>
      </c>
      <c r="H490" s="6" t="s">
        <v>1577</v>
      </c>
      <c r="I490" s="6">
        <v>0</v>
      </c>
      <c r="J490" s="6">
        <f t="shared" si="42"/>
        <v>1.4640000000000002</v>
      </c>
      <c r="K490" s="6">
        <v>22</v>
      </c>
      <c r="L490" s="6">
        <f t="shared" si="43"/>
        <v>233.50800000000001</v>
      </c>
      <c r="M490" s="32">
        <f t="shared" si="44"/>
        <v>915.35136</v>
      </c>
      <c r="N490" s="6">
        <f t="shared" si="45"/>
        <v>681.84335999999996</v>
      </c>
      <c r="O490" s="35">
        <f t="shared" si="46"/>
        <v>556.84335999999996</v>
      </c>
      <c r="Q490" s="6">
        <v>491</v>
      </c>
      <c r="R490" s="38" t="str">
        <f t="shared" si="47"/>
        <v>TONXR6600C</v>
      </c>
    </row>
    <row r="491" spans="1:18" ht="25.5" x14ac:dyDescent="0.25">
      <c r="A491" s="3" t="s">
        <v>732</v>
      </c>
      <c r="B491" s="3" t="s">
        <v>810</v>
      </c>
      <c r="C491" s="3" t="s">
        <v>1061</v>
      </c>
      <c r="D491" s="4" t="s">
        <v>55</v>
      </c>
      <c r="E491" s="5">
        <v>9.15</v>
      </c>
      <c r="F491" s="5">
        <v>8.32</v>
      </c>
      <c r="G491" s="13" t="s">
        <v>827</v>
      </c>
      <c r="H491" s="6" t="s">
        <v>1577</v>
      </c>
      <c r="I491" s="6">
        <v>0</v>
      </c>
      <c r="J491" s="6">
        <f t="shared" si="42"/>
        <v>1.4640000000000002</v>
      </c>
      <c r="K491" s="6">
        <v>22</v>
      </c>
      <c r="L491" s="6">
        <f t="shared" si="43"/>
        <v>233.50800000000001</v>
      </c>
      <c r="M491" s="32">
        <f t="shared" si="44"/>
        <v>915.35136</v>
      </c>
      <c r="N491" s="6">
        <f t="shared" si="45"/>
        <v>681.84335999999996</v>
      </c>
      <c r="O491" s="35">
        <f t="shared" si="46"/>
        <v>556.84335999999996</v>
      </c>
      <c r="Q491" s="6">
        <v>492</v>
      </c>
      <c r="R491" s="38" t="str">
        <f t="shared" si="47"/>
        <v>TONXR6600M</v>
      </c>
    </row>
    <row r="492" spans="1:18" ht="25.5" x14ac:dyDescent="0.25">
      <c r="A492" s="3" t="s">
        <v>732</v>
      </c>
      <c r="B492" s="3" t="s">
        <v>811</v>
      </c>
      <c r="C492" s="3" t="s">
        <v>1105</v>
      </c>
      <c r="D492" s="4" t="s">
        <v>55</v>
      </c>
      <c r="E492" s="5">
        <v>9.15</v>
      </c>
      <c r="F492" s="5">
        <v>8.32</v>
      </c>
      <c r="G492" s="13" t="s">
        <v>827</v>
      </c>
      <c r="H492" s="6" t="s">
        <v>1577</v>
      </c>
      <c r="I492" s="6">
        <v>0</v>
      </c>
      <c r="J492" s="6">
        <f t="shared" si="42"/>
        <v>1.4640000000000002</v>
      </c>
      <c r="K492" s="6">
        <v>22</v>
      </c>
      <c r="L492" s="6">
        <f t="shared" si="43"/>
        <v>233.50800000000001</v>
      </c>
      <c r="M492" s="32">
        <f t="shared" si="44"/>
        <v>915.35136</v>
      </c>
      <c r="N492" s="6">
        <f t="shared" si="45"/>
        <v>681.84335999999996</v>
      </c>
      <c r="O492" s="35">
        <f t="shared" si="46"/>
        <v>556.84335999999996</v>
      </c>
      <c r="Q492" s="6">
        <v>493</v>
      </c>
      <c r="R492" s="38" t="str">
        <f t="shared" si="47"/>
        <v>TONXR6600Y</v>
      </c>
    </row>
    <row r="493" spans="1:18" ht="25.5" x14ac:dyDescent="0.25">
      <c r="A493" s="3" t="s">
        <v>732</v>
      </c>
      <c r="B493" s="3" t="s">
        <v>812</v>
      </c>
      <c r="C493" s="3" t="s">
        <v>1062</v>
      </c>
      <c r="D493" s="4" t="s">
        <v>105</v>
      </c>
      <c r="E493" s="5">
        <v>15.44</v>
      </c>
      <c r="F493" s="5">
        <v>14.04</v>
      </c>
      <c r="G493" s="13" t="s">
        <v>828</v>
      </c>
      <c r="H493" s="6" t="s">
        <v>1577</v>
      </c>
      <c r="I493" s="6">
        <v>0</v>
      </c>
      <c r="J493" s="6">
        <f t="shared" si="42"/>
        <v>2.4704000000000002</v>
      </c>
      <c r="K493" s="6">
        <v>22</v>
      </c>
      <c r="L493" s="6">
        <f t="shared" si="43"/>
        <v>394.02879999999999</v>
      </c>
      <c r="M493" s="32">
        <f t="shared" si="44"/>
        <v>1544.5928959999999</v>
      </c>
      <c r="N493" s="6">
        <f t="shared" si="45"/>
        <v>1150.5640959999998</v>
      </c>
      <c r="O493" s="35">
        <f t="shared" si="46"/>
        <v>1025.5640959999998</v>
      </c>
      <c r="Q493" s="6">
        <v>494</v>
      </c>
      <c r="R493" s="38" t="str">
        <f t="shared" si="47"/>
        <v>TONXR7100N</v>
      </c>
    </row>
    <row r="494" spans="1:18" ht="25.5" x14ac:dyDescent="0.25">
      <c r="A494" s="3" t="s">
        <v>732</v>
      </c>
      <c r="B494" s="3" t="s">
        <v>813</v>
      </c>
      <c r="C494" s="3" t="s">
        <v>1063</v>
      </c>
      <c r="D494" s="4" t="s">
        <v>409</v>
      </c>
      <c r="E494" s="5">
        <v>15.44</v>
      </c>
      <c r="F494" s="5">
        <v>14.04</v>
      </c>
      <c r="G494" s="13" t="s">
        <v>828</v>
      </c>
      <c r="H494" s="6" t="s">
        <v>1577</v>
      </c>
      <c r="I494" s="6">
        <v>0</v>
      </c>
      <c r="J494" s="6">
        <f t="shared" si="42"/>
        <v>2.4704000000000002</v>
      </c>
      <c r="K494" s="6">
        <v>22</v>
      </c>
      <c r="L494" s="6">
        <f t="shared" si="43"/>
        <v>394.02879999999999</v>
      </c>
      <c r="M494" s="32">
        <f t="shared" si="44"/>
        <v>1544.5928959999999</v>
      </c>
      <c r="N494" s="6">
        <f t="shared" si="45"/>
        <v>1150.5640959999998</v>
      </c>
      <c r="O494" s="35">
        <f t="shared" si="46"/>
        <v>1025.5640959999998</v>
      </c>
      <c r="Q494" s="6">
        <v>495</v>
      </c>
      <c r="R494" s="38" t="str">
        <f t="shared" si="47"/>
        <v>TONXR7100C</v>
      </c>
    </row>
    <row r="495" spans="1:18" ht="25.5" x14ac:dyDescent="0.25">
      <c r="A495" s="3" t="s">
        <v>732</v>
      </c>
      <c r="B495" s="3" t="s">
        <v>814</v>
      </c>
      <c r="C495" s="3" t="s">
        <v>1064</v>
      </c>
      <c r="D495" s="4" t="s">
        <v>409</v>
      </c>
      <c r="E495" s="5">
        <v>15.44</v>
      </c>
      <c r="F495" s="5">
        <v>14.04</v>
      </c>
      <c r="G495" s="13" t="s">
        <v>828</v>
      </c>
      <c r="H495" s="6" t="s">
        <v>1577</v>
      </c>
      <c r="I495" s="6">
        <v>0</v>
      </c>
      <c r="J495" s="6">
        <f t="shared" si="42"/>
        <v>2.4704000000000002</v>
      </c>
      <c r="K495" s="6">
        <v>22</v>
      </c>
      <c r="L495" s="6">
        <f t="shared" si="43"/>
        <v>394.02879999999999</v>
      </c>
      <c r="M495" s="32">
        <f t="shared" si="44"/>
        <v>1544.5928959999999</v>
      </c>
      <c r="N495" s="6">
        <f t="shared" si="45"/>
        <v>1150.5640959999998</v>
      </c>
      <c r="O495" s="35">
        <f t="shared" si="46"/>
        <v>1025.5640959999998</v>
      </c>
      <c r="Q495" s="6">
        <v>496</v>
      </c>
      <c r="R495" s="38" t="str">
        <f t="shared" si="47"/>
        <v>TONXR7100M</v>
      </c>
    </row>
    <row r="496" spans="1:18" ht="25.5" x14ac:dyDescent="0.25">
      <c r="A496" s="3" t="s">
        <v>732</v>
      </c>
      <c r="B496" s="3" t="s">
        <v>815</v>
      </c>
      <c r="C496" s="3" t="s">
        <v>1106</v>
      </c>
      <c r="D496" s="4" t="s">
        <v>409</v>
      </c>
      <c r="E496" s="5">
        <v>15.44</v>
      </c>
      <c r="F496" s="5">
        <v>14.04</v>
      </c>
      <c r="G496" s="13" t="s">
        <v>828</v>
      </c>
      <c r="H496" s="6" t="s">
        <v>1577</v>
      </c>
      <c r="I496" s="6">
        <v>0</v>
      </c>
      <c r="J496" s="6">
        <f t="shared" si="42"/>
        <v>2.4704000000000002</v>
      </c>
      <c r="K496" s="6">
        <v>22</v>
      </c>
      <c r="L496" s="6">
        <f t="shared" si="43"/>
        <v>394.02879999999999</v>
      </c>
      <c r="M496" s="32">
        <f t="shared" si="44"/>
        <v>1544.5928959999999</v>
      </c>
      <c r="N496" s="6">
        <f t="shared" si="45"/>
        <v>1150.5640959999998</v>
      </c>
      <c r="O496" s="35">
        <f t="shared" si="46"/>
        <v>1025.5640959999998</v>
      </c>
      <c r="Q496" s="6">
        <v>497</v>
      </c>
      <c r="R496" s="38" t="str">
        <f t="shared" si="47"/>
        <v>TONXR7100Y</v>
      </c>
    </row>
    <row r="497" spans="1:18" ht="25.5" x14ac:dyDescent="0.25">
      <c r="A497" s="3" t="s">
        <v>732</v>
      </c>
      <c r="B497" s="3" t="s">
        <v>816</v>
      </c>
      <c r="C497" s="3" t="s">
        <v>1065</v>
      </c>
      <c r="D497" s="4" t="s">
        <v>481</v>
      </c>
      <c r="E497" s="5">
        <v>30.88</v>
      </c>
      <c r="F497" s="5">
        <v>28.08</v>
      </c>
      <c r="G497" s="13" t="s">
        <v>1066</v>
      </c>
      <c r="H497" s="6" t="s">
        <v>1577</v>
      </c>
      <c r="I497" s="6">
        <v>0</v>
      </c>
      <c r="J497" s="6">
        <f t="shared" si="42"/>
        <v>4.9408000000000003</v>
      </c>
      <c r="K497" s="6">
        <v>22</v>
      </c>
      <c r="L497" s="6">
        <f t="shared" si="43"/>
        <v>788.05759999999998</v>
      </c>
      <c r="M497" s="32">
        <f t="shared" si="44"/>
        <v>3089.1857919999998</v>
      </c>
      <c r="N497" s="6">
        <f t="shared" si="45"/>
        <v>2301.1281919999997</v>
      </c>
      <c r="O497" s="35">
        <f t="shared" si="46"/>
        <v>2176.1281919999997</v>
      </c>
      <c r="Q497" s="6">
        <v>498</v>
      </c>
      <c r="R497" s="38" t="str">
        <f t="shared" si="47"/>
        <v>TONXR7525N</v>
      </c>
    </row>
    <row r="498" spans="1:18" ht="25.5" x14ac:dyDescent="0.25">
      <c r="A498" s="3" t="s">
        <v>732</v>
      </c>
      <c r="B498" s="3" t="s">
        <v>817</v>
      </c>
      <c r="C498" s="3" t="s">
        <v>1067</v>
      </c>
      <c r="D498" s="4" t="s">
        <v>85</v>
      </c>
      <c r="E498" s="5">
        <v>30.88</v>
      </c>
      <c r="F498" s="5">
        <v>28.08</v>
      </c>
      <c r="G498" s="13" t="s">
        <v>1066</v>
      </c>
      <c r="H498" s="6" t="s">
        <v>1577</v>
      </c>
      <c r="I498" s="6">
        <v>0</v>
      </c>
      <c r="J498" s="6">
        <f t="shared" si="42"/>
        <v>4.9408000000000003</v>
      </c>
      <c r="K498" s="6">
        <v>22</v>
      </c>
      <c r="L498" s="6">
        <f t="shared" si="43"/>
        <v>788.05759999999998</v>
      </c>
      <c r="M498" s="32">
        <f t="shared" si="44"/>
        <v>3089.1857919999998</v>
      </c>
      <c r="N498" s="6">
        <f t="shared" si="45"/>
        <v>2301.1281919999997</v>
      </c>
      <c r="O498" s="35">
        <f t="shared" si="46"/>
        <v>2176.1281919999997</v>
      </c>
      <c r="Q498" s="6">
        <v>499</v>
      </c>
      <c r="R498" s="38" t="str">
        <f t="shared" si="47"/>
        <v>TONXR7525C</v>
      </c>
    </row>
    <row r="499" spans="1:18" ht="25.5" x14ac:dyDescent="0.25">
      <c r="A499" s="3" t="s">
        <v>732</v>
      </c>
      <c r="B499" s="3" t="s">
        <v>818</v>
      </c>
      <c r="C499" s="3" t="s">
        <v>1068</v>
      </c>
      <c r="D499" s="4" t="s">
        <v>85</v>
      </c>
      <c r="E499" s="5">
        <v>30.88</v>
      </c>
      <c r="F499" s="5">
        <v>28.08</v>
      </c>
      <c r="G499" s="13" t="s">
        <v>1066</v>
      </c>
      <c r="H499" s="6" t="s">
        <v>1577</v>
      </c>
      <c r="I499" s="6">
        <v>0</v>
      </c>
      <c r="J499" s="6">
        <f t="shared" si="42"/>
        <v>4.9408000000000003</v>
      </c>
      <c r="K499" s="6">
        <v>22</v>
      </c>
      <c r="L499" s="6">
        <f t="shared" si="43"/>
        <v>788.05759999999998</v>
      </c>
      <c r="M499" s="32">
        <f t="shared" si="44"/>
        <v>3089.1857919999998</v>
      </c>
      <c r="N499" s="6">
        <f t="shared" si="45"/>
        <v>2301.1281919999997</v>
      </c>
      <c r="O499" s="35">
        <f t="shared" si="46"/>
        <v>2176.1281919999997</v>
      </c>
      <c r="Q499" s="6">
        <v>500</v>
      </c>
      <c r="R499" s="38" t="str">
        <f t="shared" si="47"/>
        <v>TONXR7525M</v>
      </c>
    </row>
    <row r="500" spans="1:18" ht="25.5" x14ac:dyDescent="0.25">
      <c r="A500" s="3" t="s">
        <v>732</v>
      </c>
      <c r="B500" s="3" t="s">
        <v>819</v>
      </c>
      <c r="C500" s="3" t="s">
        <v>1107</v>
      </c>
      <c r="D500" s="4" t="s">
        <v>85</v>
      </c>
      <c r="E500" s="5">
        <v>30.88</v>
      </c>
      <c r="F500" s="5">
        <v>28.08</v>
      </c>
      <c r="G500" s="13" t="s">
        <v>1066</v>
      </c>
      <c r="H500" s="6" t="s">
        <v>1577</v>
      </c>
      <c r="I500" s="6">
        <v>0</v>
      </c>
      <c r="J500" s="6">
        <f t="shared" si="42"/>
        <v>4.9408000000000003</v>
      </c>
      <c r="K500" s="6">
        <v>22</v>
      </c>
      <c r="L500" s="6">
        <f t="shared" si="43"/>
        <v>788.05759999999998</v>
      </c>
      <c r="M500" s="32">
        <f t="shared" si="44"/>
        <v>3089.1857919999998</v>
      </c>
      <c r="N500" s="6">
        <f t="shared" si="45"/>
        <v>2301.1281919999997</v>
      </c>
      <c r="O500" s="35">
        <f t="shared" si="46"/>
        <v>2176.1281919999997</v>
      </c>
      <c r="Q500" s="6">
        <v>501</v>
      </c>
      <c r="R500" s="38" t="str">
        <f t="shared" si="47"/>
        <v>TONXR7525Y</v>
      </c>
    </row>
    <row r="501" spans="1:18" ht="25.5" x14ac:dyDescent="0.25">
      <c r="A501" s="3" t="s">
        <v>732</v>
      </c>
      <c r="B501" s="3" t="s">
        <v>820</v>
      </c>
      <c r="C501" s="3" t="s">
        <v>1069</v>
      </c>
      <c r="D501" s="4" t="s">
        <v>74</v>
      </c>
      <c r="E501" s="5">
        <v>30.88</v>
      </c>
      <c r="F501" s="5">
        <v>28.08</v>
      </c>
      <c r="G501" s="13" t="s">
        <v>829</v>
      </c>
      <c r="H501" s="6" t="s">
        <v>1577</v>
      </c>
      <c r="I501" s="6">
        <v>0</v>
      </c>
      <c r="J501" s="6">
        <f t="shared" si="42"/>
        <v>4.9408000000000003</v>
      </c>
      <c r="K501" s="6">
        <v>22</v>
      </c>
      <c r="L501" s="6">
        <f t="shared" si="43"/>
        <v>788.05759999999998</v>
      </c>
      <c r="M501" s="32">
        <f t="shared" si="44"/>
        <v>3089.1857919999998</v>
      </c>
      <c r="N501" s="6">
        <f t="shared" si="45"/>
        <v>2301.1281919999997</v>
      </c>
      <c r="O501" s="35">
        <f t="shared" si="46"/>
        <v>2176.1281919999997</v>
      </c>
      <c r="Q501" s="6">
        <v>502</v>
      </c>
      <c r="R501" s="38" t="str">
        <f t="shared" si="47"/>
        <v>TONXR7800N</v>
      </c>
    </row>
    <row r="502" spans="1:18" ht="25.5" x14ac:dyDescent="0.25">
      <c r="A502" s="3" t="s">
        <v>732</v>
      </c>
      <c r="B502" s="3" t="s">
        <v>821</v>
      </c>
      <c r="C502" s="3" t="s">
        <v>1070</v>
      </c>
      <c r="D502" s="4" t="s">
        <v>830</v>
      </c>
      <c r="E502" s="5">
        <v>30.88</v>
      </c>
      <c r="F502" s="5">
        <v>28.08</v>
      </c>
      <c r="G502" s="13" t="s">
        <v>829</v>
      </c>
      <c r="H502" s="6" t="s">
        <v>1577</v>
      </c>
      <c r="I502" s="6">
        <v>0</v>
      </c>
      <c r="J502" s="6">
        <f t="shared" si="42"/>
        <v>4.9408000000000003</v>
      </c>
      <c r="K502" s="6">
        <v>22</v>
      </c>
      <c r="L502" s="6">
        <f t="shared" si="43"/>
        <v>788.05759999999998</v>
      </c>
      <c r="M502" s="32">
        <f t="shared" si="44"/>
        <v>3089.1857919999998</v>
      </c>
      <c r="N502" s="6">
        <f t="shared" si="45"/>
        <v>2301.1281919999997</v>
      </c>
      <c r="O502" s="35">
        <f t="shared" si="46"/>
        <v>2176.1281919999997</v>
      </c>
      <c r="Q502" s="6">
        <v>503</v>
      </c>
      <c r="R502" s="38" t="str">
        <f t="shared" si="47"/>
        <v>TONXR7800C</v>
      </c>
    </row>
    <row r="503" spans="1:18" ht="25.5" x14ac:dyDescent="0.25">
      <c r="A503" s="3" t="s">
        <v>732</v>
      </c>
      <c r="B503" s="3" t="s">
        <v>822</v>
      </c>
      <c r="C503" s="3" t="s">
        <v>1071</v>
      </c>
      <c r="D503" s="4" t="s">
        <v>830</v>
      </c>
      <c r="E503" s="5">
        <v>30.88</v>
      </c>
      <c r="F503" s="5">
        <v>28.08</v>
      </c>
      <c r="G503" s="13" t="s">
        <v>829</v>
      </c>
      <c r="H503" s="6" t="s">
        <v>1577</v>
      </c>
      <c r="I503" s="6">
        <v>0</v>
      </c>
      <c r="J503" s="6">
        <f t="shared" si="42"/>
        <v>4.9408000000000003</v>
      </c>
      <c r="K503" s="6">
        <v>22</v>
      </c>
      <c r="L503" s="6">
        <f t="shared" si="43"/>
        <v>788.05759999999998</v>
      </c>
      <c r="M503" s="32">
        <f t="shared" si="44"/>
        <v>3089.1857919999998</v>
      </c>
      <c r="N503" s="6">
        <f t="shared" si="45"/>
        <v>2301.1281919999997</v>
      </c>
      <c r="O503" s="35">
        <f t="shared" si="46"/>
        <v>2176.1281919999997</v>
      </c>
      <c r="Q503" s="6">
        <v>504</v>
      </c>
      <c r="R503" s="38" t="str">
        <f t="shared" si="47"/>
        <v>TONXR7800M</v>
      </c>
    </row>
    <row r="504" spans="1:18" ht="25.5" x14ac:dyDescent="0.25">
      <c r="A504" s="3" t="s">
        <v>732</v>
      </c>
      <c r="B504" s="3" t="s">
        <v>823</v>
      </c>
      <c r="C504" s="3" t="s">
        <v>1108</v>
      </c>
      <c r="D504" s="4" t="s">
        <v>830</v>
      </c>
      <c r="E504" s="5">
        <v>30.88</v>
      </c>
      <c r="F504" s="5">
        <v>28.08</v>
      </c>
      <c r="G504" s="13" t="s">
        <v>829</v>
      </c>
      <c r="H504" s="6" t="s">
        <v>1577</v>
      </c>
      <c r="I504" s="6">
        <v>0</v>
      </c>
      <c r="J504" s="6">
        <f t="shared" si="42"/>
        <v>4.9408000000000003</v>
      </c>
      <c r="K504" s="6">
        <v>22</v>
      </c>
      <c r="L504" s="6">
        <f t="shared" si="43"/>
        <v>788.05759999999998</v>
      </c>
      <c r="M504" s="32">
        <f t="shared" si="44"/>
        <v>3089.1857919999998</v>
      </c>
      <c r="N504" s="6">
        <f t="shared" si="45"/>
        <v>2301.1281919999997</v>
      </c>
      <c r="O504" s="35">
        <f t="shared" si="46"/>
        <v>2176.1281919999997</v>
      </c>
      <c r="Q504" s="6">
        <v>505</v>
      </c>
      <c r="R504" s="38" t="str">
        <f t="shared" si="47"/>
        <v>TONXR7800Y</v>
      </c>
    </row>
    <row r="505" spans="1:18" ht="25.5" x14ac:dyDescent="0.25">
      <c r="A505" s="3" t="s">
        <v>732</v>
      </c>
      <c r="B505" s="3" t="s">
        <v>824</v>
      </c>
      <c r="C505" s="3" t="s">
        <v>1072</v>
      </c>
      <c r="D505" s="4" t="s">
        <v>278</v>
      </c>
      <c r="E505" s="5">
        <v>36.6</v>
      </c>
      <c r="F505" s="5">
        <v>33.28</v>
      </c>
      <c r="G505" s="13" t="s">
        <v>1073</v>
      </c>
      <c r="H505" s="6" t="s">
        <v>1577</v>
      </c>
      <c r="I505" s="6">
        <v>0</v>
      </c>
      <c r="J505" s="6">
        <f t="shared" si="42"/>
        <v>5.8560000000000008</v>
      </c>
      <c r="K505" s="6">
        <v>22</v>
      </c>
      <c r="L505" s="6">
        <f t="shared" si="43"/>
        <v>934.03200000000004</v>
      </c>
      <c r="M505" s="32">
        <f t="shared" si="44"/>
        <v>3661.40544</v>
      </c>
      <c r="N505" s="6">
        <f t="shared" si="45"/>
        <v>2727.3734399999998</v>
      </c>
      <c r="O505" s="35">
        <f t="shared" si="46"/>
        <v>2602.3734399999998</v>
      </c>
      <c r="Q505" s="6">
        <v>506</v>
      </c>
      <c r="R505" s="38" t="str">
        <f t="shared" si="47"/>
        <v>TONXR250N</v>
      </c>
    </row>
    <row r="506" spans="1:18" ht="25.5" x14ac:dyDescent="0.25">
      <c r="A506" s="3" t="s">
        <v>732</v>
      </c>
      <c r="B506" s="3" t="s">
        <v>825</v>
      </c>
      <c r="C506" s="3" t="s">
        <v>1074</v>
      </c>
      <c r="D506" s="4" t="s">
        <v>831</v>
      </c>
      <c r="E506" s="5">
        <v>40.04</v>
      </c>
      <c r="F506" s="5">
        <v>36.4</v>
      </c>
      <c r="G506" s="13" t="s">
        <v>1073</v>
      </c>
      <c r="H506" s="6" t="s">
        <v>1577</v>
      </c>
      <c r="I506" s="6">
        <v>0</v>
      </c>
      <c r="J506" s="6">
        <f t="shared" si="42"/>
        <v>6.4063999999999997</v>
      </c>
      <c r="K506" s="6">
        <v>22</v>
      </c>
      <c r="L506" s="6">
        <f t="shared" si="43"/>
        <v>1021.8208</v>
      </c>
      <c r="M506" s="32">
        <f t="shared" si="44"/>
        <v>4005.5375359999998</v>
      </c>
      <c r="N506" s="6">
        <f t="shared" si="45"/>
        <v>2983.7167359999999</v>
      </c>
      <c r="O506" s="35">
        <f t="shared" si="46"/>
        <v>2858.7167359999999</v>
      </c>
      <c r="Q506" s="6">
        <v>507</v>
      </c>
      <c r="R506" s="38" t="str">
        <f t="shared" si="47"/>
        <v>TONXR250C</v>
      </c>
    </row>
    <row r="507" spans="1:18" ht="25.5" x14ac:dyDescent="0.25">
      <c r="A507" s="3" t="s">
        <v>732</v>
      </c>
      <c r="B507" s="3" t="s">
        <v>826</v>
      </c>
      <c r="C507" s="3" t="s">
        <v>1075</v>
      </c>
      <c r="D507" s="4" t="s">
        <v>831</v>
      </c>
      <c r="E507" s="5">
        <v>40.04</v>
      </c>
      <c r="F507" s="5">
        <v>36.4</v>
      </c>
      <c r="G507" s="13" t="s">
        <v>1073</v>
      </c>
      <c r="H507" s="6" t="s">
        <v>1577</v>
      </c>
      <c r="I507" s="6">
        <v>0</v>
      </c>
      <c r="J507" s="6">
        <f t="shared" si="42"/>
        <v>6.4063999999999997</v>
      </c>
      <c r="K507" s="6">
        <v>22</v>
      </c>
      <c r="L507" s="6">
        <f t="shared" si="43"/>
        <v>1021.8208</v>
      </c>
      <c r="M507" s="32">
        <f t="shared" si="44"/>
        <v>4005.5375359999998</v>
      </c>
      <c r="N507" s="6">
        <f t="shared" si="45"/>
        <v>2983.7167359999999</v>
      </c>
      <c r="O507" s="35">
        <f t="shared" si="46"/>
        <v>2858.7167359999999</v>
      </c>
      <c r="Q507" s="6">
        <v>508</v>
      </c>
      <c r="R507" s="38" t="str">
        <f t="shared" si="47"/>
        <v>TONXR250M</v>
      </c>
    </row>
    <row r="508" spans="1:18" ht="25.5" x14ac:dyDescent="0.25">
      <c r="A508" s="11" t="s">
        <v>732</v>
      </c>
      <c r="B508" s="11" t="s">
        <v>832</v>
      </c>
      <c r="C508" s="11" t="s">
        <v>1076</v>
      </c>
      <c r="D508" s="23" t="s">
        <v>831</v>
      </c>
      <c r="E508" s="24">
        <v>40.04</v>
      </c>
      <c r="F508" s="24">
        <v>36.4</v>
      </c>
      <c r="G508" s="25" t="s">
        <v>1073</v>
      </c>
      <c r="H508" s="6" t="s">
        <v>1577</v>
      </c>
      <c r="I508" s="6">
        <v>0</v>
      </c>
      <c r="J508" s="6">
        <f t="shared" si="42"/>
        <v>6.4063999999999997</v>
      </c>
      <c r="K508" s="6">
        <v>22</v>
      </c>
      <c r="L508" s="6">
        <f t="shared" si="43"/>
        <v>1021.8208</v>
      </c>
      <c r="M508" s="32">
        <f t="shared" si="44"/>
        <v>4005.5375359999998</v>
      </c>
      <c r="N508" s="6">
        <f t="shared" si="45"/>
        <v>2983.7167359999999</v>
      </c>
      <c r="O508" s="35">
        <f t="shared" si="46"/>
        <v>2858.7167359999999</v>
      </c>
      <c r="Q508" s="6">
        <v>509</v>
      </c>
      <c r="R508" s="38" t="str">
        <f t="shared" si="47"/>
        <v>TONXR250Y</v>
      </c>
    </row>
    <row r="509" spans="1:18" ht="25.5" x14ac:dyDescent="0.25">
      <c r="A509" s="3" t="s">
        <v>732</v>
      </c>
      <c r="B509" s="3" t="s">
        <v>833</v>
      </c>
      <c r="C509" s="3" t="s">
        <v>1077</v>
      </c>
      <c r="D509" s="4" t="s">
        <v>278</v>
      </c>
      <c r="E509" s="5">
        <v>29.17</v>
      </c>
      <c r="F509" s="5">
        <v>26.52</v>
      </c>
      <c r="G509" s="13" t="s">
        <v>858</v>
      </c>
      <c r="H509" s="6" t="s">
        <v>1577</v>
      </c>
      <c r="I509" s="6">
        <v>0</v>
      </c>
      <c r="J509" s="6">
        <f t="shared" si="42"/>
        <v>4.6672000000000002</v>
      </c>
      <c r="K509" s="6">
        <v>22</v>
      </c>
      <c r="L509" s="6">
        <f t="shared" si="43"/>
        <v>744.41840000000002</v>
      </c>
      <c r="M509" s="32">
        <f t="shared" si="44"/>
        <v>2918.1201280000005</v>
      </c>
      <c r="N509" s="6">
        <f t="shared" si="45"/>
        <v>2173.7017280000005</v>
      </c>
      <c r="O509" s="35">
        <f t="shared" si="46"/>
        <v>2048.7017280000005</v>
      </c>
      <c r="Q509" s="6">
        <v>510</v>
      </c>
      <c r="R509" s="38" t="str">
        <f t="shared" si="47"/>
        <v>TONXR560N</v>
      </c>
    </row>
    <row r="510" spans="1:18" ht="15" x14ac:dyDescent="0.25">
      <c r="A510" s="3" t="s">
        <v>732</v>
      </c>
      <c r="B510" s="3" t="s">
        <v>834</v>
      </c>
      <c r="C510" s="3" t="s">
        <v>1078</v>
      </c>
      <c r="D510" s="4" t="s">
        <v>278</v>
      </c>
      <c r="E510" s="5">
        <v>41.18</v>
      </c>
      <c r="F510" s="5">
        <v>37.44</v>
      </c>
      <c r="G510" s="13" t="s">
        <v>858</v>
      </c>
      <c r="H510" s="6" t="s">
        <v>1577</v>
      </c>
      <c r="I510" s="6">
        <v>0</v>
      </c>
      <c r="J510" s="6">
        <f t="shared" si="42"/>
        <v>6.5888</v>
      </c>
      <c r="K510" s="6">
        <v>22</v>
      </c>
      <c r="L510" s="6">
        <f t="shared" si="43"/>
        <v>1050.9135999999999</v>
      </c>
      <c r="M510" s="32">
        <f t="shared" si="44"/>
        <v>4119.5813119999993</v>
      </c>
      <c r="N510" s="6">
        <f t="shared" si="45"/>
        <v>3068.6677119999995</v>
      </c>
      <c r="O510" s="35">
        <f t="shared" si="46"/>
        <v>2943.6677119999995</v>
      </c>
      <c r="Q510" s="6">
        <v>511</v>
      </c>
      <c r="R510" s="38" t="str">
        <f t="shared" si="47"/>
        <v>TONXR560C</v>
      </c>
    </row>
    <row r="511" spans="1:18" ht="15" x14ac:dyDescent="0.25">
      <c r="A511" s="3" t="s">
        <v>732</v>
      </c>
      <c r="B511" s="3" t="s">
        <v>835</v>
      </c>
      <c r="C511" s="3" t="s">
        <v>1079</v>
      </c>
      <c r="D511" s="4" t="s">
        <v>278</v>
      </c>
      <c r="E511" s="5">
        <v>41.18</v>
      </c>
      <c r="F511" s="5">
        <v>37.44</v>
      </c>
      <c r="G511" s="13" t="s">
        <v>858</v>
      </c>
      <c r="H511" s="6" t="s">
        <v>1577</v>
      </c>
      <c r="I511" s="6">
        <v>0</v>
      </c>
      <c r="J511" s="6">
        <f t="shared" si="42"/>
        <v>6.5888</v>
      </c>
      <c r="K511" s="6">
        <v>22</v>
      </c>
      <c r="L511" s="6">
        <f t="shared" si="43"/>
        <v>1050.9135999999999</v>
      </c>
      <c r="M511" s="32">
        <f t="shared" si="44"/>
        <v>4119.5813119999993</v>
      </c>
      <c r="N511" s="6">
        <f t="shared" si="45"/>
        <v>3068.6677119999995</v>
      </c>
      <c r="O511" s="35">
        <f t="shared" si="46"/>
        <v>2943.6677119999995</v>
      </c>
      <c r="Q511" s="6">
        <v>512</v>
      </c>
      <c r="R511" s="38" t="str">
        <f t="shared" si="47"/>
        <v>TONXR560M</v>
      </c>
    </row>
    <row r="512" spans="1:18" ht="15" x14ac:dyDescent="0.25">
      <c r="A512" s="3" t="s">
        <v>732</v>
      </c>
      <c r="B512" s="3" t="s">
        <v>836</v>
      </c>
      <c r="C512" s="3" t="s">
        <v>1080</v>
      </c>
      <c r="D512" s="4" t="s">
        <v>278</v>
      </c>
      <c r="E512" s="5">
        <v>41.18</v>
      </c>
      <c r="F512" s="5">
        <v>37.44</v>
      </c>
      <c r="G512" s="13" t="s">
        <v>858</v>
      </c>
      <c r="H512" s="6" t="s">
        <v>1577</v>
      </c>
      <c r="I512" s="6">
        <v>0</v>
      </c>
      <c r="J512" s="6">
        <f t="shared" si="42"/>
        <v>6.5888</v>
      </c>
      <c r="K512" s="6">
        <v>22</v>
      </c>
      <c r="L512" s="6">
        <f t="shared" si="43"/>
        <v>1050.9135999999999</v>
      </c>
      <c r="M512" s="32">
        <f t="shared" si="44"/>
        <v>4119.5813119999993</v>
      </c>
      <c r="N512" s="6">
        <f t="shared" si="45"/>
        <v>3068.6677119999995</v>
      </c>
      <c r="O512" s="35">
        <f t="shared" si="46"/>
        <v>2943.6677119999995</v>
      </c>
      <c r="Q512" s="6">
        <v>513</v>
      </c>
      <c r="R512" s="38" t="str">
        <f t="shared" si="47"/>
        <v>TONXR560Y</v>
      </c>
    </row>
    <row r="513" spans="1:18" ht="25.5" x14ac:dyDescent="0.25">
      <c r="A513" s="3" t="s">
        <v>732</v>
      </c>
      <c r="B513" s="3" t="s">
        <v>837</v>
      </c>
      <c r="C513" s="3" t="s">
        <v>1081</v>
      </c>
      <c r="D513" s="4" t="s">
        <v>3</v>
      </c>
      <c r="E513" s="5">
        <v>4</v>
      </c>
      <c r="F513" s="5">
        <v>3.64</v>
      </c>
      <c r="G513" s="13" t="s">
        <v>859</v>
      </c>
      <c r="H513" s="6" t="s">
        <v>1577</v>
      </c>
      <c r="I513" s="6">
        <v>0</v>
      </c>
      <c r="J513" s="6">
        <f t="shared" ref="J513:J574" si="48">SUM(E513*0.16)</f>
        <v>0.64</v>
      </c>
      <c r="K513" s="6">
        <v>22</v>
      </c>
      <c r="L513" s="6">
        <f t="shared" ref="L513:L574" si="49">SUM(E513+J513)*K513</f>
        <v>102.08</v>
      </c>
      <c r="M513" s="32">
        <f t="shared" ref="M513:M574" si="50">SUM(L513*392)/100</f>
        <v>400.15359999999998</v>
      </c>
      <c r="N513" s="6">
        <f t="shared" ref="N513:N574" si="51">SUM(M513-L513)</f>
        <v>298.0736</v>
      </c>
      <c r="O513" s="35">
        <f t="shared" ref="O513:O574" si="52">SUM(N513-125)</f>
        <v>173.0736</v>
      </c>
      <c r="Q513" s="6">
        <v>514</v>
      </c>
      <c r="R513" s="38" t="str">
        <f t="shared" ref="R513:R574" si="53">HYPERLINK(CONCATENATE($T$2,B513),B513)</f>
        <v>TONXR6025N</v>
      </c>
    </row>
    <row r="514" spans="1:18" ht="25.5" x14ac:dyDescent="0.25">
      <c r="A514" s="3" t="s">
        <v>732</v>
      </c>
      <c r="B514" s="3" t="s">
        <v>838</v>
      </c>
      <c r="C514" s="3" t="s">
        <v>1082</v>
      </c>
      <c r="D514" s="4" t="s">
        <v>6</v>
      </c>
      <c r="E514" s="5">
        <v>4</v>
      </c>
      <c r="F514" s="5">
        <v>3.64</v>
      </c>
      <c r="G514" s="13" t="s">
        <v>859</v>
      </c>
      <c r="H514" s="6" t="s">
        <v>1577</v>
      </c>
      <c r="I514" s="6">
        <v>0</v>
      </c>
      <c r="J514" s="6">
        <f t="shared" si="48"/>
        <v>0.64</v>
      </c>
      <c r="K514" s="6">
        <v>22</v>
      </c>
      <c r="L514" s="6">
        <f t="shared" si="49"/>
        <v>102.08</v>
      </c>
      <c r="M514" s="32">
        <f t="shared" si="50"/>
        <v>400.15359999999998</v>
      </c>
      <c r="N514" s="6">
        <f t="shared" si="51"/>
        <v>298.0736</v>
      </c>
      <c r="O514" s="35">
        <f t="shared" si="52"/>
        <v>173.0736</v>
      </c>
      <c r="Q514" s="6">
        <v>515</v>
      </c>
      <c r="R514" s="38" t="str">
        <f t="shared" si="53"/>
        <v>TONXR6025C</v>
      </c>
    </row>
    <row r="515" spans="1:18" ht="25.5" x14ac:dyDescent="0.25">
      <c r="A515" s="3" t="s">
        <v>732</v>
      </c>
      <c r="B515" s="3" t="s">
        <v>839</v>
      </c>
      <c r="C515" s="3" t="s">
        <v>1083</v>
      </c>
      <c r="D515" s="4" t="s">
        <v>6</v>
      </c>
      <c r="E515" s="5">
        <v>4</v>
      </c>
      <c r="F515" s="5">
        <v>3.64</v>
      </c>
      <c r="G515" s="13" t="s">
        <v>859</v>
      </c>
      <c r="H515" s="6" t="s">
        <v>1577</v>
      </c>
      <c r="I515" s="6">
        <v>0</v>
      </c>
      <c r="J515" s="6">
        <f t="shared" si="48"/>
        <v>0.64</v>
      </c>
      <c r="K515" s="6">
        <v>22</v>
      </c>
      <c r="L515" s="6">
        <f t="shared" si="49"/>
        <v>102.08</v>
      </c>
      <c r="M515" s="32">
        <f t="shared" si="50"/>
        <v>400.15359999999998</v>
      </c>
      <c r="N515" s="6">
        <f t="shared" si="51"/>
        <v>298.0736</v>
      </c>
      <c r="O515" s="35">
        <f t="shared" si="52"/>
        <v>173.0736</v>
      </c>
      <c r="Q515" s="6">
        <v>516</v>
      </c>
      <c r="R515" s="38" t="str">
        <f t="shared" si="53"/>
        <v>TONXR6025M</v>
      </c>
    </row>
    <row r="516" spans="1:18" ht="15" x14ac:dyDescent="0.25">
      <c r="A516" s="3" t="s">
        <v>732</v>
      </c>
      <c r="B516" s="3" t="s">
        <v>840</v>
      </c>
      <c r="C516" s="3" t="s">
        <v>1109</v>
      </c>
      <c r="D516" s="4" t="s">
        <v>6</v>
      </c>
      <c r="E516" s="5">
        <v>4</v>
      </c>
      <c r="F516" s="5">
        <v>3.64</v>
      </c>
      <c r="G516" s="13" t="s">
        <v>859</v>
      </c>
      <c r="H516" s="6" t="s">
        <v>1577</v>
      </c>
      <c r="I516" s="6">
        <v>0</v>
      </c>
      <c r="J516" s="6">
        <f t="shared" si="48"/>
        <v>0.64</v>
      </c>
      <c r="K516" s="6">
        <v>22</v>
      </c>
      <c r="L516" s="6">
        <f t="shared" si="49"/>
        <v>102.08</v>
      </c>
      <c r="M516" s="32">
        <f t="shared" si="50"/>
        <v>400.15359999999998</v>
      </c>
      <c r="N516" s="6">
        <f t="shared" si="51"/>
        <v>298.0736</v>
      </c>
      <c r="O516" s="35">
        <f t="shared" si="52"/>
        <v>173.0736</v>
      </c>
      <c r="Q516" s="6">
        <v>517</v>
      </c>
      <c r="R516" s="38" t="str">
        <f t="shared" si="53"/>
        <v>TONXR6025Y</v>
      </c>
    </row>
    <row r="517" spans="1:18" ht="25.5" x14ac:dyDescent="0.25">
      <c r="A517" s="3" t="s">
        <v>732</v>
      </c>
      <c r="B517" s="3" t="s">
        <v>841</v>
      </c>
      <c r="C517" s="3" t="s">
        <v>1084</v>
      </c>
      <c r="D517" s="4" t="s">
        <v>50</v>
      </c>
      <c r="E517" s="5">
        <v>5.14</v>
      </c>
      <c r="F517" s="5">
        <v>4.68</v>
      </c>
      <c r="G517" s="13" t="s">
        <v>860</v>
      </c>
      <c r="H517" s="6" t="s">
        <v>1577</v>
      </c>
      <c r="I517" s="6">
        <v>0</v>
      </c>
      <c r="J517" s="6">
        <f t="shared" si="48"/>
        <v>0.82240000000000002</v>
      </c>
      <c r="K517" s="6">
        <v>22</v>
      </c>
      <c r="L517" s="6">
        <f t="shared" si="49"/>
        <v>131.1728</v>
      </c>
      <c r="M517" s="32">
        <f t="shared" si="50"/>
        <v>514.19737599999996</v>
      </c>
      <c r="N517" s="6">
        <f t="shared" si="51"/>
        <v>383.02457599999997</v>
      </c>
      <c r="O517" s="35">
        <f t="shared" si="52"/>
        <v>258.02457599999997</v>
      </c>
      <c r="Q517" s="6">
        <v>518</v>
      </c>
      <c r="R517" s="38" t="str">
        <f t="shared" si="53"/>
        <v>TONXR6500N</v>
      </c>
    </row>
    <row r="518" spans="1:18" ht="25.5" x14ac:dyDescent="0.25">
      <c r="A518" s="3" t="s">
        <v>732</v>
      </c>
      <c r="B518" s="3" t="s">
        <v>842</v>
      </c>
      <c r="C518" s="3" t="s">
        <v>1085</v>
      </c>
      <c r="D518" s="4" t="s">
        <v>10</v>
      </c>
      <c r="E518" s="5">
        <v>5.14</v>
      </c>
      <c r="F518" s="5">
        <v>4.68</v>
      </c>
      <c r="G518" s="13" t="s">
        <v>860</v>
      </c>
      <c r="H518" s="6" t="s">
        <v>1577</v>
      </c>
      <c r="I518" s="6">
        <v>0</v>
      </c>
      <c r="J518" s="6">
        <f t="shared" si="48"/>
        <v>0.82240000000000002</v>
      </c>
      <c r="K518" s="6">
        <v>22</v>
      </c>
      <c r="L518" s="6">
        <f t="shared" si="49"/>
        <v>131.1728</v>
      </c>
      <c r="M518" s="32">
        <f t="shared" si="50"/>
        <v>514.19737599999996</v>
      </c>
      <c r="N518" s="6">
        <f t="shared" si="51"/>
        <v>383.02457599999997</v>
      </c>
      <c r="O518" s="35">
        <f t="shared" si="52"/>
        <v>258.02457599999997</v>
      </c>
      <c r="Q518" s="6">
        <v>519</v>
      </c>
      <c r="R518" s="38" t="str">
        <f t="shared" si="53"/>
        <v>TONXR6500C</v>
      </c>
    </row>
    <row r="519" spans="1:18" ht="25.5" x14ac:dyDescent="0.25">
      <c r="A519" s="3" t="s">
        <v>732</v>
      </c>
      <c r="B519" s="3" t="s">
        <v>843</v>
      </c>
      <c r="C519" s="3" t="s">
        <v>1086</v>
      </c>
      <c r="D519" s="4" t="s">
        <v>10</v>
      </c>
      <c r="E519" s="5">
        <v>5.14</v>
      </c>
      <c r="F519" s="5">
        <v>4.68</v>
      </c>
      <c r="G519" s="13" t="s">
        <v>860</v>
      </c>
      <c r="H519" s="6" t="s">
        <v>1577</v>
      </c>
      <c r="I519" s="6">
        <v>0</v>
      </c>
      <c r="J519" s="6">
        <f t="shared" si="48"/>
        <v>0.82240000000000002</v>
      </c>
      <c r="K519" s="6">
        <v>22</v>
      </c>
      <c r="L519" s="6">
        <f t="shared" si="49"/>
        <v>131.1728</v>
      </c>
      <c r="M519" s="32">
        <f t="shared" si="50"/>
        <v>514.19737599999996</v>
      </c>
      <c r="N519" s="6">
        <f t="shared" si="51"/>
        <v>383.02457599999997</v>
      </c>
      <c r="O519" s="35">
        <f t="shared" si="52"/>
        <v>258.02457599999997</v>
      </c>
      <c r="Q519" s="6">
        <v>520</v>
      </c>
      <c r="R519" s="38" t="str">
        <f t="shared" si="53"/>
        <v>TONXR6500M</v>
      </c>
    </row>
    <row r="520" spans="1:18" ht="15" x14ac:dyDescent="0.25">
      <c r="A520" s="3" t="s">
        <v>732</v>
      </c>
      <c r="B520" s="3" t="s">
        <v>844</v>
      </c>
      <c r="C520" s="3" t="s">
        <v>1110</v>
      </c>
      <c r="D520" s="4" t="s">
        <v>10</v>
      </c>
      <c r="E520" s="5">
        <v>5.14</v>
      </c>
      <c r="F520" s="5">
        <v>4.68</v>
      </c>
      <c r="G520" s="13" t="s">
        <v>860</v>
      </c>
      <c r="H520" s="6" t="s">
        <v>1577</v>
      </c>
      <c r="I520" s="6">
        <v>0</v>
      </c>
      <c r="J520" s="6">
        <f t="shared" si="48"/>
        <v>0.82240000000000002</v>
      </c>
      <c r="K520" s="6">
        <v>22</v>
      </c>
      <c r="L520" s="6">
        <f t="shared" si="49"/>
        <v>131.1728</v>
      </c>
      <c r="M520" s="32">
        <f t="shared" si="50"/>
        <v>514.19737599999996</v>
      </c>
      <c r="N520" s="6">
        <f t="shared" si="51"/>
        <v>383.02457599999997</v>
      </c>
      <c r="O520" s="35">
        <f t="shared" si="52"/>
        <v>258.02457599999997</v>
      </c>
      <c r="Q520" s="6">
        <v>521</v>
      </c>
      <c r="R520" s="38" t="str">
        <f t="shared" si="53"/>
        <v>TONXR6500Y</v>
      </c>
    </row>
    <row r="521" spans="1:18" ht="25.5" x14ac:dyDescent="0.25">
      <c r="A521" s="3" t="s">
        <v>732</v>
      </c>
      <c r="B521" s="3" t="s">
        <v>845</v>
      </c>
      <c r="C521" s="3" t="s">
        <v>1087</v>
      </c>
      <c r="D521" s="4" t="s">
        <v>10</v>
      </c>
      <c r="E521" s="5">
        <v>5.14</v>
      </c>
      <c r="F521" s="5">
        <v>4.68</v>
      </c>
      <c r="G521" s="13" t="s">
        <v>861</v>
      </c>
      <c r="H521" s="6" t="s">
        <v>1577</v>
      </c>
      <c r="I521" s="6">
        <v>0</v>
      </c>
      <c r="J521" s="6">
        <f t="shared" si="48"/>
        <v>0.82240000000000002</v>
      </c>
      <c r="K521" s="6">
        <v>22</v>
      </c>
      <c r="L521" s="6">
        <f t="shared" si="49"/>
        <v>131.1728</v>
      </c>
      <c r="M521" s="32">
        <f t="shared" si="50"/>
        <v>514.19737599999996</v>
      </c>
      <c r="N521" s="6">
        <f t="shared" si="51"/>
        <v>383.02457599999997</v>
      </c>
      <c r="O521" s="35">
        <f t="shared" si="52"/>
        <v>258.02457599999997</v>
      </c>
      <c r="Q521" s="6">
        <v>522</v>
      </c>
      <c r="R521" s="38" t="str">
        <f t="shared" si="53"/>
        <v>TONXR6510N</v>
      </c>
    </row>
    <row r="522" spans="1:18" ht="25.5" x14ac:dyDescent="0.25">
      <c r="A522" s="3" t="s">
        <v>732</v>
      </c>
      <c r="B522" s="3" t="s">
        <v>846</v>
      </c>
      <c r="C522" s="3" t="s">
        <v>1088</v>
      </c>
      <c r="D522" s="4" t="s">
        <v>6</v>
      </c>
      <c r="E522" s="5">
        <v>5.14</v>
      </c>
      <c r="F522" s="5">
        <v>4.68</v>
      </c>
      <c r="G522" s="13" t="s">
        <v>861</v>
      </c>
      <c r="H522" s="6" t="s">
        <v>1577</v>
      </c>
      <c r="I522" s="6">
        <v>0</v>
      </c>
      <c r="J522" s="6">
        <f t="shared" si="48"/>
        <v>0.82240000000000002</v>
      </c>
      <c r="K522" s="6">
        <v>22</v>
      </c>
      <c r="L522" s="6">
        <f t="shared" si="49"/>
        <v>131.1728</v>
      </c>
      <c r="M522" s="32">
        <f t="shared" si="50"/>
        <v>514.19737599999996</v>
      </c>
      <c r="N522" s="6">
        <f t="shared" si="51"/>
        <v>383.02457599999997</v>
      </c>
      <c r="O522" s="35">
        <f t="shared" si="52"/>
        <v>258.02457599999997</v>
      </c>
      <c r="Q522" s="6">
        <v>523</v>
      </c>
      <c r="R522" s="38" t="str">
        <f t="shared" si="53"/>
        <v>TONXR6510C</v>
      </c>
    </row>
    <row r="523" spans="1:18" ht="25.5" x14ac:dyDescent="0.25">
      <c r="A523" s="3" t="s">
        <v>732</v>
      </c>
      <c r="B523" s="3" t="s">
        <v>847</v>
      </c>
      <c r="C523" s="3" t="s">
        <v>1089</v>
      </c>
      <c r="D523" s="4" t="s">
        <v>6</v>
      </c>
      <c r="E523" s="5">
        <v>5.14</v>
      </c>
      <c r="F523" s="5">
        <v>4.68</v>
      </c>
      <c r="G523" s="13" t="s">
        <v>861</v>
      </c>
      <c r="H523" s="6" t="s">
        <v>1577</v>
      </c>
      <c r="I523" s="6">
        <v>0</v>
      </c>
      <c r="J523" s="6">
        <f t="shared" si="48"/>
        <v>0.82240000000000002</v>
      </c>
      <c r="K523" s="6">
        <v>22</v>
      </c>
      <c r="L523" s="6">
        <f t="shared" si="49"/>
        <v>131.1728</v>
      </c>
      <c r="M523" s="32">
        <f t="shared" si="50"/>
        <v>514.19737599999996</v>
      </c>
      <c r="N523" s="6">
        <f t="shared" si="51"/>
        <v>383.02457599999997</v>
      </c>
      <c r="O523" s="35">
        <f t="shared" si="52"/>
        <v>258.02457599999997</v>
      </c>
      <c r="Q523" s="6">
        <v>524</v>
      </c>
      <c r="R523" s="38" t="str">
        <f t="shared" si="53"/>
        <v>TONXR6510M</v>
      </c>
    </row>
    <row r="524" spans="1:18" ht="15" x14ac:dyDescent="0.25">
      <c r="A524" s="3" t="s">
        <v>732</v>
      </c>
      <c r="B524" s="3" t="s">
        <v>848</v>
      </c>
      <c r="C524" s="3" t="s">
        <v>1111</v>
      </c>
      <c r="D524" s="4" t="s">
        <v>6</v>
      </c>
      <c r="E524" s="5">
        <v>5.14</v>
      </c>
      <c r="F524" s="5">
        <v>4.68</v>
      </c>
      <c r="G524" s="13" t="s">
        <v>861</v>
      </c>
      <c r="H524" s="6" t="s">
        <v>1577</v>
      </c>
      <c r="I524" s="6">
        <v>0</v>
      </c>
      <c r="J524" s="6">
        <f t="shared" si="48"/>
        <v>0.82240000000000002</v>
      </c>
      <c r="K524" s="6">
        <v>22</v>
      </c>
      <c r="L524" s="6">
        <f t="shared" si="49"/>
        <v>131.1728</v>
      </c>
      <c r="M524" s="32">
        <f t="shared" si="50"/>
        <v>514.19737599999996</v>
      </c>
      <c r="N524" s="6">
        <f t="shared" si="51"/>
        <v>383.02457599999997</v>
      </c>
      <c r="O524" s="35">
        <f t="shared" si="52"/>
        <v>258.02457599999997</v>
      </c>
      <c r="Q524" s="6">
        <v>525</v>
      </c>
      <c r="R524" s="38" t="str">
        <f t="shared" si="53"/>
        <v>TONXR6510Y</v>
      </c>
    </row>
    <row r="525" spans="1:18" ht="25.5" x14ac:dyDescent="0.25">
      <c r="A525" s="3" t="s">
        <v>732</v>
      </c>
      <c r="B525" s="3" t="s">
        <v>849</v>
      </c>
      <c r="C525" s="3" t="s">
        <v>1090</v>
      </c>
      <c r="D525" s="4" t="s">
        <v>98</v>
      </c>
      <c r="E525" s="5">
        <v>13.72</v>
      </c>
      <c r="F525" s="5">
        <v>12.48</v>
      </c>
      <c r="G525" s="13" t="s">
        <v>862</v>
      </c>
      <c r="H525" s="6" t="s">
        <v>1577</v>
      </c>
      <c r="I525" s="6">
        <v>0</v>
      </c>
      <c r="J525" s="6">
        <f t="shared" si="48"/>
        <v>2.1952000000000003</v>
      </c>
      <c r="K525" s="6">
        <v>22</v>
      </c>
      <c r="L525" s="6">
        <f t="shared" si="49"/>
        <v>350.13440000000003</v>
      </c>
      <c r="M525" s="32">
        <f t="shared" si="50"/>
        <v>1372.5268480000002</v>
      </c>
      <c r="N525" s="6">
        <f t="shared" si="51"/>
        <v>1022.3924480000002</v>
      </c>
      <c r="O525" s="35">
        <f t="shared" si="52"/>
        <v>897.39244800000017</v>
      </c>
      <c r="Q525" s="6">
        <v>526</v>
      </c>
      <c r="R525" s="38" t="str">
        <f t="shared" si="53"/>
        <v>TONXR6655N</v>
      </c>
    </row>
    <row r="526" spans="1:18" ht="25.5" x14ac:dyDescent="0.25">
      <c r="A526" s="3" t="s">
        <v>732</v>
      </c>
      <c r="B526" s="3" t="s">
        <v>850</v>
      </c>
      <c r="C526" s="3" t="s">
        <v>1091</v>
      </c>
      <c r="D526" s="4" t="s">
        <v>863</v>
      </c>
      <c r="E526" s="5">
        <v>10.29</v>
      </c>
      <c r="F526" s="5">
        <v>9.36</v>
      </c>
      <c r="G526" s="13" t="s">
        <v>862</v>
      </c>
      <c r="H526" s="6" t="s">
        <v>1577</v>
      </c>
      <c r="I526" s="6">
        <v>0</v>
      </c>
      <c r="J526" s="6">
        <f t="shared" si="48"/>
        <v>1.6463999999999999</v>
      </c>
      <c r="K526" s="6">
        <v>22</v>
      </c>
      <c r="L526" s="6">
        <f t="shared" si="49"/>
        <v>262.60079999999999</v>
      </c>
      <c r="M526" s="32">
        <f t="shared" si="50"/>
        <v>1029.3951359999999</v>
      </c>
      <c r="N526" s="6">
        <f t="shared" si="51"/>
        <v>766.79433599999993</v>
      </c>
      <c r="O526" s="35">
        <f t="shared" si="52"/>
        <v>641.79433599999993</v>
      </c>
      <c r="Q526" s="6">
        <v>527</v>
      </c>
      <c r="R526" s="38" t="str">
        <f t="shared" si="53"/>
        <v>TONXR6655C</v>
      </c>
    </row>
    <row r="527" spans="1:18" ht="25.5" x14ac:dyDescent="0.25">
      <c r="A527" s="3" t="s">
        <v>732</v>
      </c>
      <c r="B527" s="3" t="s">
        <v>851</v>
      </c>
      <c r="C527" s="3" t="s">
        <v>1092</v>
      </c>
      <c r="D527" s="4" t="s">
        <v>863</v>
      </c>
      <c r="E527" s="5">
        <v>10.29</v>
      </c>
      <c r="F527" s="5">
        <v>9.36</v>
      </c>
      <c r="G527" s="13" t="s">
        <v>862</v>
      </c>
      <c r="H527" s="6" t="s">
        <v>1577</v>
      </c>
      <c r="I527" s="6">
        <v>0</v>
      </c>
      <c r="J527" s="6">
        <f t="shared" si="48"/>
        <v>1.6463999999999999</v>
      </c>
      <c r="K527" s="6">
        <v>22</v>
      </c>
      <c r="L527" s="6">
        <f t="shared" si="49"/>
        <v>262.60079999999999</v>
      </c>
      <c r="M527" s="32">
        <f t="shared" si="50"/>
        <v>1029.3951359999999</v>
      </c>
      <c r="N527" s="6">
        <f t="shared" si="51"/>
        <v>766.79433599999993</v>
      </c>
      <c r="O527" s="35">
        <f t="shared" si="52"/>
        <v>641.79433599999993</v>
      </c>
      <c r="Q527" s="6">
        <v>528</v>
      </c>
      <c r="R527" s="38" t="str">
        <f t="shared" si="53"/>
        <v>TONXR6655M</v>
      </c>
    </row>
    <row r="528" spans="1:18" ht="15" x14ac:dyDescent="0.25">
      <c r="A528" s="3" t="s">
        <v>732</v>
      </c>
      <c r="B528" s="3" t="s">
        <v>852</v>
      </c>
      <c r="C528" s="3" t="s">
        <v>1112</v>
      </c>
      <c r="D528" s="4" t="s">
        <v>863</v>
      </c>
      <c r="E528" s="5">
        <v>10.29</v>
      </c>
      <c r="F528" s="5">
        <v>9.36</v>
      </c>
      <c r="G528" s="13" t="s">
        <v>862</v>
      </c>
      <c r="H528" s="6" t="s">
        <v>1577</v>
      </c>
      <c r="I528" s="6">
        <v>0</v>
      </c>
      <c r="J528" s="6">
        <f t="shared" si="48"/>
        <v>1.6463999999999999</v>
      </c>
      <c r="K528" s="6">
        <v>22</v>
      </c>
      <c r="L528" s="6">
        <f t="shared" si="49"/>
        <v>262.60079999999999</v>
      </c>
      <c r="M528" s="32">
        <f t="shared" si="50"/>
        <v>1029.3951359999999</v>
      </c>
      <c r="N528" s="6">
        <f t="shared" si="51"/>
        <v>766.79433599999993</v>
      </c>
      <c r="O528" s="35">
        <f t="shared" si="52"/>
        <v>641.79433599999993</v>
      </c>
      <c r="Q528" s="6">
        <v>529</v>
      </c>
      <c r="R528" s="38" t="str">
        <f t="shared" si="53"/>
        <v>TONXR6655Y</v>
      </c>
    </row>
    <row r="529" spans="1:18" ht="25.5" x14ac:dyDescent="0.25">
      <c r="A529" s="3" t="s">
        <v>732</v>
      </c>
      <c r="B529" s="3" t="s">
        <v>853</v>
      </c>
      <c r="C529" s="3" t="s">
        <v>1093</v>
      </c>
      <c r="D529" s="4" t="s">
        <v>801</v>
      </c>
      <c r="E529" s="5">
        <v>28.31</v>
      </c>
      <c r="F529" s="5">
        <v>25.74</v>
      </c>
      <c r="G529" s="13" t="s">
        <v>864</v>
      </c>
      <c r="H529" s="6" t="s">
        <v>1577</v>
      </c>
      <c r="I529" s="6">
        <v>0</v>
      </c>
      <c r="J529" s="6">
        <f t="shared" si="48"/>
        <v>4.5296000000000003</v>
      </c>
      <c r="K529" s="6">
        <v>22</v>
      </c>
      <c r="L529" s="6">
        <f t="shared" si="49"/>
        <v>722.47119999999995</v>
      </c>
      <c r="M529" s="32">
        <f t="shared" si="50"/>
        <v>2832.0871039999997</v>
      </c>
      <c r="N529" s="6">
        <f t="shared" si="51"/>
        <v>2109.6159039999998</v>
      </c>
      <c r="O529" s="35">
        <f t="shared" si="52"/>
        <v>1984.6159039999998</v>
      </c>
      <c r="Q529" s="6">
        <v>530</v>
      </c>
      <c r="R529" s="38" t="str">
        <f t="shared" si="53"/>
        <v>TONXR7125N</v>
      </c>
    </row>
    <row r="530" spans="1:18" ht="25.5" x14ac:dyDescent="0.25">
      <c r="A530" s="3" t="s">
        <v>732</v>
      </c>
      <c r="B530" s="3" t="s">
        <v>854</v>
      </c>
      <c r="C530" s="3" t="s">
        <v>1094</v>
      </c>
      <c r="D530" s="4" t="s">
        <v>85</v>
      </c>
      <c r="E530" s="5">
        <v>28.31</v>
      </c>
      <c r="F530" s="5">
        <v>25.74</v>
      </c>
      <c r="G530" s="13" t="s">
        <v>864</v>
      </c>
      <c r="H530" s="6" t="s">
        <v>1577</v>
      </c>
      <c r="I530" s="6">
        <v>0</v>
      </c>
      <c r="J530" s="6">
        <f t="shared" si="48"/>
        <v>4.5296000000000003</v>
      </c>
      <c r="K530" s="6">
        <v>22</v>
      </c>
      <c r="L530" s="6">
        <f t="shared" si="49"/>
        <v>722.47119999999995</v>
      </c>
      <c r="M530" s="32">
        <f t="shared" si="50"/>
        <v>2832.0871039999997</v>
      </c>
      <c r="N530" s="6">
        <f t="shared" si="51"/>
        <v>2109.6159039999998</v>
      </c>
      <c r="O530" s="35">
        <f t="shared" si="52"/>
        <v>1984.6159039999998</v>
      </c>
      <c r="Q530" s="6">
        <v>531</v>
      </c>
      <c r="R530" s="38" t="str">
        <f t="shared" si="53"/>
        <v>TONXR7125C</v>
      </c>
    </row>
    <row r="531" spans="1:18" ht="25.5" x14ac:dyDescent="0.25">
      <c r="A531" s="3" t="s">
        <v>732</v>
      </c>
      <c r="B531" s="3" t="s">
        <v>855</v>
      </c>
      <c r="C531" s="3" t="s">
        <v>1095</v>
      </c>
      <c r="D531" s="4" t="s">
        <v>85</v>
      </c>
      <c r="E531" s="5">
        <v>28.31</v>
      </c>
      <c r="F531" s="5">
        <v>25.74</v>
      </c>
      <c r="G531" s="13" t="s">
        <v>864</v>
      </c>
      <c r="H531" s="6" t="s">
        <v>1577</v>
      </c>
      <c r="I531" s="6">
        <v>0</v>
      </c>
      <c r="J531" s="6">
        <f t="shared" si="48"/>
        <v>4.5296000000000003</v>
      </c>
      <c r="K531" s="6">
        <v>22</v>
      </c>
      <c r="L531" s="6">
        <f t="shared" si="49"/>
        <v>722.47119999999995</v>
      </c>
      <c r="M531" s="32">
        <f t="shared" si="50"/>
        <v>2832.0871039999997</v>
      </c>
      <c r="N531" s="6">
        <f t="shared" si="51"/>
        <v>2109.6159039999998</v>
      </c>
      <c r="O531" s="35">
        <f t="shared" si="52"/>
        <v>1984.6159039999998</v>
      </c>
      <c r="Q531" s="6">
        <v>532</v>
      </c>
      <c r="R531" s="38" t="str">
        <f t="shared" si="53"/>
        <v>TONXR7125M</v>
      </c>
    </row>
    <row r="532" spans="1:18" ht="15" x14ac:dyDescent="0.25">
      <c r="A532" s="3" t="s">
        <v>732</v>
      </c>
      <c r="B532" s="3" t="s">
        <v>856</v>
      </c>
      <c r="C532" s="3" t="s">
        <v>1113</v>
      </c>
      <c r="D532" s="4" t="s">
        <v>85</v>
      </c>
      <c r="E532" s="5">
        <v>28.31</v>
      </c>
      <c r="F532" s="5">
        <v>25.74</v>
      </c>
      <c r="G532" s="13" t="s">
        <v>864</v>
      </c>
      <c r="H532" s="6" t="s">
        <v>1577</v>
      </c>
      <c r="I532" s="6">
        <v>0</v>
      </c>
      <c r="J532" s="6">
        <f t="shared" si="48"/>
        <v>4.5296000000000003</v>
      </c>
      <c r="K532" s="6">
        <v>22</v>
      </c>
      <c r="L532" s="6">
        <f t="shared" si="49"/>
        <v>722.47119999999995</v>
      </c>
      <c r="M532" s="32">
        <f t="shared" si="50"/>
        <v>2832.0871039999997</v>
      </c>
      <c r="N532" s="6">
        <f t="shared" si="51"/>
        <v>2109.6159039999998</v>
      </c>
      <c r="O532" s="35">
        <f t="shared" si="52"/>
        <v>1984.6159039999998</v>
      </c>
      <c r="Q532" s="6">
        <v>533</v>
      </c>
      <c r="R532" s="38" t="str">
        <f t="shared" si="53"/>
        <v>TONXR7125Y</v>
      </c>
    </row>
    <row r="533" spans="1:18" ht="25.5" x14ac:dyDescent="0.25">
      <c r="A533" s="3" t="s">
        <v>732</v>
      </c>
      <c r="B533" s="3" t="s">
        <v>857</v>
      </c>
      <c r="C533" s="3" t="s">
        <v>1096</v>
      </c>
      <c r="D533" s="4" t="s">
        <v>865</v>
      </c>
      <c r="E533" s="5">
        <v>51.48</v>
      </c>
      <c r="F533" s="5">
        <v>46.8</v>
      </c>
      <c r="G533" s="13" t="s">
        <v>866</v>
      </c>
      <c r="H533" s="6" t="s">
        <v>1577</v>
      </c>
      <c r="I533" s="6">
        <v>0</v>
      </c>
      <c r="J533" s="6">
        <f t="shared" si="48"/>
        <v>8.2367999999999988</v>
      </c>
      <c r="K533" s="6">
        <v>22</v>
      </c>
      <c r="L533" s="6">
        <f t="shared" si="49"/>
        <v>1313.7695999999999</v>
      </c>
      <c r="M533" s="32">
        <f t="shared" si="50"/>
        <v>5149.9768319999994</v>
      </c>
      <c r="N533" s="6">
        <f t="shared" si="51"/>
        <v>3836.2072319999997</v>
      </c>
      <c r="O533" s="35">
        <f t="shared" si="52"/>
        <v>3711.2072319999997</v>
      </c>
      <c r="Q533" s="6">
        <v>534</v>
      </c>
      <c r="R533" s="38" t="str">
        <f t="shared" si="53"/>
        <v>TONXR7132N</v>
      </c>
    </row>
    <row r="534" spans="1:18" ht="15" x14ac:dyDescent="0.25">
      <c r="A534" s="11" t="s">
        <v>732</v>
      </c>
      <c r="B534" s="11" t="s">
        <v>867</v>
      </c>
      <c r="C534" s="11" t="s">
        <v>1495</v>
      </c>
      <c r="D534" s="23" t="s">
        <v>204</v>
      </c>
      <c r="E534" s="24">
        <v>40.04</v>
      </c>
      <c r="F534" s="24">
        <v>36.4</v>
      </c>
      <c r="G534" s="25" t="s">
        <v>866</v>
      </c>
      <c r="H534" s="6" t="s">
        <v>1577</v>
      </c>
      <c r="I534" s="6">
        <v>0</v>
      </c>
      <c r="J534" s="6">
        <f t="shared" si="48"/>
        <v>6.4063999999999997</v>
      </c>
      <c r="K534" s="6">
        <v>22</v>
      </c>
      <c r="L534" s="6">
        <f t="shared" si="49"/>
        <v>1021.8208</v>
      </c>
      <c r="M534" s="32">
        <f t="shared" si="50"/>
        <v>4005.5375359999998</v>
      </c>
      <c r="N534" s="6">
        <f t="shared" si="51"/>
        <v>2983.7167359999999</v>
      </c>
      <c r="O534" s="35">
        <f t="shared" si="52"/>
        <v>2858.7167359999999</v>
      </c>
      <c r="Q534" s="6">
        <v>535</v>
      </c>
      <c r="R534" s="38" t="str">
        <f t="shared" si="53"/>
        <v>TONXR7132C</v>
      </c>
    </row>
    <row r="535" spans="1:18" ht="15" x14ac:dyDescent="0.25">
      <c r="A535" s="3" t="s">
        <v>732</v>
      </c>
      <c r="B535" s="3" t="s">
        <v>868</v>
      </c>
      <c r="C535" s="3" t="s">
        <v>1496</v>
      </c>
      <c r="D535" s="4" t="s">
        <v>204</v>
      </c>
      <c r="E535" s="5">
        <v>40.04</v>
      </c>
      <c r="F535" s="5">
        <v>36.4</v>
      </c>
      <c r="G535" s="13" t="s">
        <v>866</v>
      </c>
      <c r="H535" s="6" t="s">
        <v>1577</v>
      </c>
      <c r="I535" s="6">
        <v>0</v>
      </c>
      <c r="J535" s="6">
        <f t="shared" si="48"/>
        <v>6.4063999999999997</v>
      </c>
      <c r="K535" s="6">
        <v>22</v>
      </c>
      <c r="L535" s="6">
        <f t="shared" si="49"/>
        <v>1021.8208</v>
      </c>
      <c r="M535" s="32">
        <f t="shared" si="50"/>
        <v>4005.5375359999998</v>
      </c>
      <c r="N535" s="6">
        <f t="shared" si="51"/>
        <v>2983.7167359999999</v>
      </c>
      <c r="O535" s="35">
        <f t="shared" si="52"/>
        <v>2858.7167359999999</v>
      </c>
      <c r="Q535" s="6">
        <v>536</v>
      </c>
      <c r="R535" s="38" t="str">
        <f t="shared" si="53"/>
        <v>TONXR7132M</v>
      </c>
    </row>
    <row r="536" spans="1:18" ht="12.75" customHeight="1" x14ac:dyDescent="0.25">
      <c r="A536" s="3" t="s">
        <v>732</v>
      </c>
      <c r="B536" s="3" t="s">
        <v>869</v>
      </c>
      <c r="C536" s="3" t="s">
        <v>870</v>
      </c>
      <c r="D536" s="4" t="s">
        <v>1097</v>
      </c>
      <c r="E536" s="5">
        <v>40.04</v>
      </c>
      <c r="F536" s="5">
        <v>36.4</v>
      </c>
      <c r="G536" s="13" t="s">
        <v>866</v>
      </c>
      <c r="H536" s="6" t="s">
        <v>1577</v>
      </c>
      <c r="I536" s="6">
        <v>0</v>
      </c>
      <c r="J536" s="6">
        <f t="shared" si="48"/>
        <v>6.4063999999999997</v>
      </c>
      <c r="K536" s="6">
        <v>22</v>
      </c>
      <c r="L536" s="6">
        <f t="shared" si="49"/>
        <v>1021.8208</v>
      </c>
      <c r="M536" s="32">
        <f t="shared" si="50"/>
        <v>4005.5375359999998</v>
      </c>
      <c r="N536" s="6">
        <f t="shared" si="51"/>
        <v>2983.7167359999999</v>
      </c>
      <c r="O536" s="35">
        <f t="shared" si="52"/>
        <v>2858.7167359999999</v>
      </c>
      <c r="Q536" s="6">
        <v>537</v>
      </c>
      <c r="R536" s="38" t="str">
        <f t="shared" si="53"/>
        <v>TONXR7132Y</v>
      </c>
    </row>
    <row r="537" spans="1:18" ht="15" x14ac:dyDescent="0.25">
      <c r="A537" s="3" t="s">
        <v>732</v>
      </c>
      <c r="B537" s="3" t="s">
        <v>871</v>
      </c>
      <c r="C537" s="3" t="s">
        <v>1497</v>
      </c>
      <c r="D537" s="4" t="s">
        <v>877</v>
      </c>
      <c r="E537" s="5">
        <v>41.18</v>
      </c>
      <c r="F537" s="5">
        <v>37.44</v>
      </c>
      <c r="G537" s="13" t="s">
        <v>872</v>
      </c>
      <c r="H537" s="6" t="s">
        <v>1577</v>
      </c>
      <c r="I537" s="6">
        <v>0</v>
      </c>
      <c r="J537" s="6">
        <f t="shared" si="48"/>
        <v>6.5888</v>
      </c>
      <c r="K537" s="6">
        <v>22</v>
      </c>
      <c r="L537" s="6">
        <f t="shared" si="49"/>
        <v>1050.9135999999999</v>
      </c>
      <c r="M537" s="32">
        <f t="shared" si="50"/>
        <v>4119.5813119999993</v>
      </c>
      <c r="N537" s="6">
        <f t="shared" si="51"/>
        <v>3068.6677119999995</v>
      </c>
      <c r="O537" s="35">
        <f t="shared" si="52"/>
        <v>2943.6677119999995</v>
      </c>
      <c r="Q537" s="6">
        <v>538</v>
      </c>
      <c r="R537" s="38" t="str">
        <f t="shared" si="53"/>
        <v>TONXR7760N</v>
      </c>
    </row>
    <row r="538" spans="1:18" ht="15" x14ac:dyDescent="0.25">
      <c r="A538" s="3" t="s">
        <v>732</v>
      </c>
      <c r="B538" s="3" t="s">
        <v>873</v>
      </c>
      <c r="C538" s="3" t="s">
        <v>1498</v>
      </c>
      <c r="D538" s="4" t="s">
        <v>66</v>
      </c>
      <c r="E538" s="5">
        <v>41.18</v>
      </c>
      <c r="F538" s="5">
        <v>37.44</v>
      </c>
      <c r="G538" s="13" t="s">
        <v>872</v>
      </c>
      <c r="H538" s="6" t="s">
        <v>1577</v>
      </c>
      <c r="I538" s="6">
        <v>0</v>
      </c>
      <c r="J538" s="6">
        <f t="shared" si="48"/>
        <v>6.5888</v>
      </c>
      <c r="K538" s="6">
        <v>22</v>
      </c>
      <c r="L538" s="6">
        <f t="shared" si="49"/>
        <v>1050.9135999999999</v>
      </c>
      <c r="M538" s="32">
        <f t="shared" si="50"/>
        <v>4119.5813119999993</v>
      </c>
      <c r="N538" s="6">
        <f t="shared" si="51"/>
        <v>3068.6677119999995</v>
      </c>
      <c r="O538" s="35">
        <f t="shared" si="52"/>
        <v>2943.6677119999995</v>
      </c>
      <c r="Q538" s="6">
        <v>539</v>
      </c>
      <c r="R538" s="38" t="str">
        <f t="shared" si="53"/>
        <v>TONXR7760C</v>
      </c>
    </row>
    <row r="539" spans="1:18" ht="15" x14ac:dyDescent="0.25">
      <c r="A539" s="3" t="s">
        <v>732</v>
      </c>
      <c r="B539" s="3" t="s">
        <v>874</v>
      </c>
      <c r="C539" s="3" t="s">
        <v>1499</v>
      </c>
      <c r="D539" s="4" t="s">
        <v>66</v>
      </c>
      <c r="E539" s="5">
        <v>41.18</v>
      </c>
      <c r="F539" s="5">
        <v>37.44</v>
      </c>
      <c r="G539" s="13" t="s">
        <v>872</v>
      </c>
      <c r="H539" s="6" t="s">
        <v>1577</v>
      </c>
      <c r="I539" s="6">
        <v>0</v>
      </c>
      <c r="J539" s="6">
        <f t="shared" si="48"/>
        <v>6.5888</v>
      </c>
      <c r="K539" s="6">
        <v>22</v>
      </c>
      <c r="L539" s="6">
        <f t="shared" si="49"/>
        <v>1050.9135999999999</v>
      </c>
      <c r="M539" s="32">
        <f t="shared" si="50"/>
        <v>4119.5813119999993</v>
      </c>
      <c r="N539" s="6">
        <f t="shared" si="51"/>
        <v>3068.6677119999995</v>
      </c>
      <c r="O539" s="35">
        <f t="shared" si="52"/>
        <v>2943.6677119999995</v>
      </c>
      <c r="Q539" s="6">
        <v>540</v>
      </c>
      <c r="R539" s="38" t="str">
        <f t="shared" si="53"/>
        <v>TONXR7760M</v>
      </c>
    </row>
    <row r="540" spans="1:18" ht="12.75" customHeight="1" x14ac:dyDescent="0.25">
      <c r="A540" s="3" t="s">
        <v>732</v>
      </c>
      <c r="B540" s="3" t="s">
        <v>875</v>
      </c>
      <c r="C540" s="3" t="s">
        <v>876</v>
      </c>
      <c r="D540" s="4" t="s">
        <v>1098</v>
      </c>
      <c r="E540" s="5">
        <v>41.18</v>
      </c>
      <c r="F540" s="5">
        <v>37.44</v>
      </c>
      <c r="G540" s="13" t="s">
        <v>872</v>
      </c>
      <c r="H540" s="6" t="s">
        <v>1577</v>
      </c>
      <c r="I540" s="6">
        <v>0</v>
      </c>
      <c r="J540" s="6">
        <f t="shared" si="48"/>
        <v>6.5888</v>
      </c>
      <c r="K540" s="6">
        <v>22</v>
      </c>
      <c r="L540" s="6">
        <f t="shared" si="49"/>
        <v>1050.9135999999999</v>
      </c>
      <c r="M540" s="32">
        <f t="shared" si="50"/>
        <v>4119.5813119999993</v>
      </c>
      <c r="N540" s="6">
        <f t="shared" si="51"/>
        <v>3068.6677119999995</v>
      </c>
      <c r="O540" s="35">
        <f t="shared" si="52"/>
        <v>2943.6677119999995</v>
      </c>
      <c r="Q540" s="6">
        <v>541</v>
      </c>
      <c r="R540" s="38" t="str">
        <f t="shared" si="53"/>
        <v>TONXR7760Y</v>
      </c>
    </row>
    <row r="541" spans="1:18" ht="15" x14ac:dyDescent="0.25">
      <c r="A541" s="3" t="s">
        <v>732</v>
      </c>
      <c r="B541" s="3" t="s">
        <v>878</v>
      </c>
      <c r="C541" s="3" t="s">
        <v>1500</v>
      </c>
      <c r="D541" s="4" t="s">
        <v>69</v>
      </c>
      <c r="E541" s="5">
        <v>9.15</v>
      </c>
      <c r="F541" s="5">
        <v>8.32</v>
      </c>
      <c r="G541" s="13" t="s">
        <v>879</v>
      </c>
      <c r="H541" s="6" t="s">
        <v>1577</v>
      </c>
      <c r="I541" s="6">
        <v>0</v>
      </c>
      <c r="J541" s="6">
        <f t="shared" si="48"/>
        <v>1.4640000000000002</v>
      </c>
      <c r="K541" s="6">
        <v>22</v>
      </c>
      <c r="L541" s="6">
        <f t="shared" si="49"/>
        <v>233.50800000000001</v>
      </c>
      <c r="M541" s="32">
        <f t="shared" si="50"/>
        <v>915.35136</v>
      </c>
      <c r="N541" s="6">
        <f t="shared" si="51"/>
        <v>681.84335999999996</v>
      </c>
      <c r="O541" s="35">
        <f t="shared" si="52"/>
        <v>556.84335999999996</v>
      </c>
      <c r="Q541" s="6">
        <v>542</v>
      </c>
      <c r="R541" s="38" t="str">
        <f t="shared" si="53"/>
        <v>DRUMXR3225</v>
      </c>
    </row>
    <row r="542" spans="1:18" ht="15" x14ac:dyDescent="0.25">
      <c r="A542" s="3" t="s">
        <v>880</v>
      </c>
      <c r="B542" s="3" t="s">
        <v>881</v>
      </c>
      <c r="C542" s="3" t="s">
        <v>1501</v>
      </c>
      <c r="D542" s="4" t="s">
        <v>882</v>
      </c>
      <c r="E542" s="5">
        <v>28.6</v>
      </c>
      <c r="F542" s="5">
        <v>26</v>
      </c>
      <c r="G542" s="13" t="s">
        <v>883</v>
      </c>
      <c r="H542" s="6" t="s">
        <v>1577</v>
      </c>
      <c r="I542" s="6">
        <v>0</v>
      </c>
      <c r="J542" s="6">
        <f t="shared" si="48"/>
        <v>4.5760000000000005</v>
      </c>
      <c r="K542" s="6">
        <v>22</v>
      </c>
      <c r="L542" s="6">
        <f t="shared" si="49"/>
        <v>729.87200000000007</v>
      </c>
      <c r="M542" s="32">
        <f t="shared" si="50"/>
        <v>2861.0982400000003</v>
      </c>
      <c r="N542" s="6">
        <f t="shared" si="51"/>
        <v>2131.22624</v>
      </c>
      <c r="O542" s="35">
        <f t="shared" si="52"/>
        <v>2006.22624</v>
      </c>
      <c r="Q542" s="6">
        <v>543</v>
      </c>
      <c r="R542" s="38" t="str">
        <f t="shared" si="53"/>
        <v>TONKN216N</v>
      </c>
    </row>
    <row r="543" spans="1:18" ht="15" x14ac:dyDescent="0.25">
      <c r="A543" s="3" t="s">
        <v>880</v>
      </c>
      <c r="B543" s="3" t="s">
        <v>884</v>
      </c>
      <c r="C543" s="3" t="s">
        <v>885</v>
      </c>
      <c r="D543" s="4" t="s">
        <v>481</v>
      </c>
      <c r="E543" s="5">
        <v>28.6</v>
      </c>
      <c r="F543" s="5">
        <v>26</v>
      </c>
      <c r="G543" s="13" t="s">
        <v>883</v>
      </c>
      <c r="H543" s="6" t="s">
        <v>1577</v>
      </c>
      <c r="I543" s="6">
        <v>0</v>
      </c>
      <c r="J543" s="6">
        <f t="shared" si="48"/>
        <v>4.5760000000000005</v>
      </c>
      <c r="K543" s="6">
        <v>22</v>
      </c>
      <c r="L543" s="6">
        <f t="shared" si="49"/>
        <v>729.87200000000007</v>
      </c>
      <c r="M543" s="32">
        <f t="shared" si="50"/>
        <v>2861.0982400000003</v>
      </c>
      <c r="N543" s="6">
        <f t="shared" si="51"/>
        <v>2131.22624</v>
      </c>
      <c r="O543" s="35">
        <f t="shared" si="52"/>
        <v>2006.22624</v>
      </c>
      <c r="Q543" s="6">
        <v>544</v>
      </c>
      <c r="R543" s="38" t="str">
        <f t="shared" si="53"/>
        <v>TONKN216C</v>
      </c>
    </row>
    <row r="544" spans="1:18" ht="15" x14ac:dyDescent="0.25">
      <c r="A544" s="3" t="s">
        <v>880</v>
      </c>
      <c r="B544" s="3" t="s">
        <v>886</v>
      </c>
      <c r="C544" s="3" t="s">
        <v>1502</v>
      </c>
      <c r="D544" s="4" t="s">
        <v>481</v>
      </c>
      <c r="E544" s="5"/>
      <c r="F544" s="5">
        <v>26</v>
      </c>
      <c r="G544" s="13" t="s">
        <v>883</v>
      </c>
      <c r="H544" s="6" t="s">
        <v>1577</v>
      </c>
      <c r="I544" s="6">
        <v>0</v>
      </c>
      <c r="J544" s="6">
        <f t="shared" si="48"/>
        <v>0</v>
      </c>
      <c r="K544" s="6">
        <v>22</v>
      </c>
      <c r="L544" s="6">
        <f t="shared" si="49"/>
        <v>0</v>
      </c>
      <c r="M544" s="32">
        <f t="shared" si="50"/>
        <v>0</v>
      </c>
      <c r="N544" s="6">
        <f t="shared" si="51"/>
        <v>0</v>
      </c>
      <c r="O544" s="35">
        <f t="shared" si="52"/>
        <v>-125</v>
      </c>
      <c r="Q544" s="6">
        <v>545</v>
      </c>
      <c r="R544" s="38" t="str">
        <f t="shared" si="53"/>
        <v>TONKN216M</v>
      </c>
    </row>
    <row r="545" spans="1:18" ht="15" x14ac:dyDescent="0.25">
      <c r="A545" s="3" t="s">
        <v>880</v>
      </c>
      <c r="B545" s="3" t="s">
        <v>887</v>
      </c>
      <c r="C545" s="3" t="s">
        <v>888</v>
      </c>
      <c r="D545" s="4" t="s">
        <v>481</v>
      </c>
      <c r="E545" s="5">
        <v>28.6</v>
      </c>
      <c r="F545" s="5">
        <v>26</v>
      </c>
      <c r="G545" s="13" t="s">
        <v>883</v>
      </c>
      <c r="H545" s="6" t="s">
        <v>1577</v>
      </c>
      <c r="I545" s="6">
        <v>0</v>
      </c>
      <c r="J545" s="6">
        <f t="shared" si="48"/>
        <v>4.5760000000000005</v>
      </c>
      <c r="K545" s="6">
        <v>22</v>
      </c>
      <c r="L545" s="6">
        <f t="shared" si="49"/>
        <v>729.87200000000007</v>
      </c>
      <c r="M545" s="32">
        <f t="shared" si="50"/>
        <v>2861.0982400000003</v>
      </c>
      <c r="N545" s="6">
        <f t="shared" si="51"/>
        <v>2131.22624</v>
      </c>
      <c r="O545" s="35">
        <f t="shared" si="52"/>
        <v>2006.22624</v>
      </c>
      <c r="Q545" s="6">
        <v>546</v>
      </c>
      <c r="R545" s="38" t="str">
        <f t="shared" si="53"/>
        <v>TONKN216Y</v>
      </c>
    </row>
    <row r="546" spans="1:18" ht="15" x14ac:dyDescent="0.25">
      <c r="A546" s="3" t="s">
        <v>880</v>
      </c>
      <c r="B546" s="3" t="s">
        <v>889</v>
      </c>
      <c r="C546" s="3" t="s">
        <v>1503</v>
      </c>
      <c r="D546" s="4" t="s">
        <v>890</v>
      </c>
      <c r="E546" s="5">
        <v>19.440000000000001</v>
      </c>
      <c r="F546" s="5">
        <v>17.68</v>
      </c>
      <c r="G546" s="13" t="s">
        <v>891</v>
      </c>
      <c r="H546" s="6" t="s">
        <v>1577</v>
      </c>
      <c r="I546" s="6">
        <v>0</v>
      </c>
      <c r="J546" s="6">
        <f t="shared" si="48"/>
        <v>3.1104000000000003</v>
      </c>
      <c r="K546" s="6">
        <v>22</v>
      </c>
      <c r="L546" s="6">
        <f t="shared" si="49"/>
        <v>496.10880000000009</v>
      </c>
      <c r="M546" s="32">
        <f t="shared" si="50"/>
        <v>1944.7464960000004</v>
      </c>
      <c r="N546" s="6">
        <f t="shared" si="51"/>
        <v>1448.6376960000002</v>
      </c>
      <c r="O546" s="35">
        <f t="shared" si="52"/>
        <v>1323.6376960000002</v>
      </c>
      <c r="Q546" s="6">
        <v>547</v>
      </c>
      <c r="R546" s="38" t="str">
        <f t="shared" si="53"/>
        <v>TONKN321N</v>
      </c>
    </row>
    <row r="547" spans="1:18" ht="15" x14ac:dyDescent="0.25">
      <c r="A547" s="3" t="s">
        <v>880</v>
      </c>
      <c r="B547" s="3" t="s">
        <v>892</v>
      </c>
      <c r="C547" s="3" t="s">
        <v>893</v>
      </c>
      <c r="D547" s="4" t="s">
        <v>66</v>
      </c>
      <c r="E547" s="5">
        <v>30.88</v>
      </c>
      <c r="F547" s="5">
        <v>28.08</v>
      </c>
      <c r="G547" s="13" t="s">
        <v>891</v>
      </c>
      <c r="H547" s="6" t="s">
        <v>1577</v>
      </c>
      <c r="I547" s="6">
        <v>0</v>
      </c>
      <c r="J547" s="6">
        <f t="shared" si="48"/>
        <v>4.9408000000000003</v>
      </c>
      <c r="K547" s="6">
        <v>22</v>
      </c>
      <c r="L547" s="6">
        <f t="shared" si="49"/>
        <v>788.05759999999998</v>
      </c>
      <c r="M547" s="32">
        <f t="shared" si="50"/>
        <v>3089.1857919999998</v>
      </c>
      <c r="N547" s="6">
        <f t="shared" si="51"/>
        <v>2301.1281919999997</v>
      </c>
      <c r="O547" s="35">
        <f t="shared" si="52"/>
        <v>2176.1281919999997</v>
      </c>
      <c r="Q547" s="6">
        <v>548</v>
      </c>
      <c r="R547" s="38" t="str">
        <f t="shared" si="53"/>
        <v>TONKN321C</v>
      </c>
    </row>
    <row r="548" spans="1:18" ht="15" x14ac:dyDescent="0.25">
      <c r="A548" s="3" t="s">
        <v>880</v>
      </c>
      <c r="B548" s="3" t="s">
        <v>894</v>
      </c>
      <c r="C548" s="3" t="s">
        <v>1504</v>
      </c>
      <c r="D548" s="4" t="s">
        <v>66</v>
      </c>
      <c r="E548" s="5">
        <v>30.88</v>
      </c>
      <c r="F548" s="5">
        <v>28.08</v>
      </c>
      <c r="G548" s="13" t="s">
        <v>891</v>
      </c>
      <c r="H548" s="6" t="s">
        <v>1577</v>
      </c>
      <c r="I548" s="6">
        <v>0</v>
      </c>
      <c r="J548" s="6">
        <f t="shared" si="48"/>
        <v>4.9408000000000003</v>
      </c>
      <c r="K548" s="6">
        <v>22</v>
      </c>
      <c r="L548" s="6">
        <f t="shared" si="49"/>
        <v>788.05759999999998</v>
      </c>
      <c r="M548" s="32">
        <f t="shared" si="50"/>
        <v>3089.1857919999998</v>
      </c>
      <c r="N548" s="6">
        <f t="shared" si="51"/>
        <v>2301.1281919999997</v>
      </c>
      <c r="O548" s="35">
        <f t="shared" si="52"/>
        <v>2176.1281919999997</v>
      </c>
      <c r="Q548" s="6">
        <v>549</v>
      </c>
      <c r="R548" s="38" t="str">
        <f t="shared" si="53"/>
        <v>TONKN321M</v>
      </c>
    </row>
    <row r="549" spans="1:18" ht="15" x14ac:dyDescent="0.25">
      <c r="A549" s="3" t="s">
        <v>880</v>
      </c>
      <c r="B549" s="3" t="s">
        <v>895</v>
      </c>
      <c r="C549" s="3" t="s">
        <v>896</v>
      </c>
      <c r="D549" s="4" t="s">
        <v>66</v>
      </c>
      <c r="E549" s="5">
        <v>30.88</v>
      </c>
      <c r="F549" s="5">
        <v>28.08</v>
      </c>
      <c r="G549" s="13" t="s">
        <v>891</v>
      </c>
      <c r="H549" s="6" t="s">
        <v>1577</v>
      </c>
      <c r="I549" s="6">
        <v>0</v>
      </c>
      <c r="J549" s="6">
        <f t="shared" si="48"/>
        <v>4.9408000000000003</v>
      </c>
      <c r="K549" s="6">
        <v>22</v>
      </c>
      <c r="L549" s="6">
        <f t="shared" si="49"/>
        <v>788.05759999999998</v>
      </c>
      <c r="M549" s="32">
        <f t="shared" si="50"/>
        <v>3089.1857919999998</v>
      </c>
      <c r="N549" s="6">
        <f t="shared" si="51"/>
        <v>2301.1281919999997</v>
      </c>
      <c r="O549" s="35">
        <f t="shared" si="52"/>
        <v>2176.1281919999997</v>
      </c>
      <c r="Q549" s="6">
        <v>550</v>
      </c>
      <c r="R549" s="38" t="str">
        <f t="shared" si="53"/>
        <v>TONKN321Y</v>
      </c>
    </row>
    <row r="550" spans="1:18" ht="15" x14ac:dyDescent="0.25">
      <c r="A550" s="3" t="s">
        <v>880</v>
      </c>
      <c r="B550" s="3" t="s">
        <v>897</v>
      </c>
      <c r="C550" s="3" t="s">
        <v>898</v>
      </c>
      <c r="D550" s="4" t="s">
        <v>899</v>
      </c>
      <c r="E550" s="5">
        <v>27.45</v>
      </c>
      <c r="F550" s="5">
        <v>24.96</v>
      </c>
      <c r="G550" s="13" t="s">
        <v>900</v>
      </c>
      <c r="H550" s="6" t="s">
        <v>1577</v>
      </c>
      <c r="I550" s="6">
        <v>0</v>
      </c>
      <c r="J550" s="6">
        <f t="shared" si="48"/>
        <v>4.3920000000000003</v>
      </c>
      <c r="K550" s="6">
        <v>22</v>
      </c>
      <c r="L550" s="6">
        <f t="shared" si="49"/>
        <v>700.524</v>
      </c>
      <c r="M550" s="32">
        <f t="shared" si="50"/>
        <v>2746.0540799999999</v>
      </c>
      <c r="N550" s="6">
        <f t="shared" si="51"/>
        <v>2045.53008</v>
      </c>
      <c r="O550" s="35">
        <f t="shared" si="52"/>
        <v>1920.53008</v>
      </c>
      <c r="Q550" s="6">
        <v>551</v>
      </c>
      <c r="R550" s="38" t="str">
        <f t="shared" si="53"/>
        <v>TONKN213N</v>
      </c>
    </row>
    <row r="551" spans="1:18" ht="15" x14ac:dyDescent="0.25">
      <c r="A551" s="3" t="s">
        <v>880</v>
      </c>
      <c r="B551" s="3" t="s">
        <v>901</v>
      </c>
      <c r="C551" s="3" t="s">
        <v>902</v>
      </c>
      <c r="D551" s="4" t="s">
        <v>792</v>
      </c>
      <c r="E551" s="5">
        <v>27.45</v>
      </c>
      <c r="F551" s="5">
        <v>24.96</v>
      </c>
      <c r="G551" s="13" t="s">
        <v>900</v>
      </c>
      <c r="H551" s="6" t="s">
        <v>1577</v>
      </c>
      <c r="I551" s="6">
        <v>0</v>
      </c>
      <c r="J551" s="6">
        <f t="shared" si="48"/>
        <v>4.3920000000000003</v>
      </c>
      <c r="K551" s="6">
        <v>22</v>
      </c>
      <c r="L551" s="6">
        <f t="shared" si="49"/>
        <v>700.524</v>
      </c>
      <c r="M551" s="32">
        <f t="shared" si="50"/>
        <v>2746.0540799999999</v>
      </c>
      <c r="N551" s="6">
        <f t="shared" si="51"/>
        <v>2045.53008</v>
      </c>
      <c r="O551" s="35">
        <f t="shared" si="52"/>
        <v>1920.53008</v>
      </c>
      <c r="Q551" s="6">
        <v>552</v>
      </c>
      <c r="R551" s="38" t="str">
        <f t="shared" si="53"/>
        <v>TONKN213C</v>
      </c>
    </row>
    <row r="552" spans="1:18" ht="15" x14ac:dyDescent="0.25">
      <c r="A552" s="3" t="s">
        <v>880</v>
      </c>
      <c r="B552" s="3" t="s">
        <v>903</v>
      </c>
      <c r="C552" s="3" t="s">
        <v>904</v>
      </c>
      <c r="D552" s="4" t="s">
        <v>792</v>
      </c>
      <c r="E552" s="5">
        <v>27.45</v>
      </c>
      <c r="F552" s="5">
        <v>24.96</v>
      </c>
      <c r="G552" s="13" t="s">
        <v>900</v>
      </c>
      <c r="H552" s="6" t="s">
        <v>1577</v>
      </c>
      <c r="I552" s="6">
        <v>0</v>
      </c>
      <c r="J552" s="6">
        <f t="shared" si="48"/>
        <v>4.3920000000000003</v>
      </c>
      <c r="K552" s="6">
        <v>22</v>
      </c>
      <c r="L552" s="6">
        <f t="shared" si="49"/>
        <v>700.524</v>
      </c>
      <c r="M552" s="32">
        <f t="shared" si="50"/>
        <v>2746.0540799999999</v>
      </c>
      <c r="N552" s="6">
        <f t="shared" si="51"/>
        <v>2045.53008</v>
      </c>
      <c r="O552" s="35">
        <f t="shared" si="52"/>
        <v>1920.53008</v>
      </c>
      <c r="Q552" s="6">
        <v>553</v>
      </c>
      <c r="R552" s="38" t="str">
        <f t="shared" si="53"/>
        <v>TONKN213M</v>
      </c>
    </row>
    <row r="553" spans="1:18" ht="15" x14ac:dyDescent="0.25">
      <c r="A553" s="11" t="s">
        <v>880</v>
      </c>
      <c r="B553" s="11" t="s">
        <v>905</v>
      </c>
      <c r="C553" s="11" t="s">
        <v>906</v>
      </c>
      <c r="D553" s="23" t="s">
        <v>792</v>
      </c>
      <c r="E553" s="24">
        <v>27.45</v>
      </c>
      <c r="F553" s="24">
        <v>24.96</v>
      </c>
      <c r="G553" s="25" t="s">
        <v>900</v>
      </c>
      <c r="H553" s="6" t="s">
        <v>1577</v>
      </c>
      <c r="I553" s="6">
        <v>0</v>
      </c>
      <c r="J553" s="6">
        <f t="shared" si="48"/>
        <v>4.3920000000000003</v>
      </c>
      <c r="K553" s="6">
        <v>22</v>
      </c>
      <c r="L553" s="6">
        <f t="shared" si="49"/>
        <v>700.524</v>
      </c>
      <c r="M553" s="32">
        <f t="shared" si="50"/>
        <v>2746.0540799999999</v>
      </c>
      <c r="N553" s="6">
        <f t="shared" si="51"/>
        <v>2045.53008</v>
      </c>
      <c r="O553" s="35">
        <f t="shared" si="52"/>
        <v>1920.53008</v>
      </c>
      <c r="Q553" s="6">
        <v>554</v>
      </c>
      <c r="R553" s="38" t="str">
        <f t="shared" si="53"/>
        <v>TONKN213Y</v>
      </c>
    </row>
    <row r="554" spans="1:18" ht="15" x14ac:dyDescent="0.25">
      <c r="A554" s="3" t="s">
        <v>880</v>
      </c>
      <c r="B554" s="3" t="s">
        <v>907</v>
      </c>
      <c r="C554" s="3" t="s">
        <v>908</v>
      </c>
      <c r="D554" s="4" t="s">
        <v>74</v>
      </c>
      <c r="E554" s="5">
        <v>20.59</v>
      </c>
      <c r="F554" s="5">
        <v>18.72</v>
      </c>
      <c r="G554" s="13" t="s">
        <v>909</v>
      </c>
      <c r="H554" s="6" t="s">
        <v>1577</v>
      </c>
      <c r="I554" s="6">
        <v>0</v>
      </c>
      <c r="J554" s="6">
        <f t="shared" si="48"/>
        <v>3.2944</v>
      </c>
      <c r="K554" s="6">
        <v>22</v>
      </c>
      <c r="L554" s="6">
        <f t="shared" si="49"/>
        <v>525.45679999999993</v>
      </c>
      <c r="M554" s="32">
        <f t="shared" si="50"/>
        <v>2059.7906559999997</v>
      </c>
      <c r="N554" s="6">
        <f t="shared" si="51"/>
        <v>1534.3338559999997</v>
      </c>
      <c r="O554" s="35">
        <f t="shared" si="52"/>
        <v>1409.3338559999997</v>
      </c>
      <c r="Q554" s="6">
        <v>555</v>
      </c>
      <c r="R554" s="38" t="str">
        <f t="shared" si="53"/>
        <v>TONKN221N</v>
      </c>
    </row>
    <row r="555" spans="1:18" ht="15" x14ac:dyDescent="0.25">
      <c r="A555" s="3" t="s">
        <v>880</v>
      </c>
      <c r="B555" s="3" t="s">
        <v>910</v>
      </c>
      <c r="C555" s="3" t="s">
        <v>911</v>
      </c>
      <c r="D555" s="4" t="s">
        <v>154</v>
      </c>
      <c r="E555" s="5">
        <v>32.03</v>
      </c>
      <c r="F555" s="19">
        <v>29.12</v>
      </c>
      <c r="G555" s="13" t="s">
        <v>909</v>
      </c>
      <c r="H555" s="6" t="s">
        <v>1577</v>
      </c>
      <c r="I555" s="6">
        <v>0</v>
      </c>
      <c r="J555" s="6">
        <f t="shared" si="48"/>
        <v>5.1248000000000005</v>
      </c>
      <c r="K555" s="6">
        <v>22</v>
      </c>
      <c r="L555" s="6">
        <f t="shared" si="49"/>
        <v>817.40560000000005</v>
      </c>
      <c r="M555" s="32">
        <f t="shared" si="50"/>
        <v>3204.2299520000001</v>
      </c>
      <c r="N555" s="6">
        <f t="shared" si="51"/>
        <v>2386.8243520000001</v>
      </c>
      <c r="O555" s="35">
        <f t="shared" si="52"/>
        <v>2261.8243520000001</v>
      </c>
      <c r="Q555" s="6">
        <v>556</v>
      </c>
      <c r="R555" s="38" t="str">
        <f t="shared" si="53"/>
        <v>TONKN221C</v>
      </c>
    </row>
    <row r="556" spans="1:18" ht="15" x14ac:dyDescent="0.25">
      <c r="A556" s="3" t="s">
        <v>880</v>
      </c>
      <c r="B556" s="3" t="s">
        <v>912</v>
      </c>
      <c r="C556" s="3" t="s">
        <v>913</v>
      </c>
      <c r="D556" s="4" t="s">
        <v>154</v>
      </c>
      <c r="E556" s="5">
        <v>32.03</v>
      </c>
      <c r="F556" s="19">
        <v>29.12</v>
      </c>
      <c r="G556" s="13" t="s">
        <v>909</v>
      </c>
      <c r="H556" s="6" t="s">
        <v>1577</v>
      </c>
      <c r="I556" s="6">
        <v>0</v>
      </c>
      <c r="J556" s="6">
        <f t="shared" si="48"/>
        <v>5.1248000000000005</v>
      </c>
      <c r="K556" s="6">
        <v>22</v>
      </c>
      <c r="L556" s="6">
        <f t="shared" si="49"/>
        <v>817.40560000000005</v>
      </c>
      <c r="M556" s="32">
        <f t="shared" si="50"/>
        <v>3204.2299520000001</v>
      </c>
      <c r="N556" s="6">
        <f t="shared" si="51"/>
        <v>2386.8243520000001</v>
      </c>
      <c r="O556" s="35">
        <f t="shared" si="52"/>
        <v>2261.8243520000001</v>
      </c>
      <c r="Q556" s="6">
        <v>557</v>
      </c>
      <c r="R556" s="38" t="str">
        <f t="shared" si="53"/>
        <v>TONKN221M</v>
      </c>
    </row>
    <row r="557" spans="1:18" ht="15" x14ac:dyDescent="0.25">
      <c r="A557" s="3" t="s">
        <v>880</v>
      </c>
      <c r="B557" s="3" t="s">
        <v>914</v>
      </c>
      <c r="C557" s="3" t="s">
        <v>915</v>
      </c>
      <c r="D557" s="4" t="s">
        <v>154</v>
      </c>
      <c r="E557" s="5">
        <v>32.03</v>
      </c>
      <c r="F557" s="19">
        <v>29.12</v>
      </c>
      <c r="G557" s="13" t="s">
        <v>909</v>
      </c>
      <c r="H557" s="6" t="s">
        <v>1577</v>
      </c>
      <c r="I557" s="6">
        <v>0</v>
      </c>
      <c r="J557" s="6">
        <f t="shared" si="48"/>
        <v>5.1248000000000005</v>
      </c>
      <c r="K557" s="6">
        <v>22</v>
      </c>
      <c r="L557" s="6">
        <f t="shared" si="49"/>
        <v>817.40560000000005</v>
      </c>
      <c r="M557" s="32">
        <f t="shared" si="50"/>
        <v>3204.2299520000001</v>
      </c>
      <c r="N557" s="6">
        <f t="shared" si="51"/>
        <v>2386.8243520000001</v>
      </c>
      <c r="O557" s="35">
        <f t="shared" si="52"/>
        <v>2261.8243520000001</v>
      </c>
      <c r="Q557" s="6">
        <v>558</v>
      </c>
      <c r="R557" s="38" t="str">
        <f t="shared" si="53"/>
        <v>TONKN221Y</v>
      </c>
    </row>
    <row r="558" spans="1:18" ht="12.75" customHeight="1" x14ac:dyDescent="0.25">
      <c r="A558" s="3" t="s">
        <v>880</v>
      </c>
      <c r="B558" s="3" t="s">
        <v>916</v>
      </c>
      <c r="C558" s="3" t="s">
        <v>917</v>
      </c>
      <c r="D558" s="4" t="s">
        <v>439</v>
      </c>
      <c r="E558" s="5">
        <v>44.61</v>
      </c>
      <c r="F558" s="19">
        <v>40.56</v>
      </c>
      <c r="G558" s="13" t="s">
        <v>1100</v>
      </c>
      <c r="H558" s="6" t="s">
        <v>1577</v>
      </c>
      <c r="I558" s="6">
        <v>0</v>
      </c>
      <c r="J558" s="6">
        <f t="shared" si="48"/>
        <v>7.1375999999999999</v>
      </c>
      <c r="K558" s="6">
        <v>22</v>
      </c>
      <c r="L558" s="6">
        <f t="shared" si="49"/>
        <v>1138.4472000000001</v>
      </c>
      <c r="M558" s="32">
        <f t="shared" si="50"/>
        <v>4462.7130240000006</v>
      </c>
      <c r="N558" s="6">
        <f t="shared" si="51"/>
        <v>3324.2658240000005</v>
      </c>
      <c r="O558" s="35">
        <f t="shared" si="52"/>
        <v>3199.2658240000005</v>
      </c>
      <c r="Q558" s="6">
        <v>559</v>
      </c>
      <c r="R558" s="38" t="str">
        <f t="shared" si="53"/>
        <v>TONKN613N</v>
      </c>
    </row>
    <row r="559" spans="1:18" ht="12.75" customHeight="1" x14ac:dyDescent="0.25">
      <c r="A559" s="3" t="s">
        <v>880</v>
      </c>
      <c r="B559" s="3" t="s">
        <v>918</v>
      </c>
      <c r="C559" s="3" t="s">
        <v>919</v>
      </c>
      <c r="D559" s="4" t="s">
        <v>278</v>
      </c>
      <c r="E559" s="5">
        <v>40.04</v>
      </c>
      <c r="F559" s="19">
        <v>36.4</v>
      </c>
      <c r="G559" s="13" t="s">
        <v>1099</v>
      </c>
      <c r="H559" s="6" t="s">
        <v>1577</v>
      </c>
      <c r="I559" s="6">
        <v>0</v>
      </c>
      <c r="J559" s="6">
        <f t="shared" si="48"/>
        <v>6.4063999999999997</v>
      </c>
      <c r="K559" s="6">
        <v>22</v>
      </c>
      <c r="L559" s="6">
        <f t="shared" si="49"/>
        <v>1021.8208</v>
      </c>
      <c r="M559" s="32">
        <f t="shared" si="50"/>
        <v>4005.5375359999998</v>
      </c>
      <c r="N559" s="6">
        <f t="shared" si="51"/>
        <v>2983.7167359999999</v>
      </c>
      <c r="O559" s="35">
        <f t="shared" si="52"/>
        <v>2858.7167359999999</v>
      </c>
      <c r="Q559" s="6">
        <v>560</v>
      </c>
      <c r="R559" s="38" t="str">
        <f t="shared" si="53"/>
        <v>TONKN613C</v>
      </c>
    </row>
    <row r="560" spans="1:18" ht="12.75" customHeight="1" x14ac:dyDescent="0.25">
      <c r="A560" s="3" t="s">
        <v>880</v>
      </c>
      <c r="B560" s="3" t="s">
        <v>920</v>
      </c>
      <c r="C560" s="3" t="s">
        <v>921</v>
      </c>
      <c r="D560" s="4" t="s">
        <v>278</v>
      </c>
      <c r="E560" s="5">
        <v>40.04</v>
      </c>
      <c r="F560" s="19">
        <v>36.4</v>
      </c>
      <c r="G560" s="13" t="s">
        <v>1099</v>
      </c>
      <c r="H560" s="6" t="s">
        <v>1577</v>
      </c>
      <c r="I560" s="6">
        <v>0</v>
      </c>
      <c r="J560" s="6">
        <f t="shared" si="48"/>
        <v>6.4063999999999997</v>
      </c>
      <c r="K560" s="6">
        <v>22</v>
      </c>
      <c r="L560" s="6">
        <f t="shared" si="49"/>
        <v>1021.8208</v>
      </c>
      <c r="M560" s="32">
        <f t="shared" si="50"/>
        <v>4005.5375359999998</v>
      </c>
      <c r="N560" s="6">
        <f t="shared" si="51"/>
        <v>2983.7167359999999</v>
      </c>
      <c r="O560" s="35">
        <f t="shared" si="52"/>
        <v>2858.7167359999999</v>
      </c>
      <c r="Q560" s="6">
        <v>561</v>
      </c>
      <c r="R560" s="38" t="str">
        <f t="shared" si="53"/>
        <v>TONKN613M</v>
      </c>
    </row>
    <row r="561" spans="1:18" ht="12.75" customHeight="1" x14ac:dyDescent="0.25">
      <c r="A561" s="3" t="s">
        <v>880</v>
      </c>
      <c r="B561" s="3" t="s">
        <v>922</v>
      </c>
      <c r="C561" s="3" t="s">
        <v>923</v>
      </c>
      <c r="D561" s="4" t="s">
        <v>278</v>
      </c>
      <c r="E561" s="5">
        <v>40.04</v>
      </c>
      <c r="F561" s="19">
        <v>36.4</v>
      </c>
      <c r="G561" s="13" t="s">
        <v>1099</v>
      </c>
      <c r="H561" s="6" t="s">
        <v>1577</v>
      </c>
      <c r="I561" s="6">
        <v>0</v>
      </c>
      <c r="J561" s="6">
        <f t="shared" si="48"/>
        <v>6.4063999999999997</v>
      </c>
      <c r="K561" s="6">
        <v>22</v>
      </c>
      <c r="L561" s="6">
        <f t="shared" si="49"/>
        <v>1021.8208</v>
      </c>
      <c r="M561" s="32">
        <f t="shared" si="50"/>
        <v>4005.5375359999998</v>
      </c>
      <c r="N561" s="6">
        <f t="shared" si="51"/>
        <v>2983.7167359999999</v>
      </c>
      <c r="O561" s="35">
        <f t="shared" si="52"/>
        <v>2858.7167359999999</v>
      </c>
      <c r="Q561" s="6">
        <v>562</v>
      </c>
      <c r="R561" s="38" t="str">
        <f t="shared" si="53"/>
        <v>TONKN613Y</v>
      </c>
    </row>
    <row r="562" spans="1:18" ht="15" x14ac:dyDescent="0.25">
      <c r="A562" s="3" t="s">
        <v>924</v>
      </c>
      <c r="B562" s="3" t="s">
        <v>925</v>
      </c>
      <c r="C562" s="3" t="s">
        <v>926</v>
      </c>
      <c r="D562" s="4" t="s">
        <v>30</v>
      </c>
      <c r="E562" s="5">
        <v>5.14</v>
      </c>
      <c r="F562" s="5">
        <v>4.68</v>
      </c>
      <c r="G562" s="13" t="s">
        <v>927</v>
      </c>
      <c r="H562" s="6" t="s">
        <v>1577</v>
      </c>
      <c r="I562" s="6">
        <v>0</v>
      </c>
      <c r="J562" s="6">
        <f t="shared" si="48"/>
        <v>0.82240000000000002</v>
      </c>
      <c r="K562" s="6">
        <v>22</v>
      </c>
      <c r="L562" s="6">
        <f t="shared" si="49"/>
        <v>131.1728</v>
      </c>
      <c r="M562" s="32">
        <f t="shared" si="50"/>
        <v>514.19737599999996</v>
      </c>
      <c r="N562" s="6">
        <f t="shared" si="51"/>
        <v>383.02457599999997</v>
      </c>
      <c r="O562" s="35">
        <f t="shared" si="52"/>
        <v>258.02457599999997</v>
      </c>
      <c r="Q562" s="6">
        <v>563</v>
      </c>
      <c r="R562" s="38" t="str">
        <f t="shared" si="53"/>
        <v>TONRC2501</v>
      </c>
    </row>
    <row r="563" spans="1:18" ht="15" x14ac:dyDescent="0.25">
      <c r="A563" s="3" t="s">
        <v>924</v>
      </c>
      <c r="B563" s="3" t="s">
        <v>928</v>
      </c>
      <c r="C563" s="3" t="s">
        <v>929</v>
      </c>
      <c r="D563" s="4" t="s">
        <v>105</v>
      </c>
      <c r="E563" s="5">
        <v>14.87</v>
      </c>
      <c r="F563" s="5">
        <v>13.52</v>
      </c>
      <c r="G563" s="13" t="s">
        <v>930</v>
      </c>
      <c r="H563" s="6" t="s">
        <v>1577</v>
      </c>
      <c r="I563" s="6">
        <v>0</v>
      </c>
      <c r="J563" s="6">
        <f t="shared" si="48"/>
        <v>2.3792</v>
      </c>
      <c r="K563" s="6">
        <v>22</v>
      </c>
      <c r="L563" s="6">
        <f t="shared" si="49"/>
        <v>379.48239999999998</v>
      </c>
      <c r="M563" s="32">
        <f t="shared" si="50"/>
        <v>1487.5710079999999</v>
      </c>
      <c r="N563" s="6">
        <f t="shared" si="51"/>
        <v>1108.088608</v>
      </c>
      <c r="O563" s="35">
        <f t="shared" si="52"/>
        <v>983.08860800000002</v>
      </c>
      <c r="Q563" s="6">
        <v>564</v>
      </c>
      <c r="R563" s="38" t="str">
        <f t="shared" si="53"/>
        <v>TONRC3400</v>
      </c>
    </row>
    <row r="564" spans="1:18" ht="15" x14ac:dyDescent="0.25">
      <c r="A564" s="3" t="s">
        <v>924</v>
      </c>
      <c r="B564" s="3" t="s">
        <v>931</v>
      </c>
      <c r="C564" s="10">
        <v>1130</v>
      </c>
      <c r="D564" s="4" t="s">
        <v>30</v>
      </c>
      <c r="E564" s="5">
        <v>5.14</v>
      </c>
      <c r="F564" s="5">
        <v>4.68</v>
      </c>
      <c r="G564" s="13" t="s">
        <v>932</v>
      </c>
      <c r="H564" s="6" t="s">
        <v>1577</v>
      </c>
      <c r="I564" s="6">
        <v>0</v>
      </c>
      <c r="J564" s="6">
        <f t="shared" si="48"/>
        <v>0.82240000000000002</v>
      </c>
      <c r="K564" s="6">
        <v>22</v>
      </c>
      <c r="L564" s="6">
        <f t="shared" si="49"/>
        <v>131.1728</v>
      </c>
      <c r="M564" s="32">
        <f t="shared" si="50"/>
        <v>514.19737599999996</v>
      </c>
      <c r="N564" s="6">
        <f t="shared" si="51"/>
        <v>383.02457599999997</v>
      </c>
      <c r="O564" s="35">
        <f t="shared" si="52"/>
        <v>258.02457599999997</v>
      </c>
      <c r="Q564" s="6">
        <v>565</v>
      </c>
      <c r="R564" s="38" t="str">
        <f t="shared" si="53"/>
        <v>TONRC1130</v>
      </c>
    </row>
    <row r="565" spans="1:18" ht="15" x14ac:dyDescent="0.25">
      <c r="A565" s="3" t="s">
        <v>924</v>
      </c>
      <c r="B565" s="3" t="s">
        <v>933</v>
      </c>
      <c r="C565" s="10">
        <v>841356</v>
      </c>
      <c r="D565" s="4" t="s">
        <v>69</v>
      </c>
      <c r="E565" s="5">
        <v>7.15</v>
      </c>
      <c r="F565" s="5">
        <v>6.5</v>
      </c>
      <c r="G565" s="13" t="s">
        <v>934</v>
      </c>
      <c r="H565" s="6" t="s">
        <v>1577</v>
      </c>
      <c r="I565" s="6">
        <v>0</v>
      </c>
      <c r="J565" s="6">
        <f t="shared" si="48"/>
        <v>1.1440000000000001</v>
      </c>
      <c r="K565" s="6">
        <v>22</v>
      </c>
      <c r="L565" s="6">
        <f t="shared" si="49"/>
        <v>182.46800000000002</v>
      </c>
      <c r="M565" s="32">
        <f t="shared" si="50"/>
        <v>715.27456000000006</v>
      </c>
      <c r="N565" s="6">
        <f t="shared" si="51"/>
        <v>532.80655999999999</v>
      </c>
      <c r="O565" s="35">
        <f t="shared" si="52"/>
        <v>407.80655999999999</v>
      </c>
      <c r="Q565" s="6">
        <v>566</v>
      </c>
      <c r="R565" s="38" t="str">
        <f t="shared" si="53"/>
        <v>TONRC2500</v>
      </c>
    </row>
    <row r="566" spans="1:18" ht="15" x14ac:dyDescent="0.25">
      <c r="A566" s="3" t="s">
        <v>924</v>
      </c>
      <c r="B566" s="3" t="s">
        <v>935</v>
      </c>
      <c r="C566" s="10">
        <v>841337</v>
      </c>
      <c r="D566" s="4" t="s">
        <v>18</v>
      </c>
      <c r="E566" s="5">
        <v>7.43</v>
      </c>
      <c r="F566" s="5">
        <v>6.76</v>
      </c>
      <c r="G566" s="13" t="s">
        <v>936</v>
      </c>
      <c r="H566" s="6" t="s">
        <v>1577</v>
      </c>
      <c r="I566" s="6">
        <v>0</v>
      </c>
      <c r="J566" s="6">
        <f t="shared" si="48"/>
        <v>1.1888000000000001</v>
      </c>
      <c r="K566" s="6">
        <v>22</v>
      </c>
      <c r="L566" s="6">
        <f t="shared" si="49"/>
        <v>189.61360000000002</v>
      </c>
      <c r="M566" s="32">
        <f t="shared" si="50"/>
        <v>743.28531200000009</v>
      </c>
      <c r="N566" s="6">
        <f t="shared" si="51"/>
        <v>553.67171200000007</v>
      </c>
      <c r="O566" s="35">
        <f t="shared" si="52"/>
        <v>428.67171200000007</v>
      </c>
      <c r="Q566" s="6">
        <v>567</v>
      </c>
      <c r="R566" s="38" t="str">
        <f t="shared" si="53"/>
        <v>TONRC2550</v>
      </c>
    </row>
    <row r="567" spans="1:18" ht="15" x14ac:dyDescent="0.25">
      <c r="A567" s="3" t="s">
        <v>924</v>
      </c>
      <c r="B567" s="3" t="s">
        <v>937</v>
      </c>
      <c r="C567" s="3" t="s">
        <v>938</v>
      </c>
      <c r="D567" s="4" t="s">
        <v>69</v>
      </c>
      <c r="E567" s="5">
        <v>16.579999999999998</v>
      </c>
      <c r="F567" s="5">
        <v>15.08</v>
      </c>
      <c r="G567" s="13" t="s">
        <v>939</v>
      </c>
      <c r="H567" s="6" t="s">
        <v>1577</v>
      </c>
      <c r="I567" s="6">
        <v>0</v>
      </c>
      <c r="J567" s="6">
        <f t="shared" si="48"/>
        <v>2.6527999999999996</v>
      </c>
      <c r="K567" s="6">
        <v>22</v>
      </c>
      <c r="L567" s="6">
        <f t="shared" si="49"/>
        <v>423.12159999999994</v>
      </c>
      <c r="M567" s="32">
        <f t="shared" si="50"/>
        <v>1658.6366719999996</v>
      </c>
      <c r="N567" s="6">
        <f t="shared" si="51"/>
        <v>1235.5150719999997</v>
      </c>
      <c r="O567" s="35">
        <f t="shared" si="52"/>
        <v>1110.5150719999997</v>
      </c>
      <c r="Q567" s="6">
        <v>568</v>
      </c>
      <c r="R567" s="38" t="str">
        <f t="shared" si="53"/>
        <v>TONRC2030N</v>
      </c>
    </row>
    <row r="568" spans="1:18" ht="15" x14ac:dyDescent="0.25">
      <c r="A568" s="3" t="s">
        <v>924</v>
      </c>
      <c r="B568" s="3" t="s">
        <v>940</v>
      </c>
      <c r="C568" s="3" t="s">
        <v>941</v>
      </c>
      <c r="D568" s="4" t="s">
        <v>157</v>
      </c>
      <c r="E568" s="5">
        <v>16.579999999999998</v>
      </c>
      <c r="F568" s="5">
        <v>15.08</v>
      </c>
      <c r="G568" s="13" t="s">
        <v>939</v>
      </c>
      <c r="H568" s="6" t="s">
        <v>1577</v>
      </c>
      <c r="I568" s="6">
        <v>0</v>
      </c>
      <c r="J568" s="6">
        <f t="shared" si="48"/>
        <v>2.6527999999999996</v>
      </c>
      <c r="K568" s="6">
        <v>22</v>
      </c>
      <c r="L568" s="6">
        <f t="shared" si="49"/>
        <v>423.12159999999994</v>
      </c>
      <c r="M568" s="32">
        <f t="shared" si="50"/>
        <v>1658.6366719999996</v>
      </c>
      <c r="N568" s="6">
        <f t="shared" si="51"/>
        <v>1235.5150719999997</v>
      </c>
      <c r="O568" s="35">
        <f t="shared" si="52"/>
        <v>1110.5150719999997</v>
      </c>
      <c r="Q568" s="6">
        <v>569</v>
      </c>
      <c r="R568" s="38" t="str">
        <f t="shared" si="53"/>
        <v>TONRC2030C</v>
      </c>
    </row>
    <row r="569" spans="1:18" ht="15" x14ac:dyDescent="0.25">
      <c r="A569" s="3" t="s">
        <v>924</v>
      </c>
      <c r="B569" s="3" t="s">
        <v>942</v>
      </c>
      <c r="C569" s="3" t="s">
        <v>943</v>
      </c>
      <c r="D569" s="4" t="s">
        <v>157</v>
      </c>
      <c r="E569" s="5">
        <v>16.579999999999998</v>
      </c>
      <c r="F569" s="5">
        <v>15.08</v>
      </c>
      <c r="G569" s="13" t="s">
        <v>939</v>
      </c>
      <c r="H569" s="6" t="s">
        <v>1577</v>
      </c>
      <c r="I569" s="6">
        <v>0</v>
      </c>
      <c r="J569" s="6">
        <f t="shared" si="48"/>
        <v>2.6527999999999996</v>
      </c>
      <c r="K569" s="6">
        <v>22</v>
      </c>
      <c r="L569" s="6">
        <f t="shared" si="49"/>
        <v>423.12159999999994</v>
      </c>
      <c r="M569" s="32">
        <f t="shared" si="50"/>
        <v>1658.6366719999996</v>
      </c>
      <c r="N569" s="6">
        <f t="shared" si="51"/>
        <v>1235.5150719999997</v>
      </c>
      <c r="O569" s="35">
        <f t="shared" si="52"/>
        <v>1110.5150719999997</v>
      </c>
      <c r="Q569" s="6">
        <v>570</v>
      </c>
      <c r="R569" s="38" t="str">
        <f t="shared" si="53"/>
        <v>TONRC2030M</v>
      </c>
    </row>
    <row r="570" spans="1:18" ht="15" x14ac:dyDescent="0.25">
      <c r="A570" s="3" t="s">
        <v>924</v>
      </c>
      <c r="B570" s="3" t="s">
        <v>944</v>
      </c>
      <c r="C570" s="3" t="s">
        <v>945</v>
      </c>
      <c r="D570" s="4" t="s">
        <v>157</v>
      </c>
      <c r="E570" s="5">
        <v>16.579999999999998</v>
      </c>
      <c r="F570" s="5">
        <v>15.08</v>
      </c>
      <c r="G570" s="13" t="s">
        <v>939</v>
      </c>
      <c r="H570" s="6" t="s">
        <v>1577</v>
      </c>
      <c r="I570" s="6">
        <v>0</v>
      </c>
      <c r="J570" s="6">
        <f t="shared" si="48"/>
        <v>2.6527999999999996</v>
      </c>
      <c r="K570" s="6">
        <v>22</v>
      </c>
      <c r="L570" s="6">
        <f t="shared" si="49"/>
        <v>423.12159999999994</v>
      </c>
      <c r="M570" s="32">
        <f t="shared" si="50"/>
        <v>1658.6366719999996</v>
      </c>
      <c r="N570" s="6">
        <f t="shared" si="51"/>
        <v>1235.5150719999997</v>
      </c>
      <c r="O570" s="35">
        <f t="shared" si="52"/>
        <v>1110.5150719999997</v>
      </c>
      <c r="Q570" s="6">
        <v>571</v>
      </c>
      <c r="R570" s="38" t="str">
        <f t="shared" si="53"/>
        <v>TONRC2030Y</v>
      </c>
    </row>
    <row r="571" spans="1:18" ht="15" x14ac:dyDescent="0.25">
      <c r="A571" s="3" t="s">
        <v>924</v>
      </c>
      <c r="B571" s="3" t="s">
        <v>946</v>
      </c>
      <c r="C571" s="3" t="s">
        <v>947</v>
      </c>
      <c r="D571" s="4" t="s">
        <v>948</v>
      </c>
      <c r="E571" s="5">
        <v>27.45</v>
      </c>
      <c r="F571" s="5">
        <v>24.96</v>
      </c>
      <c r="G571" s="13" t="s">
        <v>949</v>
      </c>
      <c r="H571" s="6" t="s">
        <v>1577</v>
      </c>
      <c r="I571" s="6">
        <v>0</v>
      </c>
      <c r="J571" s="6">
        <f t="shared" si="48"/>
        <v>4.3920000000000003</v>
      </c>
      <c r="K571" s="6">
        <v>22</v>
      </c>
      <c r="L571" s="6">
        <f t="shared" si="49"/>
        <v>700.524</v>
      </c>
      <c r="M571" s="32">
        <f t="shared" si="50"/>
        <v>2746.0540799999999</v>
      </c>
      <c r="N571" s="6">
        <f t="shared" si="51"/>
        <v>2045.53008</v>
      </c>
      <c r="O571" s="35">
        <f t="shared" si="52"/>
        <v>1920.53008</v>
      </c>
      <c r="Q571" s="6">
        <v>572</v>
      </c>
      <c r="R571" s="38" t="str">
        <f t="shared" si="53"/>
        <v>TONRC3001N</v>
      </c>
    </row>
    <row r="572" spans="1:18" ht="15" x14ac:dyDescent="0.25">
      <c r="A572" s="3" t="s">
        <v>924</v>
      </c>
      <c r="B572" s="3" t="s">
        <v>950</v>
      </c>
      <c r="C572" s="3" t="s">
        <v>951</v>
      </c>
      <c r="D572" s="4" t="s">
        <v>201</v>
      </c>
      <c r="E572" s="5">
        <v>29.74</v>
      </c>
      <c r="F572" s="5">
        <v>27.04</v>
      </c>
      <c r="G572" s="13" t="s">
        <v>949</v>
      </c>
      <c r="H572" s="6" t="s">
        <v>1577</v>
      </c>
      <c r="I572" s="6">
        <v>0</v>
      </c>
      <c r="J572" s="6">
        <f t="shared" si="48"/>
        <v>4.7584</v>
      </c>
      <c r="K572" s="6">
        <v>22</v>
      </c>
      <c r="L572" s="6">
        <f t="shared" si="49"/>
        <v>758.96479999999997</v>
      </c>
      <c r="M572" s="32">
        <f t="shared" si="50"/>
        <v>2975.1420159999998</v>
      </c>
      <c r="N572" s="6">
        <f t="shared" si="51"/>
        <v>2216.177216</v>
      </c>
      <c r="O572" s="35">
        <f t="shared" si="52"/>
        <v>2091.177216</v>
      </c>
      <c r="Q572" s="6">
        <v>573</v>
      </c>
      <c r="R572" s="38" t="str">
        <f t="shared" si="53"/>
        <v>TONRC3001C</v>
      </c>
    </row>
    <row r="573" spans="1:18" ht="15" x14ac:dyDescent="0.25">
      <c r="A573" s="3" t="s">
        <v>924</v>
      </c>
      <c r="B573" s="3" t="s">
        <v>952</v>
      </c>
      <c r="C573" s="3" t="s">
        <v>953</v>
      </c>
      <c r="D573" s="4" t="s">
        <v>201</v>
      </c>
      <c r="E573" s="5">
        <v>29.74</v>
      </c>
      <c r="F573" s="5">
        <v>27.07</v>
      </c>
      <c r="G573" s="13" t="s">
        <v>949</v>
      </c>
      <c r="H573" s="6" t="s">
        <v>1577</v>
      </c>
      <c r="I573" s="6">
        <v>0</v>
      </c>
      <c r="J573" s="6">
        <f t="shared" si="48"/>
        <v>4.7584</v>
      </c>
      <c r="K573" s="6">
        <v>22</v>
      </c>
      <c r="L573" s="6">
        <f t="shared" si="49"/>
        <v>758.96479999999997</v>
      </c>
      <c r="M573" s="32">
        <f t="shared" si="50"/>
        <v>2975.1420159999998</v>
      </c>
      <c r="N573" s="6">
        <f t="shared" si="51"/>
        <v>2216.177216</v>
      </c>
      <c r="O573" s="35">
        <f t="shared" si="52"/>
        <v>2091.177216</v>
      </c>
      <c r="Q573" s="6">
        <v>574</v>
      </c>
      <c r="R573" s="38" t="str">
        <f t="shared" si="53"/>
        <v>TONRC3001M</v>
      </c>
    </row>
    <row r="574" spans="1:18" ht="15" x14ac:dyDescent="0.25">
      <c r="A574" s="3" t="s">
        <v>924</v>
      </c>
      <c r="B574" s="3" t="s">
        <v>954</v>
      </c>
      <c r="C574" s="3" t="s">
        <v>955</v>
      </c>
      <c r="D574" s="4" t="s">
        <v>201</v>
      </c>
      <c r="E574" s="5">
        <v>29.74</v>
      </c>
      <c r="F574" s="5">
        <v>27.04</v>
      </c>
      <c r="G574" s="13" t="s">
        <v>949</v>
      </c>
      <c r="H574" s="6" t="s">
        <v>1577</v>
      </c>
      <c r="I574" s="6">
        <v>0</v>
      </c>
      <c r="J574" s="6">
        <f t="shared" si="48"/>
        <v>4.7584</v>
      </c>
      <c r="K574" s="6">
        <v>22</v>
      </c>
      <c r="L574" s="6">
        <f t="shared" si="49"/>
        <v>758.96479999999997</v>
      </c>
      <c r="M574" s="32">
        <f t="shared" si="50"/>
        <v>2975.1420159999998</v>
      </c>
      <c r="N574" s="6">
        <f t="shared" si="51"/>
        <v>2216.177216</v>
      </c>
      <c r="O574" s="35">
        <f t="shared" si="52"/>
        <v>2091.177216</v>
      </c>
      <c r="Q574" s="6">
        <v>575</v>
      </c>
      <c r="R574" s="38" t="str">
        <f t="shared" si="53"/>
        <v>TONRC3001Y</v>
      </c>
    </row>
  </sheetData>
  <hyperlinks>
    <hyperlink ref="T2" r:id="rId1" xr:uid="{5EC450CC-7B43-4A83-855D-F7FD29BE9EAE}"/>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Pulido</dc:creator>
  <cp:lastModifiedBy>Juan Manuel Herrera</cp:lastModifiedBy>
  <dcterms:created xsi:type="dcterms:W3CDTF">2020-11-02T22:56:01Z</dcterms:created>
  <dcterms:modified xsi:type="dcterms:W3CDTF">2020-11-13T02:46:33Z</dcterms:modified>
</cp:coreProperties>
</file>