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60" windowWidth="20055" windowHeight="7950"/>
  </bookViews>
  <sheets>
    <sheet name="DOR" sheetId="2" r:id="rId1"/>
    <sheet name="TCOR" sheetId="3" r:id="rId2"/>
    <sheet name="CSA" sheetId="4" r:id="rId3"/>
  </sheets>
  <calcPr calcId="125725"/>
</workbook>
</file>

<file path=xl/calcChain.xml><?xml version="1.0" encoding="utf-8"?>
<calcChain xmlns="http://schemas.openxmlformats.org/spreadsheetml/2006/main">
  <c r="I4" i="4"/>
  <c r="J4"/>
  <c r="K4"/>
  <c r="L4"/>
  <c r="M4"/>
  <c r="H4"/>
  <c r="M3"/>
  <c r="L3"/>
  <c r="C9" s="1"/>
  <c r="C14" s="1"/>
  <c r="K3"/>
  <c r="J3"/>
  <c r="I3"/>
  <c r="B9" s="1"/>
  <c r="B14" s="1"/>
  <c r="J2"/>
  <c r="K2"/>
  <c r="L2"/>
  <c r="C8" s="1"/>
  <c r="C13" s="1"/>
  <c r="M2"/>
  <c r="I2"/>
  <c r="B8" s="1"/>
  <c r="B13" s="1"/>
  <c r="H3"/>
  <c r="H2"/>
  <c r="M1"/>
  <c r="J1"/>
  <c r="K1"/>
  <c r="L1"/>
  <c r="I1"/>
  <c r="BG7" i="3"/>
  <c r="BH7"/>
  <c r="BJ8"/>
  <c r="BB8"/>
  <c r="BC8"/>
  <c r="AI8"/>
  <c r="AQ8"/>
  <c r="AY8"/>
  <c r="AG8"/>
  <c r="B8"/>
  <c r="C8"/>
  <c r="AH8" s="1"/>
  <c r="D8"/>
  <c r="E8"/>
  <c r="F8"/>
  <c r="AK8" s="1"/>
  <c r="G8"/>
  <c r="H8"/>
  <c r="AM8" s="1"/>
  <c r="I8"/>
  <c r="AN8" s="1"/>
  <c r="J8"/>
  <c r="AO8" s="1"/>
  <c r="K8"/>
  <c r="AP8" s="1"/>
  <c r="L8"/>
  <c r="M8"/>
  <c r="N8"/>
  <c r="AS8" s="1"/>
  <c r="O8"/>
  <c r="AT8" s="1"/>
  <c r="P8"/>
  <c r="AU8" s="1"/>
  <c r="Q8"/>
  <c r="AV8" s="1"/>
  <c r="R8"/>
  <c r="AW8" s="1"/>
  <c r="S8"/>
  <c r="AX8" s="1"/>
  <c r="T8"/>
  <c r="U8"/>
  <c r="V8"/>
  <c r="W8"/>
  <c r="X8"/>
  <c r="Y8"/>
  <c r="Z8"/>
  <c r="AA8"/>
  <c r="AB8"/>
  <c r="AC8"/>
  <c r="AD8"/>
  <c r="BI8" s="1"/>
  <c r="AE8"/>
  <c r="C7"/>
  <c r="AH7" s="1"/>
  <c r="D7"/>
  <c r="AI7" s="1"/>
  <c r="E7"/>
  <c r="AJ7" s="1"/>
  <c r="F7"/>
  <c r="AK7" s="1"/>
  <c r="G7"/>
  <c r="AL7" s="1"/>
  <c r="H7"/>
  <c r="AM7" s="1"/>
  <c r="I7"/>
  <c r="J7"/>
  <c r="K7"/>
  <c r="AP7" s="1"/>
  <c r="L7"/>
  <c r="AQ7" s="1"/>
  <c r="M7"/>
  <c r="AR7" s="1"/>
  <c r="N7"/>
  <c r="AS7" s="1"/>
  <c r="O7"/>
  <c r="AT7" s="1"/>
  <c r="P7"/>
  <c r="AU7" s="1"/>
  <c r="Q7"/>
  <c r="R7"/>
  <c r="S7"/>
  <c r="AX7" s="1"/>
  <c r="T7"/>
  <c r="AY7" s="1"/>
  <c r="U7"/>
  <c r="AZ7" s="1"/>
  <c r="V7"/>
  <c r="BA7" s="1"/>
  <c r="W7"/>
  <c r="BB7" s="1"/>
  <c r="X7"/>
  <c r="Y7"/>
  <c r="Z7"/>
  <c r="AA7"/>
  <c r="BF7" s="1"/>
  <c r="AB7"/>
  <c r="AC7"/>
  <c r="AD7"/>
  <c r="AE7"/>
  <c r="B7"/>
  <c r="M8" i="2"/>
  <c r="N8" s="1"/>
  <c r="M7"/>
  <c r="N7" s="1"/>
  <c r="L8"/>
  <c r="K8"/>
  <c r="J8"/>
  <c r="I8"/>
  <c r="H8"/>
  <c r="I7"/>
  <c r="J7"/>
  <c r="K7"/>
  <c r="L7"/>
  <c r="H7"/>
  <c r="E12" l="1"/>
  <c r="D12"/>
  <c r="C12"/>
  <c r="B12"/>
  <c r="F12"/>
  <c r="B13"/>
  <c r="C13"/>
  <c r="D13"/>
  <c r="E13"/>
  <c r="F13"/>
  <c r="AR8" i="3"/>
  <c r="AN7"/>
  <c r="AL8"/>
  <c r="BI7"/>
  <c r="AZ8"/>
  <c r="AG7"/>
  <c r="BM7" s="1"/>
  <c r="BN7" s="1"/>
  <c r="BD8"/>
  <c r="BJ7"/>
  <c r="AV7"/>
  <c r="BD7"/>
  <c r="BA8"/>
  <c r="BE7"/>
  <c r="BE8"/>
  <c r="BG8"/>
  <c r="BC7"/>
  <c r="AJ8"/>
  <c r="BM8" s="1"/>
  <c r="BN8" s="1"/>
  <c r="AW7"/>
  <c r="BF8"/>
  <c r="BH8"/>
  <c r="AO7"/>
  <c r="D12" l="1"/>
  <c r="C12"/>
  <c r="T12"/>
  <c r="K12"/>
  <c r="AB12"/>
  <c r="S12"/>
  <c r="B13"/>
  <c r="L12"/>
  <c r="AA12"/>
  <c r="Y12"/>
  <c r="W13"/>
  <c r="M12"/>
  <c r="I13"/>
  <c r="G12"/>
  <c r="C13"/>
  <c r="E13"/>
  <c r="AE13"/>
  <c r="Z13"/>
  <c r="D13"/>
  <c r="U12"/>
  <c r="Q13"/>
  <c r="F13"/>
  <c r="O12"/>
  <c r="K13"/>
  <c r="U13"/>
  <c r="J12"/>
  <c r="AC12"/>
  <c r="L13"/>
  <c r="H13"/>
  <c r="B12"/>
  <c r="AD13"/>
  <c r="W12"/>
  <c r="S13"/>
  <c r="AC13"/>
  <c r="R12"/>
  <c r="M13"/>
  <c r="T13"/>
  <c r="P13"/>
  <c r="J13"/>
  <c r="I12"/>
  <c r="AA13"/>
  <c r="G13"/>
  <c r="AD12"/>
  <c r="E12"/>
  <c r="P12"/>
  <c r="Z12"/>
  <c r="X12"/>
  <c r="AB13"/>
  <c r="R13"/>
  <c r="V13"/>
  <c r="Y13"/>
  <c r="AE12"/>
  <c r="F12"/>
  <c r="N13"/>
  <c r="X13"/>
  <c r="O13"/>
  <c r="N12"/>
  <c r="H12"/>
  <c r="Q12"/>
  <c r="V12"/>
</calcChain>
</file>

<file path=xl/sharedStrings.xml><?xml version="1.0" encoding="utf-8"?>
<sst xmlns="http://schemas.openxmlformats.org/spreadsheetml/2006/main" count="149" uniqueCount="48">
  <si>
    <t>pelota</t>
  </si>
  <si>
    <t>partido</t>
  </si>
  <si>
    <t>d1</t>
  </si>
  <si>
    <t>d2</t>
  </si>
  <si>
    <t>d3</t>
  </si>
  <si>
    <t>d4</t>
  </si>
  <si>
    <t>d5</t>
  </si>
  <si>
    <t>frecuencia</t>
  </si>
  <si>
    <t>df_itf</t>
  </si>
  <si>
    <t>W</t>
  </si>
  <si>
    <t>'al'</t>
  </si>
  <si>
    <t>'congreso'</t>
  </si>
  <si>
    <t>'conocido'</t>
  </si>
  <si>
    <t>'de'</t>
  </si>
  <si>
    <t>'del'</t>
  </si>
  <si>
    <t>'durante'</t>
  </si>
  <si>
    <t>'el'</t>
  </si>
  <si>
    <t>'en'</t>
  </si>
  <si>
    <t>'es'</t>
  </si>
  <si>
    <t>'estadio'</t>
  </si>
  <si>
    <t>'jugadores'</t>
  </si>
  <si>
    <t>'la'</t>
  </si>
  <si>
    <t>'ley'</t>
  </si>
  <si>
    <t>'llevaban'</t>
  </si>
  <si>
    <t>'londres'</t>
  </si>
  <si>
    <t>'los'</t>
  </si>
  <si>
    <t>'más'</t>
  </si>
  <si>
    <t>'no'</t>
  </si>
  <si>
    <t>'oficial'</t>
  </si>
  <si>
    <t>'opositor'</t>
  </si>
  <si>
    <t>'partido'</t>
  </si>
  <si>
    <t>'pelota'</t>
  </si>
  <si>
    <t>'pidieron'</t>
  </si>
  <si>
    <t>'pudieron'</t>
  </si>
  <si>
    <t>'senadores'</t>
  </si>
  <si>
    <t>'tocaron'</t>
  </si>
  <si>
    <t>'todos'</t>
  </si>
  <si>
    <t>'vetar'</t>
  </si>
  <si>
    <t>'votar'</t>
  </si>
  <si>
    <t>'wembley'</t>
  </si>
  <si>
    <t>deporte</t>
  </si>
  <si>
    <t>política</t>
  </si>
  <si>
    <t>clase</t>
  </si>
  <si>
    <t>#terminos</t>
  </si>
  <si>
    <t>datos</t>
  </si>
  <si>
    <t>cf aux</t>
  </si>
  <si>
    <t>w'</t>
  </si>
  <si>
    <t>w</t>
  </si>
</sst>
</file>

<file path=xl/styles.xml><?xml version="1.0" encoding="utf-8"?>
<styleSheet xmlns="http://schemas.openxmlformats.org/spreadsheetml/2006/main">
  <numFmts count="1">
    <numFmt numFmtId="43" formatCode="_-* #,##0.00_-;\-* #,##0.00_-;_-* &quot;-&quot;??_-;_-@_-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212121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43" fontId="0" fillId="0" borderId="0" xfId="1" applyFont="1"/>
    <xf numFmtId="0" fontId="0" fillId="0" borderId="0" xfId="0" applyAlignment="1">
      <alignment horizontal="center"/>
    </xf>
    <xf numFmtId="0" fontId="2" fillId="0" borderId="0" xfId="0" applyFont="1"/>
    <xf numFmtId="43" fontId="2" fillId="0" borderId="0" xfId="1" applyFont="1"/>
    <xf numFmtId="43" fontId="0" fillId="0" borderId="0" xfId="1" applyFont="1" applyAlignment="1">
      <alignment horizont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3"/>
  <sheetViews>
    <sheetView tabSelected="1" workbookViewId="0"/>
  </sheetViews>
  <sheetFormatPr baseColWidth="10" defaultRowHeight="15"/>
  <cols>
    <col min="2" max="6" width="11.42578125" style="2"/>
  </cols>
  <sheetData>
    <row r="1" spans="1:14">
      <c r="A1" t="s">
        <v>7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</row>
    <row r="2" spans="1:14">
      <c r="A2" t="s">
        <v>0</v>
      </c>
      <c r="B2" s="2">
        <v>1</v>
      </c>
      <c r="C2" s="2">
        <v>1</v>
      </c>
      <c r="D2" s="2">
        <v>0</v>
      </c>
      <c r="E2" s="2">
        <v>0</v>
      </c>
      <c r="F2" s="2">
        <v>0</v>
      </c>
    </row>
    <row r="3" spans="1:14">
      <c r="A3" t="s">
        <v>1</v>
      </c>
      <c r="B3" s="2">
        <v>0</v>
      </c>
      <c r="C3" s="2">
        <v>1</v>
      </c>
      <c r="D3" s="2">
        <v>0</v>
      </c>
      <c r="E3" s="2">
        <v>0</v>
      </c>
      <c r="F3" s="2">
        <v>1</v>
      </c>
    </row>
    <row r="6" spans="1:14">
      <c r="A6" t="s">
        <v>8</v>
      </c>
      <c r="B6" s="2" t="s">
        <v>2</v>
      </c>
      <c r="C6" s="2" t="s">
        <v>3</v>
      </c>
      <c r="D6" s="2" t="s">
        <v>4</v>
      </c>
      <c r="E6" s="2" t="s">
        <v>5</v>
      </c>
      <c r="F6" s="2" t="s">
        <v>6</v>
      </c>
    </row>
    <row r="7" spans="1:14">
      <c r="A7" t="s">
        <v>0</v>
      </c>
      <c r="B7" s="2">
        <v>0.56999999999999995</v>
      </c>
      <c r="C7" s="2">
        <v>0.52</v>
      </c>
      <c r="D7" s="2">
        <v>0</v>
      </c>
      <c r="E7" s="2">
        <v>0</v>
      </c>
      <c r="F7" s="2">
        <v>0</v>
      </c>
      <c r="H7">
        <f>POWER(B7,2)</f>
        <v>0.32489999999999997</v>
      </c>
      <c r="I7">
        <f t="shared" ref="I7:L7" si="0">POWER(C7,2)</f>
        <v>0.27040000000000003</v>
      </c>
      <c r="J7">
        <f t="shared" si="0"/>
        <v>0</v>
      </c>
      <c r="K7">
        <f t="shared" si="0"/>
        <v>0</v>
      </c>
      <c r="L7">
        <f t="shared" si="0"/>
        <v>0</v>
      </c>
      <c r="M7">
        <f>SUM(H7:L7)</f>
        <v>0.59529999999999994</v>
      </c>
      <c r="N7">
        <f>SQRT(M7)</f>
        <v>0.77155686763841325</v>
      </c>
    </row>
    <row r="8" spans="1:14">
      <c r="A8" t="s">
        <v>1</v>
      </c>
      <c r="B8" s="2">
        <v>0</v>
      </c>
      <c r="C8" s="2">
        <v>0.52</v>
      </c>
      <c r="D8" s="2">
        <v>0</v>
      </c>
      <c r="E8" s="2">
        <v>0</v>
      </c>
      <c r="F8" s="2">
        <v>0.52</v>
      </c>
      <c r="H8">
        <f>POWER(B8,2)</f>
        <v>0</v>
      </c>
      <c r="I8">
        <f t="shared" ref="I8" si="1">POWER(C8,2)</f>
        <v>0.27040000000000003</v>
      </c>
      <c r="J8">
        <f t="shared" ref="J8" si="2">POWER(D8,2)</f>
        <v>0</v>
      </c>
      <c r="K8">
        <f t="shared" ref="K8" si="3">POWER(E8,2)</f>
        <v>0</v>
      </c>
      <c r="L8">
        <f t="shared" ref="L8" si="4">POWER(F8,2)</f>
        <v>0.27040000000000003</v>
      </c>
      <c r="M8">
        <f>SUM(H8:L8)</f>
        <v>0.54080000000000006</v>
      </c>
      <c r="N8">
        <f>SQRT(M8)</f>
        <v>0.73539105243400948</v>
      </c>
    </row>
    <row r="11" spans="1:14">
      <c r="A11" t="s">
        <v>9</v>
      </c>
      <c r="B11" s="2" t="s">
        <v>2</v>
      </c>
      <c r="C11" s="2" t="s">
        <v>3</v>
      </c>
      <c r="D11" s="2" t="s">
        <v>4</v>
      </c>
      <c r="E11" s="2" t="s">
        <v>5</v>
      </c>
      <c r="F11" s="2" t="s">
        <v>6</v>
      </c>
    </row>
    <row r="12" spans="1:14">
      <c r="A12" t="s">
        <v>0</v>
      </c>
      <c r="B12" s="2">
        <f>B7/$N7</f>
        <v>0.73876602478396702</v>
      </c>
      <c r="C12" s="2">
        <f t="shared" ref="C12:F13" si="5">C7/$N7</f>
        <v>0.67396198752221559</v>
      </c>
      <c r="D12" s="2">
        <f t="shared" si="5"/>
        <v>0</v>
      </c>
      <c r="E12" s="2">
        <f t="shared" si="5"/>
        <v>0</v>
      </c>
      <c r="F12" s="2">
        <f t="shared" si="5"/>
        <v>0</v>
      </c>
    </row>
    <row r="13" spans="1:14">
      <c r="A13" t="s">
        <v>1</v>
      </c>
      <c r="B13" s="2">
        <f>B8/$N8</f>
        <v>0</v>
      </c>
      <c r="C13" s="2">
        <f t="shared" si="5"/>
        <v>0.70710678118654746</v>
      </c>
      <c r="D13" s="2">
        <f t="shared" si="5"/>
        <v>0</v>
      </c>
      <c r="E13" s="2">
        <f t="shared" si="5"/>
        <v>0</v>
      </c>
      <c r="F13" s="2">
        <f t="shared" si="5"/>
        <v>0.70710678118654746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N13"/>
  <sheetViews>
    <sheetView workbookViewId="0"/>
  </sheetViews>
  <sheetFormatPr baseColWidth="10" defaultRowHeight="15"/>
  <cols>
    <col min="2" max="6" width="11.42578125" style="2"/>
  </cols>
  <sheetData>
    <row r="1" spans="1:66">
      <c r="A1" t="s">
        <v>7</v>
      </c>
      <c r="B1" s="3" t="s">
        <v>10</v>
      </c>
      <c r="C1" s="2" t="s">
        <v>11</v>
      </c>
      <c r="D1" s="2" t="s">
        <v>12</v>
      </c>
      <c r="E1" s="2" t="s">
        <v>13</v>
      </c>
      <c r="F1" s="2" t="s">
        <v>14</v>
      </c>
      <c r="G1" s="2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27</v>
      </c>
      <c r="T1" t="s">
        <v>28</v>
      </c>
      <c r="U1" t="s">
        <v>29</v>
      </c>
      <c r="V1" t="s">
        <v>30</v>
      </c>
      <c r="W1" t="s">
        <v>31</v>
      </c>
      <c r="X1" t="s">
        <v>32</v>
      </c>
      <c r="Y1" t="s">
        <v>33</v>
      </c>
      <c r="Z1" t="s">
        <v>34</v>
      </c>
      <c r="AA1" t="s">
        <v>35</v>
      </c>
      <c r="AB1" t="s">
        <v>36</v>
      </c>
      <c r="AC1" t="s">
        <v>37</v>
      </c>
      <c r="AD1" t="s">
        <v>38</v>
      </c>
      <c r="AE1" t="s">
        <v>39</v>
      </c>
    </row>
    <row r="2" spans="1:66">
      <c r="A2" t="s">
        <v>0</v>
      </c>
      <c r="B2" s="2">
        <v>1</v>
      </c>
      <c r="K2">
        <v>1</v>
      </c>
      <c r="L2">
        <v>2</v>
      </c>
      <c r="M2">
        <v>2</v>
      </c>
      <c r="O2">
        <v>1</v>
      </c>
      <c r="Q2">
        <v>2</v>
      </c>
      <c r="T2">
        <v>1</v>
      </c>
    </row>
    <row r="3" spans="1:66">
      <c r="A3" t="s">
        <v>1</v>
      </c>
      <c r="F3" s="2">
        <v>1</v>
      </c>
      <c r="G3">
        <v>1</v>
      </c>
      <c r="H3">
        <v>1</v>
      </c>
      <c r="L3">
        <v>1</v>
      </c>
      <c r="M3">
        <v>2</v>
      </c>
      <c r="N3">
        <v>1</v>
      </c>
      <c r="Q3">
        <v>2</v>
      </c>
      <c r="S3">
        <v>1</v>
      </c>
      <c r="U3">
        <v>1</v>
      </c>
      <c r="W3">
        <v>1</v>
      </c>
      <c r="X3">
        <v>1</v>
      </c>
      <c r="Z3">
        <v>1</v>
      </c>
      <c r="AA3">
        <v>1</v>
      </c>
      <c r="AB3">
        <v>1</v>
      </c>
      <c r="AC3">
        <v>1</v>
      </c>
    </row>
    <row r="6" spans="1:66">
      <c r="A6" t="s">
        <v>8</v>
      </c>
      <c r="B6" s="3" t="s">
        <v>10</v>
      </c>
      <c r="C6" s="2" t="s">
        <v>11</v>
      </c>
      <c r="D6" s="2" t="s">
        <v>12</v>
      </c>
      <c r="E6" s="2" t="s">
        <v>13</v>
      </c>
      <c r="F6" s="2" t="s">
        <v>14</v>
      </c>
      <c r="G6" s="2" t="s">
        <v>15</v>
      </c>
      <c r="H6" t="s">
        <v>16</v>
      </c>
      <c r="I6" t="s">
        <v>17</v>
      </c>
      <c r="J6" t="s">
        <v>18</v>
      </c>
      <c r="K6" t="s">
        <v>19</v>
      </c>
      <c r="L6" t="s">
        <v>20</v>
      </c>
      <c r="M6" t="s">
        <v>21</v>
      </c>
      <c r="N6" t="s">
        <v>22</v>
      </c>
      <c r="O6" t="s">
        <v>23</v>
      </c>
      <c r="P6" t="s">
        <v>24</v>
      </c>
      <c r="Q6" t="s">
        <v>25</v>
      </c>
      <c r="R6" t="s">
        <v>26</v>
      </c>
      <c r="S6" t="s">
        <v>27</v>
      </c>
      <c r="T6" t="s">
        <v>28</v>
      </c>
      <c r="U6" t="s">
        <v>29</v>
      </c>
      <c r="V6" t="s">
        <v>30</v>
      </c>
      <c r="W6" t="s">
        <v>31</v>
      </c>
      <c r="X6" t="s">
        <v>32</v>
      </c>
      <c r="Y6" t="s">
        <v>33</v>
      </c>
      <c r="Z6" t="s">
        <v>34</v>
      </c>
      <c r="AA6" t="s">
        <v>35</v>
      </c>
      <c r="AB6" t="s">
        <v>36</v>
      </c>
      <c r="AC6" t="s">
        <v>37</v>
      </c>
      <c r="AD6" t="s">
        <v>38</v>
      </c>
      <c r="AE6" t="s">
        <v>39</v>
      </c>
    </row>
    <row r="7" spans="1:66">
      <c r="A7" t="s">
        <v>0</v>
      </c>
      <c r="B7" s="2">
        <f>IF(B2&gt;0,1+LOG(B2),0)*LOG(COUNTA($B$1:$AE$1)/COUNT($B$2:$AE$2))</f>
        <v>0.63202321470540557</v>
      </c>
      <c r="C7" s="2">
        <f t="shared" ref="C7:AE8" si="0">IF(C2&gt;0,1+LOG(C2),0)*LOG(COUNTA($B$1:$AE$1)/COUNT($B$2:$AE$2))</f>
        <v>0</v>
      </c>
      <c r="D7" s="2">
        <f t="shared" si="0"/>
        <v>0</v>
      </c>
      <c r="E7" s="2">
        <f t="shared" si="0"/>
        <v>0</v>
      </c>
      <c r="F7" s="2">
        <f t="shared" si="0"/>
        <v>0</v>
      </c>
      <c r="G7" s="2">
        <f t="shared" si="0"/>
        <v>0</v>
      </c>
      <c r="H7" s="2">
        <f t="shared" si="0"/>
        <v>0</v>
      </c>
      <c r="I7" s="2">
        <f t="shared" si="0"/>
        <v>0</v>
      </c>
      <c r="J7" s="2">
        <f t="shared" si="0"/>
        <v>0</v>
      </c>
      <c r="K7" s="2">
        <f t="shared" si="0"/>
        <v>0.63202321470540557</v>
      </c>
      <c r="L7" s="2">
        <f t="shared" si="0"/>
        <v>0.82228116028770926</v>
      </c>
      <c r="M7" s="2">
        <f t="shared" si="0"/>
        <v>0.82228116028770926</v>
      </c>
      <c r="N7" s="2">
        <f t="shared" si="0"/>
        <v>0</v>
      </c>
      <c r="O7" s="2">
        <f t="shared" si="0"/>
        <v>0.63202321470540557</v>
      </c>
      <c r="P7" s="2">
        <f t="shared" si="0"/>
        <v>0</v>
      </c>
      <c r="Q7" s="2">
        <f t="shared" si="0"/>
        <v>0.82228116028770926</v>
      </c>
      <c r="R7" s="2">
        <f t="shared" si="0"/>
        <v>0</v>
      </c>
      <c r="S7" s="2">
        <f t="shared" si="0"/>
        <v>0</v>
      </c>
      <c r="T7" s="2">
        <f t="shared" si="0"/>
        <v>0.63202321470540557</v>
      </c>
      <c r="U7" s="2">
        <f t="shared" si="0"/>
        <v>0</v>
      </c>
      <c r="V7" s="2">
        <f t="shared" si="0"/>
        <v>0</v>
      </c>
      <c r="W7" s="2">
        <f t="shared" si="0"/>
        <v>0</v>
      </c>
      <c r="X7" s="2">
        <f t="shared" si="0"/>
        <v>0</v>
      </c>
      <c r="Y7" s="2">
        <f t="shared" si="0"/>
        <v>0</v>
      </c>
      <c r="Z7" s="2">
        <f t="shared" si="0"/>
        <v>0</v>
      </c>
      <c r="AA7" s="2">
        <f t="shared" si="0"/>
        <v>0</v>
      </c>
      <c r="AB7" s="2">
        <f t="shared" si="0"/>
        <v>0</v>
      </c>
      <c r="AC7" s="2">
        <f t="shared" si="0"/>
        <v>0</v>
      </c>
      <c r="AD7" s="2">
        <f t="shared" si="0"/>
        <v>0</v>
      </c>
      <c r="AE7" s="2">
        <f t="shared" si="0"/>
        <v>0</v>
      </c>
      <c r="AG7">
        <f>POWER(B7,2)</f>
        <v>0.39945334392655518</v>
      </c>
      <c r="AH7">
        <f t="shared" ref="AH7:BA8" si="1">POWER(C7,2)</f>
        <v>0</v>
      </c>
      <c r="AI7">
        <f t="shared" si="1"/>
        <v>0</v>
      </c>
      <c r="AJ7">
        <f t="shared" si="1"/>
        <v>0</v>
      </c>
      <c r="AK7">
        <f t="shared" si="1"/>
        <v>0</v>
      </c>
      <c r="AL7">
        <f t="shared" si="1"/>
        <v>0</v>
      </c>
      <c r="AM7">
        <f t="shared" si="1"/>
        <v>0</v>
      </c>
      <c r="AN7">
        <f t="shared" si="1"/>
        <v>0</v>
      </c>
      <c r="AO7">
        <f t="shared" si="1"/>
        <v>0</v>
      </c>
      <c r="AP7">
        <f t="shared" si="1"/>
        <v>0.39945334392655518</v>
      </c>
      <c r="AQ7">
        <f t="shared" si="1"/>
        <v>0.67614630656410135</v>
      </c>
      <c r="AR7">
        <f t="shared" si="1"/>
        <v>0.67614630656410135</v>
      </c>
      <c r="AS7">
        <f t="shared" si="1"/>
        <v>0</v>
      </c>
      <c r="AT7">
        <f t="shared" si="1"/>
        <v>0.39945334392655518</v>
      </c>
      <c r="AU7">
        <f t="shared" si="1"/>
        <v>0</v>
      </c>
      <c r="AV7">
        <f t="shared" si="1"/>
        <v>0.67614630656410135</v>
      </c>
      <c r="AW7">
        <f t="shared" si="1"/>
        <v>0</v>
      </c>
      <c r="AX7">
        <f t="shared" si="1"/>
        <v>0</v>
      </c>
      <c r="AY7">
        <f t="shared" si="1"/>
        <v>0.39945334392655518</v>
      </c>
      <c r="AZ7">
        <f t="shared" si="1"/>
        <v>0</v>
      </c>
      <c r="BA7">
        <f t="shared" si="1"/>
        <v>0</v>
      </c>
      <c r="BB7">
        <f>POWER(W7,2)</f>
        <v>0</v>
      </c>
      <c r="BC7">
        <f t="shared" ref="BC7:BC8" si="2">POWER(X7,2)</f>
        <v>0</v>
      </c>
      <c r="BD7">
        <f>POWER(Y7,2)</f>
        <v>0</v>
      </c>
      <c r="BE7">
        <f t="shared" ref="BE7:BE8" si="3">POWER(Z7,2)</f>
        <v>0</v>
      </c>
      <c r="BF7">
        <f t="shared" ref="BF7:BF8" si="4">POWER(AA7,2)</f>
        <v>0</v>
      </c>
      <c r="BG7">
        <f t="shared" ref="BG7:BG8" si="5">POWER(AB7,2)</f>
        <v>0</v>
      </c>
      <c r="BH7">
        <f t="shared" ref="BH7:BH8" si="6">POWER(AC7,2)</f>
        <v>0</v>
      </c>
      <c r="BI7">
        <f t="shared" ref="BI7:BI8" si="7">POWER(AD7,2)</f>
        <v>0</v>
      </c>
      <c r="BJ7">
        <f t="shared" ref="BJ7:BJ8" si="8">POWER(AE7,2)</f>
        <v>0</v>
      </c>
      <c r="BM7">
        <f>SUM(B7:BJ7)</f>
        <v>8.6211886350832749</v>
      </c>
      <c r="BN7">
        <f>SQRT(BM7)</f>
        <v>2.9361860695608639</v>
      </c>
    </row>
    <row r="8" spans="1:66">
      <c r="A8" t="s">
        <v>1</v>
      </c>
      <c r="B8" s="2">
        <f>IF(B3&gt;0,1+LOG(B3),0)*LOG(COUNTA($B$1:$AE$1)/COUNT($B$2:$AE$2))</f>
        <v>0</v>
      </c>
      <c r="C8" s="2">
        <f t="shared" si="0"/>
        <v>0</v>
      </c>
      <c r="D8" s="2">
        <f t="shared" si="0"/>
        <v>0</v>
      </c>
      <c r="E8" s="2">
        <f t="shared" si="0"/>
        <v>0</v>
      </c>
      <c r="F8" s="2">
        <f t="shared" si="0"/>
        <v>0.63202321470540557</v>
      </c>
      <c r="G8" s="2">
        <f t="shared" si="0"/>
        <v>0.63202321470540557</v>
      </c>
      <c r="H8" s="2">
        <f t="shared" si="0"/>
        <v>0.63202321470540557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0.63202321470540557</v>
      </c>
      <c r="M8" s="2">
        <f t="shared" si="0"/>
        <v>0.82228116028770926</v>
      </c>
      <c r="N8" s="2">
        <f t="shared" si="0"/>
        <v>0.63202321470540557</v>
      </c>
      <c r="O8" s="2">
        <f t="shared" si="0"/>
        <v>0</v>
      </c>
      <c r="P8" s="2">
        <f t="shared" si="0"/>
        <v>0</v>
      </c>
      <c r="Q8" s="2">
        <f t="shared" si="0"/>
        <v>0.82228116028770926</v>
      </c>
      <c r="R8" s="2">
        <f t="shared" si="0"/>
        <v>0</v>
      </c>
      <c r="S8" s="2">
        <f t="shared" si="0"/>
        <v>0.63202321470540557</v>
      </c>
      <c r="T8" s="2">
        <f t="shared" si="0"/>
        <v>0</v>
      </c>
      <c r="U8" s="2">
        <f t="shared" si="0"/>
        <v>0.63202321470540557</v>
      </c>
      <c r="V8" s="2">
        <f t="shared" si="0"/>
        <v>0</v>
      </c>
      <c r="W8" s="2">
        <f t="shared" si="0"/>
        <v>0.63202321470540557</v>
      </c>
      <c r="X8" s="2">
        <f t="shared" si="0"/>
        <v>0.63202321470540557</v>
      </c>
      <c r="Y8" s="2">
        <f t="shared" si="0"/>
        <v>0</v>
      </c>
      <c r="Z8" s="2">
        <f t="shared" si="0"/>
        <v>0.63202321470540557</v>
      </c>
      <c r="AA8" s="2">
        <f t="shared" si="0"/>
        <v>0.63202321470540557</v>
      </c>
      <c r="AB8" s="2">
        <f t="shared" si="0"/>
        <v>0.63202321470540557</v>
      </c>
      <c r="AC8" s="2">
        <f t="shared" si="0"/>
        <v>0.63202321470540557</v>
      </c>
      <c r="AD8" s="2">
        <f t="shared" si="0"/>
        <v>0</v>
      </c>
      <c r="AE8" s="2">
        <f t="shared" si="0"/>
        <v>0</v>
      </c>
      <c r="AG8">
        <f>POWER(B8,2)</f>
        <v>0</v>
      </c>
      <c r="AH8">
        <f t="shared" si="1"/>
        <v>0</v>
      </c>
      <c r="AI8">
        <f t="shared" si="1"/>
        <v>0</v>
      </c>
      <c r="AJ8">
        <f t="shared" si="1"/>
        <v>0</v>
      </c>
      <c r="AK8">
        <f t="shared" si="1"/>
        <v>0.39945334392655518</v>
      </c>
      <c r="AL8">
        <f t="shared" si="1"/>
        <v>0.39945334392655518</v>
      </c>
      <c r="AM8">
        <f t="shared" si="1"/>
        <v>0.39945334392655518</v>
      </c>
      <c r="AN8">
        <f t="shared" si="1"/>
        <v>0</v>
      </c>
      <c r="AO8">
        <f t="shared" si="1"/>
        <v>0</v>
      </c>
      <c r="AP8">
        <f t="shared" si="1"/>
        <v>0</v>
      </c>
      <c r="AQ8">
        <f t="shared" si="1"/>
        <v>0.39945334392655518</v>
      </c>
      <c r="AR8">
        <f t="shared" si="1"/>
        <v>0.67614630656410135</v>
      </c>
      <c r="AS8">
        <f t="shared" si="1"/>
        <v>0.39945334392655518</v>
      </c>
      <c r="AT8">
        <f t="shared" si="1"/>
        <v>0</v>
      </c>
      <c r="AU8">
        <f t="shared" si="1"/>
        <v>0</v>
      </c>
      <c r="AV8">
        <f t="shared" si="1"/>
        <v>0.67614630656410135</v>
      </c>
      <c r="AW8">
        <f t="shared" si="1"/>
        <v>0</v>
      </c>
      <c r="AX8">
        <f t="shared" si="1"/>
        <v>0.39945334392655518</v>
      </c>
      <c r="AY8">
        <f t="shared" si="1"/>
        <v>0</v>
      </c>
      <c r="AZ8">
        <f t="shared" si="1"/>
        <v>0.39945334392655518</v>
      </c>
      <c r="BA8">
        <f t="shared" si="1"/>
        <v>0</v>
      </c>
      <c r="BB8">
        <f>POWER(W8,2)</f>
        <v>0.39945334392655518</v>
      </c>
      <c r="BC8">
        <f t="shared" si="2"/>
        <v>0.39945334392655518</v>
      </c>
      <c r="BD8">
        <f>POWER(Y8,2)</f>
        <v>0</v>
      </c>
      <c r="BE8">
        <f t="shared" si="3"/>
        <v>0.39945334392655518</v>
      </c>
      <c r="BF8">
        <f t="shared" si="4"/>
        <v>0.39945334392655518</v>
      </c>
      <c r="BG8">
        <f t="shared" si="5"/>
        <v>0.39945334392655518</v>
      </c>
      <c r="BH8">
        <f t="shared" si="6"/>
        <v>0.39945334392655518</v>
      </c>
      <c r="BI8">
        <f t="shared" si="7"/>
        <v>0</v>
      </c>
      <c r="BJ8">
        <f t="shared" si="8"/>
        <v>0</v>
      </c>
      <c r="BM8">
        <f>SUM(B8:BJ8)</f>
        <v>16.406050195919121</v>
      </c>
      <c r="BN8">
        <f>SQRT(BM8)</f>
        <v>4.0504382720786056</v>
      </c>
    </row>
    <row r="11" spans="1:66">
      <c r="A11" s="1" t="s">
        <v>9</v>
      </c>
      <c r="B11" s="4" t="s">
        <v>10</v>
      </c>
      <c r="C11" s="5" t="s">
        <v>11</v>
      </c>
      <c r="D11" s="5" t="s">
        <v>12</v>
      </c>
      <c r="E11" s="5" t="s">
        <v>13</v>
      </c>
      <c r="F11" s="5" t="s">
        <v>14</v>
      </c>
      <c r="G11" s="5" t="s">
        <v>15</v>
      </c>
      <c r="H11" s="1" t="s">
        <v>16</v>
      </c>
      <c r="I11" s="1" t="s">
        <v>17</v>
      </c>
      <c r="J11" s="1" t="s">
        <v>18</v>
      </c>
      <c r="K11" s="1" t="s">
        <v>19</v>
      </c>
      <c r="L11" s="1" t="s">
        <v>20</v>
      </c>
      <c r="M11" s="1" t="s">
        <v>21</v>
      </c>
      <c r="N11" s="1" t="s">
        <v>22</v>
      </c>
      <c r="O11" s="1" t="s">
        <v>23</v>
      </c>
      <c r="P11" s="1" t="s">
        <v>24</v>
      </c>
      <c r="Q11" s="1" t="s">
        <v>25</v>
      </c>
      <c r="R11" s="1" t="s">
        <v>26</v>
      </c>
      <c r="S11" s="1" t="s">
        <v>27</v>
      </c>
      <c r="T11" s="1" t="s">
        <v>28</v>
      </c>
      <c r="U11" s="1" t="s">
        <v>29</v>
      </c>
      <c r="V11" s="1" t="s">
        <v>30</v>
      </c>
      <c r="W11" s="1" t="s">
        <v>31</v>
      </c>
      <c r="X11" s="1" t="s">
        <v>32</v>
      </c>
      <c r="Y11" s="1" t="s">
        <v>33</v>
      </c>
      <c r="Z11" s="1" t="s">
        <v>34</v>
      </c>
      <c r="AA11" s="1" t="s">
        <v>35</v>
      </c>
      <c r="AB11" s="1" t="s">
        <v>36</v>
      </c>
      <c r="AC11" s="1" t="s">
        <v>37</v>
      </c>
      <c r="AD11" s="1" t="s">
        <v>38</v>
      </c>
      <c r="AE11" s="1" t="s">
        <v>39</v>
      </c>
    </row>
    <row r="12" spans="1:66">
      <c r="A12" s="1" t="s">
        <v>0</v>
      </c>
      <c r="B12" s="5">
        <f>B7/$BN$7</f>
        <v>0.21525312079419101</v>
      </c>
      <c r="C12" s="5">
        <f t="shared" ref="C12:AE12" si="9">C7/$BN$7</f>
        <v>0</v>
      </c>
      <c r="D12" s="5">
        <f t="shared" si="9"/>
        <v>0</v>
      </c>
      <c r="E12" s="5">
        <f t="shared" si="9"/>
        <v>0</v>
      </c>
      <c r="F12" s="5">
        <f t="shared" si="9"/>
        <v>0</v>
      </c>
      <c r="G12" s="5">
        <f t="shared" si="9"/>
        <v>0</v>
      </c>
      <c r="H12" s="5">
        <f t="shared" si="9"/>
        <v>0</v>
      </c>
      <c r="I12" s="5">
        <f t="shared" si="9"/>
        <v>0</v>
      </c>
      <c r="J12" s="5">
        <f t="shared" si="9"/>
        <v>0</v>
      </c>
      <c r="K12" s="5">
        <f t="shared" si="9"/>
        <v>0.21525312079419101</v>
      </c>
      <c r="L12" s="5">
        <f t="shared" si="9"/>
        <v>0.28005076681352475</v>
      </c>
      <c r="M12" s="5">
        <f t="shared" si="9"/>
        <v>0.28005076681352475</v>
      </c>
      <c r="N12" s="5">
        <f t="shared" si="9"/>
        <v>0</v>
      </c>
      <c r="O12" s="5">
        <f t="shared" si="9"/>
        <v>0.21525312079419101</v>
      </c>
      <c r="P12" s="5">
        <f t="shared" si="9"/>
        <v>0</v>
      </c>
      <c r="Q12" s="5">
        <f t="shared" si="9"/>
        <v>0.28005076681352475</v>
      </c>
      <c r="R12" s="5">
        <f t="shared" si="9"/>
        <v>0</v>
      </c>
      <c r="S12" s="5">
        <f t="shared" si="9"/>
        <v>0</v>
      </c>
      <c r="T12" s="5">
        <f t="shared" si="9"/>
        <v>0.21525312079419101</v>
      </c>
      <c r="U12" s="5">
        <f t="shared" si="9"/>
        <v>0</v>
      </c>
      <c r="V12" s="5">
        <f t="shared" si="9"/>
        <v>0</v>
      </c>
      <c r="W12" s="5">
        <f t="shared" si="9"/>
        <v>0</v>
      </c>
      <c r="X12" s="5">
        <f t="shared" si="9"/>
        <v>0</v>
      </c>
      <c r="Y12" s="5">
        <f t="shared" si="9"/>
        <v>0</v>
      </c>
      <c r="Z12" s="5">
        <f t="shared" si="9"/>
        <v>0</v>
      </c>
      <c r="AA12" s="5">
        <f t="shared" si="9"/>
        <v>0</v>
      </c>
      <c r="AB12" s="5">
        <f t="shared" si="9"/>
        <v>0</v>
      </c>
      <c r="AC12" s="5">
        <f t="shared" si="9"/>
        <v>0</v>
      </c>
      <c r="AD12" s="5">
        <f t="shared" si="9"/>
        <v>0</v>
      </c>
      <c r="AE12" s="5">
        <f t="shared" si="9"/>
        <v>0</v>
      </c>
    </row>
    <row r="13" spans="1:66">
      <c r="A13" s="1" t="s">
        <v>1</v>
      </c>
      <c r="B13" s="5">
        <f>B8/$BN$7</f>
        <v>0</v>
      </c>
      <c r="C13" s="5">
        <f t="shared" ref="C13:AE13" si="10">C8/$BN$7</f>
        <v>0</v>
      </c>
      <c r="D13" s="5">
        <f t="shared" si="10"/>
        <v>0</v>
      </c>
      <c r="E13" s="5">
        <f t="shared" si="10"/>
        <v>0</v>
      </c>
      <c r="F13" s="5">
        <f t="shared" si="10"/>
        <v>0.21525312079419101</v>
      </c>
      <c r="G13" s="5">
        <f t="shared" si="10"/>
        <v>0.21525312079419101</v>
      </c>
      <c r="H13" s="5">
        <f t="shared" si="10"/>
        <v>0.21525312079419101</v>
      </c>
      <c r="I13" s="5">
        <f t="shared" si="10"/>
        <v>0</v>
      </c>
      <c r="J13" s="5">
        <f t="shared" si="10"/>
        <v>0</v>
      </c>
      <c r="K13" s="5">
        <f t="shared" si="10"/>
        <v>0</v>
      </c>
      <c r="L13" s="5">
        <f t="shared" si="10"/>
        <v>0.21525312079419101</v>
      </c>
      <c r="M13" s="5">
        <f t="shared" si="10"/>
        <v>0.28005076681352475</v>
      </c>
      <c r="N13" s="5">
        <f t="shared" si="10"/>
        <v>0.21525312079419101</v>
      </c>
      <c r="O13" s="5">
        <f t="shared" si="10"/>
        <v>0</v>
      </c>
      <c r="P13" s="5">
        <f t="shared" si="10"/>
        <v>0</v>
      </c>
      <c r="Q13" s="5">
        <f t="shared" si="10"/>
        <v>0.28005076681352475</v>
      </c>
      <c r="R13" s="5">
        <f t="shared" si="10"/>
        <v>0</v>
      </c>
      <c r="S13" s="5">
        <f t="shared" si="10"/>
        <v>0.21525312079419101</v>
      </c>
      <c r="T13" s="5">
        <f t="shared" si="10"/>
        <v>0</v>
      </c>
      <c r="U13" s="5">
        <f t="shared" si="10"/>
        <v>0.21525312079419101</v>
      </c>
      <c r="V13" s="5">
        <f t="shared" si="10"/>
        <v>0</v>
      </c>
      <c r="W13" s="5">
        <f t="shared" si="10"/>
        <v>0.21525312079419101</v>
      </c>
      <c r="X13" s="5">
        <f t="shared" si="10"/>
        <v>0.21525312079419101</v>
      </c>
      <c r="Y13" s="5">
        <f t="shared" si="10"/>
        <v>0</v>
      </c>
      <c r="Z13" s="5">
        <f t="shared" si="10"/>
        <v>0.21525312079419101</v>
      </c>
      <c r="AA13" s="5">
        <f t="shared" si="10"/>
        <v>0.21525312079419101</v>
      </c>
      <c r="AB13" s="5">
        <f t="shared" si="10"/>
        <v>0.21525312079419101</v>
      </c>
      <c r="AC13" s="5">
        <f t="shared" si="10"/>
        <v>0.21525312079419101</v>
      </c>
      <c r="AD13" s="5">
        <f t="shared" si="10"/>
        <v>0</v>
      </c>
      <c r="AE13" s="5">
        <f t="shared" si="10"/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M14"/>
  <sheetViews>
    <sheetView workbookViewId="0">
      <selection activeCell="C1" sqref="C1"/>
    </sheetView>
  </sheetViews>
  <sheetFormatPr baseColWidth="10" defaultRowHeight="15"/>
  <cols>
    <col min="2" max="2" width="11.5703125" bestFit="1" customWidth="1"/>
  </cols>
  <sheetData>
    <row r="1" spans="1:13">
      <c r="A1" t="s">
        <v>44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H1" s="2" t="s">
        <v>45</v>
      </c>
      <c r="I1" s="2" t="str">
        <f>B1</f>
        <v>d1</v>
      </c>
      <c r="J1" s="2" t="str">
        <f t="shared" ref="J1:L1" si="0">C1</f>
        <v>d2</v>
      </c>
      <c r="K1" s="2" t="str">
        <f t="shared" si="0"/>
        <v>d3</v>
      </c>
      <c r="L1" s="2" t="str">
        <f t="shared" si="0"/>
        <v>d4</v>
      </c>
      <c r="M1" s="2" t="str">
        <f>F1</f>
        <v>d5</v>
      </c>
    </row>
    <row r="2" spans="1:13">
      <c r="A2" t="s">
        <v>0</v>
      </c>
      <c r="B2" s="2">
        <v>1</v>
      </c>
      <c r="C2" s="2">
        <v>1</v>
      </c>
      <c r="D2" s="2">
        <v>0</v>
      </c>
      <c r="E2" s="2">
        <v>0</v>
      </c>
      <c r="F2" s="2">
        <v>0</v>
      </c>
      <c r="H2" t="str">
        <f>A2</f>
        <v>pelota</v>
      </c>
      <c r="I2" s="7">
        <f>LOG(1+(B2/B$5),2)</f>
        <v>0.16992500144231237</v>
      </c>
      <c r="J2" s="7">
        <f t="shared" ref="J2:M2" si="1">LOG(1+(C2/C$5),2)</f>
        <v>0.15200309344505006</v>
      </c>
      <c r="K2" s="7">
        <f t="shared" si="1"/>
        <v>0</v>
      </c>
      <c r="L2" s="7">
        <f t="shared" si="1"/>
        <v>0</v>
      </c>
      <c r="M2" s="7">
        <f t="shared" si="1"/>
        <v>0</v>
      </c>
    </row>
    <row r="3" spans="1:13">
      <c r="A3" t="s">
        <v>1</v>
      </c>
      <c r="B3" s="2">
        <v>0</v>
      </c>
      <c r="C3" s="2">
        <v>1</v>
      </c>
      <c r="D3" s="2">
        <v>0</v>
      </c>
      <c r="E3" s="2">
        <v>0</v>
      </c>
      <c r="F3" s="2">
        <v>1</v>
      </c>
      <c r="H3" t="str">
        <f>A3</f>
        <v>partido</v>
      </c>
      <c r="I3" s="7">
        <f>LOG(1+(B3/B$5),2)</f>
        <v>0</v>
      </c>
      <c r="J3" s="7">
        <f t="shared" ref="J3" si="2">LOG(1+(C3/C$5),2)</f>
        <v>0.15200309344505006</v>
      </c>
      <c r="K3" s="7">
        <f t="shared" ref="K3" si="3">LOG(1+(D3/D$5),2)</f>
        <v>0</v>
      </c>
      <c r="L3" s="7">
        <f t="shared" ref="L3" si="4">LOG(1+(E3/E$5),2)</f>
        <v>0</v>
      </c>
      <c r="M3" s="7">
        <f t="shared" ref="M3" si="5">LOG(1+(F3/F$5),2)</f>
        <v>0.15200309344505006</v>
      </c>
    </row>
    <row r="4" spans="1:13">
      <c r="A4" t="s">
        <v>42</v>
      </c>
      <c r="B4" s="2" t="s">
        <v>40</v>
      </c>
      <c r="C4" s="2" t="s">
        <v>40</v>
      </c>
      <c r="D4" s="2" t="s">
        <v>40</v>
      </c>
      <c r="E4" s="2" t="s">
        <v>41</v>
      </c>
      <c r="F4" s="2" t="s">
        <v>41</v>
      </c>
      <c r="H4" t="str">
        <f>A4</f>
        <v>clase</v>
      </c>
      <c r="I4" t="str">
        <f t="shared" ref="I4:M4" si="6">B4</f>
        <v>deporte</v>
      </c>
      <c r="J4" t="str">
        <f t="shared" si="6"/>
        <v>deporte</v>
      </c>
      <c r="K4" t="str">
        <f t="shared" si="6"/>
        <v>deporte</v>
      </c>
      <c r="L4" t="str">
        <f t="shared" si="6"/>
        <v>política</v>
      </c>
      <c r="M4" t="str">
        <f t="shared" si="6"/>
        <v>política</v>
      </c>
    </row>
    <row r="5" spans="1:13" s="2" customFormat="1">
      <c r="A5" s="6" t="s">
        <v>43</v>
      </c>
      <c r="B5" s="2">
        <v>8</v>
      </c>
      <c r="C5" s="2">
        <v>9</v>
      </c>
      <c r="D5" s="2">
        <v>9</v>
      </c>
      <c r="E5" s="2">
        <v>9</v>
      </c>
      <c r="F5" s="2">
        <v>9</v>
      </c>
      <c r="I5"/>
      <c r="J5"/>
      <c r="K5"/>
      <c r="L5"/>
      <c r="M5"/>
    </row>
    <row r="7" spans="1:13">
      <c r="A7" t="s">
        <v>46</v>
      </c>
      <c r="B7" t="s">
        <v>40</v>
      </c>
      <c r="C7" t="s">
        <v>41</v>
      </c>
    </row>
    <row r="8" spans="1:13">
      <c r="A8" t="s">
        <v>0</v>
      </c>
      <c r="B8" s="7">
        <f>SUM(I2:K2)/SUM(I$2:K$3)</f>
        <v>0.67927180741176296</v>
      </c>
      <c r="C8" s="2">
        <f>SUM(L2:M2)/SUM(L$2:M$3)</f>
        <v>0</v>
      </c>
    </row>
    <row r="9" spans="1:13">
      <c r="A9" t="s">
        <v>1</v>
      </c>
      <c r="B9" s="7">
        <f>SUM(I3:K3)/SUM(I$2:K$3)</f>
        <v>0.32072819258823715</v>
      </c>
      <c r="C9" s="2">
        <f>SUM(L3:M3)/SUM(L$2:M$3)</f>
        <v>1</v>
      </c>
    </row>
    <row r="10" spans="1:13">
      <c r="B10" s="2"/>
      <c r="C10" s="2"/>
    </row>
    <row r="11" spans="1:13">
      <c r="B11" s="2"/>
      <c r="C11" s="2"/>
    </row>
    <row r="12" spans="1:13">
      <c r="A12" t="s">
        <v>47</v>
      </c>
      <c r="B12" t="s">
        <v>40</v>
      </c>
      <c r="C12" t="s">
        <v>41</v>
      </c>
    </row>
    <row r="13" spans="1:13">
      <c r="A13" t="s">
        <v>0</v>
      </c>
      <c r="B13" s="7">
        <f>B8/SUM($I2:$M2)</f>
        <v>2.1100109564821596</v>
      </c>
      <c r="C13" s="2">
        <f>C8/SUM($I2:$M2)</f>
        <v>0</v>
      </c>
    </row>
    <row r="14" spans="1:13">
      <c r="A14" t="s">
        <v>1</v>
      </c>
      <c r="B14" s="7">
        <f>B9/SUM($I3:$M3)</f>
        <v>1.0550054782410798</v>
      </c>
      <c r="C14" s="7">
        <f>C9/SUM($I3:$M3)</f>
        <v>3.2894067394802904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DOR</vt:lpstr>
      <vt:lpstr>TCOR</vt:lpstr>
      <vt:lpstr>CSA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unlu</dc:creator>
  <cp:lastModifiedBy>unlu</cp:lastModifiedBy>
  <dcterms:created xsi:type="dcterms:W3CDTF">2019-10-23T16:03:32Z</dcterms:created>
  <dcterms:modified xsi:type="dcterms:W3CDTF">2019-10-23T18:36:08Z</dcterms:modified>
</cp:coreProperties>
</file>