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UNI\Cuatris\primavera19\Modelos\mesa\"/>
    </mc:Choice>
  </mc:AlternateContent>
  <xr:revisionPtr revIDLastSave="0" documentId="13_ncr:1_{55A47ADB-5DDC-472F-A2D9-A683AB4CD41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V2" sheetId="1" r:id="rId1"/>
    <sheet name="V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3" i="1" l="1"/>
  <c r="T22" i="2"/>
  <c r="T22" i="1"/>
  <c r="T23" i="1" s="1"/>
  <c r="H37" i="2" l="1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W31" i="2"/>
  <c r="V31" i="2"/>
  <c r="U31" i="2"/>
  <c r="T31" i="2"/>
  <c r="S31" i="2"/>
  <c r="R31" i="2"/>
  <c r="Q31" i="2"/>
  <c r="N22" i="2" s="1"/>
  <c r="P31" i="2"/>
  <c r="O31" i="2"/>
  <c r="N31" i="2"/>
  <c r="M31" i="2"/>
  <c r="L31" i="2"/>
  <c r="K31" i="2"/>
  <c r="J31" i="2"/>
  <c r="I31" i="2"/>
  <c r="H31" i="2"/>
  <c r="H22" i="2" s="1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W11" i="2"/>
  <c r="W17" i="2" s="1"/>
  <c r="V11" i="2"/>
  <c r="V17" i="2" s="1"/>
  <c r="U11" i="2"/>
  <c r="U17" i="2" s="1"/>
  <c r="T11" i="2"/>
  <c r="T25" i="2" s="1"/>
  <c r="T23" i="2" s="1"/>
  <c r="S11" i="2"/>
  <c r="S17" i="2" s="1"/>
  <c r="R11" i="2"/>
  <c r="R17" i="2" s="1"/>
  <c r="Q11" i="2"/>
  <c r="Q17" i="2" s="1"/>
  <c r="P11" i="2"/>
  <c r="P17" i="2" s="1"/>
  <c r="O11" i="2"/>
  <c r="O17" i="2" s="1"/>
  <c r="N11" i="2"/>
  <c r="N17" i="2" s="1"/>
  <c r="M11" i="2"/>
  <c r="M17" i="2" s="1"/>
  <c r="L11" i="2"/>
  <c r="L17" i="2" s="1"/>
  <c r="K11" i="2"/>
  <c r="K17" i="2" s="1"/>
  <c r="J11" i="2"/>
  <c r="H25" i="2" s="1"/>
  <c r="H23" i="2" s="1"/>
  <c r="I11" i="2"/>
  <c r="I17" i="2" s="1"/>
  <c r="H11" i="2"/>
  <c r="H17" i="2" s="1"/>
  <c r="W9" i="2"/>
  <c r="W19" i="2" s="1"/>
  <c r="V9" i="2"/>
  <c r="V19" i="2" s="1"/>
  <c r="U9" i="2"/>
  <c r="U19" i="2" s="1"/>
  <c r="T9" i="2"/>
  <c r="T19" i="2" s="1"/>
  <c r="S9" i="2"/>
  <c r="S19" i="2" s="1"/>
  <c r="R9" i="2"/>
  <c r="R19" i="2" s="1"/>
  <c r="Q9" i="2"/>
  <c r="Q19" i="2" s="1"/>
  <c r="P9" i="2"/>
  <c r="P19" i="2" s="1"/>
  <c r="O9" i="2"/>
  <c r="O19" i="2" s="1"/>
  <c r="N9" i="2"/>
  <c r="N19" i="2" s="1"/>
  <c r="M9" i="2"/>
  <c r="M19" i="2" s="1"/>
  <c r="L9" i="2"/>
  <c r="L19" i="2" s="1"/>
  <c r="K9" i="2"/>
  <c r="K19" i="2" s="1"/>
  <c r="J9" i="2"/>
  <c r="J19" i="2" s="1"/>
  <c r="I9" i="2"/>
  <c r="I19" i="2" s="1"/>
  <c r="H9" i="2"/>
  <c r="H19" i="2" s="1"/>
  <c r="H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N22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W11" i="1"/>
  <c r="W17" i="1" s="1"/>
  <c r="V11" i="1"/>
  <c r="V17" i="1" s="1"/>
  <c r="U11" i="1"/>
  <c r="U17" i="1" s="1"/>
  <c r="T11" i="1"/>
  <c r="T25" i="1" s="1"/>
  <c r="S11" i="1"/>
  <c r="S17" i="1" s="1"/>
  <c r="R11" i="1"/>
  <c r="R17" i="1" s="1"/>
  <c r="Q11" i="1"/>
  <c r="Q17" i="1" s="1"/>
  <c r="P11" i="1"/>
  <c r="P17" i="1" s="1"/>
  <c r="O11" i="1"/>
  <c r="O17" i="1" s="1"/>
  <c r="N11" i="1"/>
  <c r="N17" i="1" s="1"/>
  <c r="M11" i="1"/>
  <c r="M17" i="1" s="1"/>
  <c r="L11" i="1"/>
  <c r="L17" i="1" s="1"/>
  <c r="K11" i="1"/>
  <c r="K17" i="1" s="1"/>
  <c r="J11" i="1"/>
  <c r="J17" i="1" s="1"/>
  <c r="I11" i="1"/>
  <c r="I17" i="1" s="1"/>
  <c r="H11" i="1"/>
  <c r="H17" i="1" s="1"/>
  <c r="W9" i="1"/>
  <c r="W19" i="1" s="1"/>
  <c r="V9" i="1"/>
  <c r="V19" i="1" s="1"/>
  <c r="U9" i="1"/>
  <c r="U19" i="1" s="1"/>
  <c r="T9" i="1"/>
  <c r="T19" i="1" s="1"/>
  <c r="S9" i="1"/>
  <c r="S10" i="1" s="1"/>
  <c r="R9" i="1"/>
  <c r="R19" i="1" s="1"/>
  <c r="Q9" i="1"/>
  <c r="Q19" i="1" s="1"/>
  <c r="P9" i="1"/>
  <c r="P19" i="1" s="1"/>
  <c r="O9" i="1"/>
  <c r="O19" i="1" s="1"/>
  <c r="N9" i="1"/>
  <c r="N19" i="1" s="1"/>
  <c r="M9" i="1"/>
  <c r="M19" i="1" s="1"/>
  <c r="L9" i="1"/>
  <c r="L19" i="1" s="1"/>
  <c r="K9" i="1"/>
  <c r="K19" i="1" s="1"/>
  <c r="J9" i="1"/>
  <c r="J19" i="1" s="1"/>
  <c r="I9" i="1"/>
  <c r="I19" i="1" s="1"/>
  <c r="H9" i="1"/>
  <c r="H19" i="1" s="1"/>
  <c r="N25" i="1" l="1"/>
  <c r="H22" i="1"/>
  <c r="L18" i="2"/>
  <c r="M18" i="2"/>
  <c r="N10" i="2"/>
  <c r="N18" i="2" s="1"/>
  <c r="V10" i="2"/>
  <c r="V18" i="2" s="1"/>
  <c r="J17" i="2"/>
  <c r="K10" i="2"/>
  <c r="K18" i="2" s="1"/>
  <c r="O10" i="2"/>
  <c r="O18" i="2" s="1"/>
  <c r="S10" i="2"/>
  <c r="S18" i="2" s="1"/>
  <c r="W10" i="2"/>
  <c r="W18" i="2" s="1"/>
  <c r="N25" i="2"/>
  <c r="N23" i="2" s="1"/>
  <c r="J10" i="2"/>
  <c r="R10" i="2"/>
  <c r="R18" i="2" s="1"/>
  <c r="H10" i="2"/>
  <c r="H18" i="2" s="1"/>
  <c r="L10" i="2"/>
  <c r="P10" i="2"/>
  <c r="P18" i="2" s="1"/>
  <c r="T10" i="2"/>
  <c r="T17" i="2"/>
  <c r="I10" i="2"/>
  <c r="I18" i="2" s="1"/>
  <c r="M10" i="2"/>
  <c r="Q10" i="2"/>
  <c r="Q18" i="2" s="1"/>
  <c r="U10" i="2"/>
  <c r="U18" i="2" s="1"/>
  <c r="U18" i="1"/>
  <c r="S18" i="1"/>
  <c r="V18" i="1"/>
  <c r="O10" i="1"/>
  <c r="O18" i="1" s="1"/>
  <c r="W10" i="1"/>
  <c r="W18" i="1" s="1"/>
  <c r="J10" i="1"/>
  <c r="J18" i="1" s="1"/>
  <c r="N10" i="1"/>
  <c r="N18" i="1" s="1"/>
  <c r="R10" i="1"/>
  <c r="R18" i="1" s="1"/>
  <c r="V10" i="1"/>
  <c r="H25" i="1"/>
  <c r="H23" i="1" s="1"/>
  <c r="K10" i="1"/>
  <c r="K18" i="1" s="1"/>
  <c r="S19" i="1"/>
  <c r="H10" i="1"/>
  <c r="H18" i="1" s="1"/>
  <c r="L10" i="1"/>
  <c r="L18" i="1" s="1"/>
  <c r="P10" i="1"/>
  <c r="P18" i="1" s="1"/>
  <c r="T10" i="1"/>
  <c r="T17" i="1"/>
  <c r="I10" i="1"/>
  <c r="I18" i="1" s="1"/>
  <c r="M10" i="1"/>
  <c r="M18" i="1" s="1"/>
  <c r="Q10" i="1"/>
  <c r="Q18" i="1" s="1"/>
  <c r="U10" i="1"/>
  <c r="T18" i="2" l="1"/>
  <c r="J18" i="2"/>
  <c r="T18" i="1"/>
</calcChain>
</file>

<file path=xl/sharedStrings.xml><?xml version="1.0" encoding="utf-8"?>
<sst xmlns="http://schemas.openxmlformats.org/spreadsheetml/2006/main" count="343" uniqueCount="94">
  <si>
    <t>Marca temporal</t>
  </si>
  <si>
    <t>Fecha</t>
  </si>
  <si>
    <t>Género</t>
  </si>
  <si>
    <t>Nombre</t>
  </si>
  <si>
    <t>Profesión</t>
  </si>
  <si>
    <t>Área</t>
  </si>
  <si>
    <t>Grado de estudios</t>
  </si>
  <si>
    <t>1.En general, estoy satisfecho con lo fácil que es utilizar el sistema</t>
  </si>
  <si>
    <t>2. Es sencillo de utilizar el sistema</t>
  </si>
  <si>
    <t>3. Puedo efectivamente completar mi trabajo con el sistema</t>
  </si>
  <si>
    <t>6. Me siento cómodo con el sistema</t>
  </si>
  <si>
    <t xml:space="preserve">8. Creo que me convertí productivo rápidamente con el sistema </t>
  </si>
  <si>
    <t xml:space="preserve">7.Es fácil aprender a utilizar este sistema </t>
  </si>
  <si>
    <t xml:space="preserve">10. Cada vez que cometo un error al utilizar el sistema, se puede recuperar fácil y rápidamente </t>
  </si>
  <si>
    <t>11. La información (los mensajes en pantalla, y otra documentación), proporcionada con el sistema es clara</t>
  </si>
  <si>
    <t xml:space="preserve">12. Es fácil encontrar la información que necesito </t>
  </si>
  <si>
    <t xml:space="preserve">13. La información proporcionada por el sistema es fácil de entender </t>
  </si>
  <si>
    <t xml:space="preserve">14. La información es eficaz para ayudar a completar las tareas </t>
  </si>
  <si>
    <t>15. La organización de la información en las pantallas del sistema está clara</t>
  </si>
  <si>
    <t>16. La interfaz del sistema es agradable</t>
  </si>
  <si>
    <t xml:space="preserve">17. Me gusta usar la interfaz del sistema </t>
  </si>
  <si>
    <t xml:space="preserve">19. En general, estoy satisfecho con el sistema </t>
  </si>
  <si>
    <t>18. Este sistema tiene todas las funciones y capacidades que espero que tenga</t>
  </si>
  <si>
    <t>Considera que fue fácil el uso de la plataforma?</t>
  </si>
  <si>
    <t>Por favor, añadir aquí un comentario sobre su experiencia con el sistema</t>
  </si>
  <si>
    <t>Masculino</t>
  </si>
  <si>
    <t xml:space="preserve">Lauro Diaz </t>
  </si>
  <si>
    <t>Estudiante</t>
  </si>
  <si>
    <t>IT</t>
  </si>
  <si>
    <t>Licenciado</t>
  </si>
  <si>
    <t>7 muy satisfecho</t>
  </si>
  <si>
    <t>7 muy siple</t>
  </si>
  <si>
    <t>7  totalmente efectivo</t>
  </si>
  <si>
    <t>7  totalmente de acuerdo</t>
  </si>
  <si>
    <t>7  muy fácil</t>
  </si>
  <si>
    <t>6 moderadamente fácil</t>
  </si>
  <si>
    <t>6 moderadamente efectiva</t>
  </si>
  <si>
    <t>6 moderadamente clara</t>
  </si>
  <si>
    <t>6 moderadamente de acuerdo</t>
  </si>
  <si>
    <t>Si</t>
  </si>
  <si>
    <t xml:space="preserve">El sistema es bueno pero faltan más instrucciones </t>
  </si>
  <si>
    <t>Alfredo</t>
  </si>
  <si>
    <t>Tecnologías de la información</t>
  </si>
  <si>
    <t>Ingeniero</t>
  </si>
  <si>
    <t>4 neutral</t>
  </si>
  <si>
    <t>3 poco inefectivo</t>
  </si>
  <si>
    <t>2 moderadamento en desacuerdo</t>
  </si>
  <si>
    <t>3 poco cmplejo</t>
  </si>
  <si>
    <t>4 neutra</t>
  </si>
  <si>
    <t>3 poco en desacuerdo</t>
  </si>
  <si>
    <t>No</t>
  </si>
  <si>
    <t>JC</t>
  </si>
  <si>
    <t>ITI</t>
  </si>
  <si>
    <t>Manolo</t>
  </si>
  <si>
    <t>Estudiante de Ingeniería en Cs. de la Computación</t>
  </si>
  <si>
    <t>Bachillerato</t>
  </si>
  <si>
    <t>5 poco satisfecho</t>
  </si>
  <si>
    <t>5 algo simple</t>
  </si>
  <si>
    <t>5 poco de acuerdo</t>
  </si>
  <si>
    <t>5 algo fácil</t>
  </si>
  <si>
    <t xml:space="preserve">Luis Gerardo Rodríguez Aguilar </t>
  </si>
  <si>
    <t>7  totalmente efectiva</t>
  </si>
  <si>
    <t>me gustó la idea y lo sencillo</t>
  </si>
  <si>
    <t>Francisco Garces</t>
  </si>
  <si>
    <t>Estudiante de Licenciatura en Cs. de la Computación</t>
  </si>
  <si>
    <t>6 moderadamente satisfecho</t>
  </si>
  <si>
    <t>6 moderadamente efectivo</t>
  </si>
  <si>
    <t xml:space="preserve">Considero que el sistema se puede sustituir por una aplicación móvil que contenga la misma información mencionada en el sistema. </t>
  </si>
  <si>
    <t>suma</t>
  </si>
  <si>
    <t>promedio</t>
  </si>
  <si>
    <t>Valores cuadrados</t>
  </si>
  <si>
    <t>promedio de valores cuadrados</t>
  </si>
  <si>
    <t>Variación estandar</t>
  </si>
  <si>
    <t>Calidad del sistema</t>
  </si>
  <si>
    <t>Calidad de la información</t>
  </si>
  <si>
    <t>Calidad de la GUI</t>
  </si>
  <si>
    <t>promedio de los valores cuadrados</t>
  </si>
  <si>
    <t>Javier</t>
  </si>
  <si>
    <t>Ing. en Tec de la Inf.</t>
  </si>
  <si>
    <t>7 totalmente efectivo</t>
  </si>
  <si>
    <t>7 totalmente de acuerdo</t>
  </si>
  <si>
    <t>7 muy fácil</t>
  </si>
  <si>
    <t>7 totalmente efectiva</t>
  </si>
  <si>
    <t>Fernando</t>
  </si>
  <si>
    <t>6 moderadamente simple</t>
  </si>
  <si>
    <t>2 moderadamente en desacuerdo</t>
  </si>
  <si>
    <t>1 totalmente en desacuerdo</t>
  </si>
  <si>
    <t>Gerardo</t>
  </si>
  <si>
    <t>5 poco efectivo</t>
  </si>
  <si>
    <t>3 poco confusa</t>
  </si>
  <si>
    <t>Pastor</t>
  </si>
  <si>
    <t>5 poco clara</t>
  </si>
  <si>
    <t>César</t>
  </si>
  <si>
    <t>Marocs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</si>
</sst>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>
    <font>
      <sz val="10"/>
      <color rgb="FF000000"/>
      <name val="Arial"/>
    </font>
    <font>
      <sz val="10"/>
      <name val="Arial"/>
    </font>
    <font>
      <sz val="10"/>
      <color rgb="FFD5A6BD"/>
      <name val="Arial"/>
    </font>
    <font>
      <sz val="11"/>
      <color rgb="FFC27BA0"/>
      <name val="Inconsolata"/>
    </font>
    <font>
      <sz val="11"/>
      <color rgb="FF000000"/>
      <name val="Inconsolata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1" fillId="3" borderId="0" xfId="0" applyFont="1" applyFill="1" applyAlignment="1"/>
    <xf numFmtId="0" fontId="4" fillId="2" borderId="0" xfId="0" applyFont="1" applyFill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8"/>
  <sheetViews>
    <sheetView tabSelected="1" topLeftCell="S1" workbookViewId="0">
      <pane ySplit="1" topLeftCell="A14" activePane="bottomLeft" state="frozen"/>
      <selection pane="bottomLeft" activeCell="T23" sqref="T23"/>
    </sheetView>
  </sheetViews>
  <sheetFormatPr baseColWidth="10" defaultColWidth="14.42578125" defaultRowHeight="15.75" customHeight="1"/>
  <cols>
    <col min="1" max="6" width="21.5703125" customWidth="1"/>
    <col min="7" max="7" width="30" customWidth="1"/>
    <col min="8" max="8" width="56.140625" customWidth="1"/>
    <col min="9" max="9" width="29.42578125" customWidth="1"/>
    <col min="10" max="10" width="50.42578125" customWidth="1"/>
    <col min="11" max="11" width="30.7109375" customWidth="1"/>
    <col min="12" max="12" width="53.85546875" customWidth="1"/>
    <col min="13" max="13" width="4.85546875" customWidth="1"/>
    <col min="14" max="14" width="79.85546875" customWidth="1"/>
    <col min="15" max="15" width="89.5703125" customWidth="1"/>
    <col min="16" max="16" width="42.28515625" customWidth="1"/>
    <col min="17" max="17" width="58.140625" customWidth="1"/>
    <col min="18" max="18" width="54" customWidth="1"/>
    <col min="19" max="19" width="63.85546875" customWidth="1"/>
    <col min="20" max="20" width="34.140625" customWidth="1"/>
    <col min="21" max="21" width="14.85546875" customWidth="1"/>
    <col min="22" max="22" width="40.42578125" customWidth="1"/>
    <col min="23" max="23" width="10.85546875" customWidth="1"/>
    <col min="24" max="24" width="40.42578125" customWidth="1"/>
    <col min="25" max="25" width="110.5703125" customWidth="1"/>
    <col min="26" max="31" width="21.5703125" customWidth="1"/>
  </cols>
  <sheetData>
    <row r="1" spans="1:25" ht="15.75" customHeight="1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5.75" customHeight="1" thickBot="1">
      <c r="A2" s="1"/>
      <c r="B2" s="2">
        <v>43513</v>
      </c>
      <c r="C2" s="3" t="s">
        <v>25</v>
      </c>
      <c r="D2" s="9" t="s">
        <v>77</v>
      </c>
      <c r="E2" s="9" t="s">
        <v>27</v>
      </c>
      <c r="F2" s="9" t="s">
        <v>78</v>
      </c>
      <c r="G2" s="9" t="s">
        <v>55</v>
      </c>
      <c r="H2" s="9" t="s">
        <v>65</v>
      </c>
      <c r="I2" s="9" t="s">
        <v>57</v>
      </c>
      <c r="J2" s="9" t="s">
        <v>79</v>
      </c>
      <c r="K2" s="9" t="s">
        <v>80</v>
      </c>
      <c r="L2" s="9" t="s">
        <v>38</v>
      </c>
      <c r="M2" s="9" t="s">
        <v>35</v>
      </c>
      <c r="N2" s="9" t="s">
        <v>80</v>
      </c>
      <c r="O2" s="9" t="s">
        <v>44</v>
      </c>
      <c r="P2" s="9" t="s">
        <v>81</v>
      </c>
      <c r="Q2" s="9" t="s">
        <v>81</v>
      </c>
      <c r="R2" s="9" t="s">
        <v>82</v>
      </c>
      <c r="S2" s="9" t="s">
        <v>37</v>
      </c>
      <c r="T2" s="9" t="s">
        <v>44</v>
      </c>
      <c r="U2" s="9" t="s">
        <v>58</v>
      </c>
      <c r="V2" s="9" t="s">
        <v>38</v>
      </c>
      <c r="W2" s="9" t="s">
        <v>80</v>
      </c>
      <c r="X2" s="9" t="s">
        <v>39</v>
      </c>
      <c r="Y2" s="9"/>
    </row>
    <row r="3" spans="1:25" ht="15.75" customHeight="1" thickBot="1">
      <c r="A3" s="1"/>
      <c r="B3" s="2">
        <v>43513</v>
      </c>
      <c r="C3" s="3" t="s">
        <v>25</v>
      </c>
      <c r="D3" s="9" t="s">
        <v>83</v>
      </c>
      <c r="E3" s="9" t="s">
        <v>27</v>
      </c>
      <c r="F3" s="9" t="s">
        <v>54</v>
      </c>
      <c r="G3" s="9" t="s">
        <v>55</v>
      </c>
      <c r="H3" s="9" t="s">
        <v>30</v>
      </c>
      <c r="I3" s="9" t="s">
        <v>84</v>
      </c>
      <c r="J3" s="9" t="s">
        <v>79</v>
      </c>
      <c r="K3" s="9" t="s">
        <v>80</v>
      </c>
      <c r="L3" s="9" t="s">
        <v>38</v>
      </c>
      <c r="M3" s="9" t="s">
        <v>35</v>
      </c>
      <c r="N3" s="9" t="s">
        <v>38</v>
      </c>
      <c r="O3" s="9" t="s">
        <v>58</v>
      </c>
      <c r="P3" s="9" t="s">
        <v>35</v>
      </c>
      <c r="Q3" s="9" t="s">
        <v>81</v>
      </c>
      <c r="R3" s="9" t="s">
        <v>36</v>
      </c>
      <c r="S3" s="9" t="s">
        <v>48</v>
      </c>
      <c r="T3" s="9" t="s">
        <v>85</v>
      </c>
      <c r="U3" s="9" t="s">
        <v>86</v>
      </c>
      <c r="V3" s="9" t="s">
        <v>58</v>
      </c>
      <c r="W3" s="9" t="s">
        <v>38</v>
      </c>
      <c r="X3" s="9" t="s">
        <v>39</v>
      </c>
      <c r="Y3" s="9"/>
    </row>
    <row r="4" spans="1:25" ht="15.75" customHeight="1" thickBot="1">
      <c r="A4" s="1"/>
      <c r="B4" s="2">
        <v>43513</v>
      </c>
      <c r="C4" s="3" t="s">
        <v>25</v>
      </c>
      <c r="D4" s="9" t="s">
        <v>87</v>
      </c>
      <c r="E4" s="9" t="s">
        <v>27</v>
      </c>
      <c r="F4" s="9" t="s">
        <v>54</v>
      </c>
      <c r="G4" s="9" t="s">
        <v>55</v>
      </c>
      <c r="H4" s="9" t="s">
        <v>65</v>
      </c>
      <c r="I4" s="9" t="s">
        <v>84</v>
      </c>
      <c r="J4" s="9" t="s">
        <v>88</v>
      </c>
      <c r="K4" s="9" t="s">
        <v>38</v>
      </c>
      <c r="L4" s="9" t="s">
        <v>58</v>
      </c>
      <c r="M4" s="9" t="s">
        <v>59</v>
      </c>
      <c r="N4" s="9" t="s">
        <v>80</v>
      </c>
      <c r="O4" s="9" t="s">
        <v>38</v>
      </c>
      <c r="P4" s="9" t="s">
        <v>35</v>
      </c>
      <c r="Q4" s="9" t="s">
        <v>35</v>
      </c>
      <c r="R4" s="9" t="s">
        <v>36</v>
      </c>
      <c r="S4" s="9" t="s">
        <v>89</v>
      </c>
      <c r="T4" s="9" t="s">
        <v>49</v>
      </c>
      <c r="U4" s="9" t="s">
        <v>86</v>
      </c>
      <c r="V4" s="9" t="s">
        <v>58</v>
      </c>
      <c r="W4" s="9" t="s">
        <v>38</v>
      </c>
      <c r="X4" s="9" t="s">
        <v>39</v>
      </c>
      <c r="Y4" s="9"/>
    </row>
    <row r="5" spans="1:25" ht="15.75" customHeight="1" thickBot="1">
      <c r="A5" s="1"/>
      <c r="B5" s="2">
        <v>43513</v>
      </c>
      <c r="C5" s="3" t="s">
        <v>25</v>
      </c>
      <c r="D5" s="9" t="s">
        <v>90</v>
      </c>
      <c r="E5" s="9" t="s">
        <v>27</v>
      </c>
      <c r="F5" s="9" t="s">
        <v>54</v>
      </c>
      <c r="G5" s="9" t="s">
        <v>55</v>
      </c>
      <c r="H5" s="9" t="s">
        <v>56</v>
      </c>
      <c r="I5" s="9" t="s">
        <v>84</v>
      </c>
      <c r="J5" s="9" t="s">
        <v>66</v>
      </c>
      <c r="K5" s="9" t="s">
        <v>38</v>
      </c>
      <c r="L5" s="9" t="s">
        <v>38</v>
      </c>
      <c r="M5" s="9" t="s">
        <v>35</v>
      </c>
      <c r="N5" s="9" t="s">
        <v>38</v>
      </c>
      <c r="O5" s="9" t="s">
        <v>38</v>
      </c>
      <c r="P5" s="9" t="s">
        <v>81</v>
      </c>
      <c r="Q5" s="9" t="s">
        <v>81</v>
      </c>
      <c r="R5" s="9" t="s">
        <v>36</v>
      </c>
      <c r="S5" s="9" t="s">
        <v>91</v>
      </c>
      <c r="T5" s="9" t="s">
        <v>58</v>
      </c>
      <c r="U5" s="9" t="s">
        <v>38</v>
      </c>
      <c r="V5" s="9" t="s">
        <v>38</v>
      </c>
      <c r="W5" s="9" t="s">
        <v>38</v>
      </c>
      <c r="X5" s="9" t="s">
        <v>39</v>
      </c>
      <c r="Y5" s="9"/>
    </row>
    <row r="6" spans="1:25" ht="15.75" customHeight="1" thickBot="1">
      <c r="A6" s="1"/>
      <c r="B6" s="2">
        <v>43513</v>
      </c>
      <c r="C6" s="3" t="s">
        <v>25</v>
      </c>
      <c r="D6" s="9" t="s">
        <v>92</v>
      </c>
      <c r="E6" s="9" t="s">
        <v>27</v>
      </c>
      <c r="F6" s="9" t="s">
        <v>54</v>
      </c>
      <c r="G6" s="9" t="s">
        <v>55</v>
      </c>
      <c r="H6" s="9" t="s">
        <v>65</v>
      </c>
      <c r="I6" s="9" t="s">
        <v>31</v>
      </c>
      <c r="J6" s="9" t="s">
        <v>79</v>
      </c>
      <c r="K6" s="9" t="s">
        <v>38</v>
      </c>
      <c r="L6" s="9" t="s">
        <v>58</v>
      </c>
      <c r="M6" s="9" t="s">
        <v>35</v>
      </c>
      <c r="N6" s="9" t="s">
        <v>38</v>
      </c>
      <c r="O6" s="9" t="s">
        <v>80</v>
      </c>
      <c r="P6" s="9" t="s">
        <v>35</v>
      </c>
      <c r="Q6" s="9" t="s">
        <v>35</v>
      </c>
      <c r="R6" s="9" t="s">
        <v>36</v>
      </c>
      <c r="S6" s="9" t="s">
        <v>91</v>
      </c>
      <c r="T6" s="9" t="s">
        <v>58</v>
      </c>
      <c r="U6" s="9" t="s">
        <v>49</v>
      </c>
      <c r="V6" s="9" t="s">
        <v>58</v>
      </c>
      <c r="W6" s="9" t="s">
        <v>38</v>
      </c>
      <c r="X6" s="9" t="s">
        <v>39</v>
      </c>
      <c r="Y6" s="9"/>
    </row>
    <row r="7" spans="1:25" ht="15.75" customHeight="1" thickBot="1">
      <c r="A7" s="1"/>
      <c r="B7" s="2">
        <v>43513</v>
      </c>
      <c r="C7" s="3" t="s">
        <v>25</v>
      </c>
      <c r="D7" s="9" t="s">
        <v>93</v>
      </c>
      <c r="E7" s="9" t="s">
        <v>27</v>
      </c>
      <c r="F7" s="9" t="s">
        <v>54</v>
      </c>
      <c r="G7" s="9" t="s">
        <v>55</v>
      </c>
      <c r="H7" s="9" t="s">
        <v>30</v>
      </c>
      <c r="I7" s="9" t="s">
        <v>57</v>
      </c>
      <c r="J7" s="9" t="s">
        <v>79</v>
      </c>
      <c r="K7" s="9" t="s">
        <v>80</v>
      </c>
      <c r="L7" s="9" t="s">
        <v>38</v>
      </c>
      <c r="M7" s="9" t="s">
        <v>81</v>
      </c>
      <c r="N7" s="9" t="s">
        <v>80</v>
      </c>
      <c r="O7" s="9" t="s">
        <v>38</v>
      </c>
      <c r="P7" s="9" t="s">
        <v>35</v>
      </c>
      <c r="Q7" s="9" t="s">
        <v>81</v>
      </c>
      <c r="R7" s="9" t="s">
        <v>36</v>
      </c>
      <c r="S7" s="9" t="s">
        <v>48</v>
      </c>
      <c r="T7" s="9" t="s">
        <v>44</v>
      </c>
      <c r="U7" s="9" t="s">
        <v>44</v>
      </c>
      <c r="V7" s="9" t="s">
        <v>38</v>
      </c>
      <c r="W7" s="9" t="s">
        <v>38</v>
      </c>
      <c r="X7" s="9" t="s">
        <v>39</v>
      </c>
      <c r="Y7" s="9"/>
    </row>
    <row r="9" spans="1:25" ht="15.75" customHeight="1">
      <c r="G9" s="3" t="s">
        <v>68</v>
      </c>
      <c r="H9">
        <f t="shared" ref="H9:W9" si="0">((MID(H2,1,1))+(MID(H3,1,1))+(MID(H4,1,1))+(MID(H5,1,1))+(MID(H6,1,1))+(MID(H7,1,1)))</f>
        <v>37</v>
      </c>
      <c r="I9">
        <f t="shared" si="0"/>
        <v>35</v>
      </c>
      <c r="J9">
        <f t="shared" si="0"/>
        <v>39</v>
      </c>
      <c r="K9">
        <f t="shared" si="0"/>
        <v>39</v>
      </c>
      <c r="L9">
        <f t="shared" si="0"/>
        <v>34</v>
      </c>
      <c r="M9">
        <f t="shared" si="0"/>
        <v>36</v>
      </c>
      <c r="N9">
        <f t="shared" si="0"/>
        <v>39</v>
      </c>
      <c r="O9">
        <f t="shared" si="0"/>
        <v>34</v>
      </c>
      <c r="P9">
        <f t="shared" si="0"/>
        <v>38</v>
      </c>
      <c r="Q9">
        <f t="shared" si="0"/>
        <v>40</v>
      </c>
      <c r="R9">
        <f t="shared" si="0"/>
        <v>37</v>
      </c>
      <c r="S9">
        <f t="shared" si="0"/>
        <v>27</v>
      </c>
      <c r="T9">
        <f t="shared" si="0"/>
        <v>23</v>
      </c>
      <c r="U9">
        <f t="shared" si="0"/>
        <v>20</v>
      </c>
      <c r="V9">
        <f t="shared" si="0"/>
        <v>33</v>
      </c>
      <c r="W9">
        <f t="shared" si="0"/>
        <v>37</v>
      </c>
    </row>
    <row r="10" spans="1:25" ht="15.75" customHeight="1">
      <c r="G10" s="3" t="s">
        <v>69</v>
      </c>
      <c r="H10">
        <f t="shared" ref="H10:W10" si="1">H9/6</f>
        <v>6.166666666666667</v>
      </c>
      <c r="I10">
        <f t="shared" si="1"/>
        <v>5.833333333333333</v>
      </c>
      <c r="J10">
        <f t="shared" si="1"/>
        <v>6.5</v>
      </c>
      <c r="K10">
        <f t="shared" si="1"/>
        <v>6.5</v>
      </c>
      <c r="L10">
        <f t="shared" si="1"/>
        <v>5.666666666666667</v>
      </c>
      <c r="M10">
        <f t="shared" si="1"/>
        <v>6</v>
      </c>
      <c r="N10">
        <f t="shared" si="1"/>
        <v>6.5</v>
      </c>
      <c r="O10">
        <f t="shared" si="1"/>
        <v>5.666666666666667</v>
      </c>
      <c r="P10">
        <f t="shared" si="1"/>
        <v>6.333333333333333</v>
      </c>
      <c r="Q10">
        <f t="shared" si="1"/>
        <v>6.666666666666667</v>
      </c>
      <c r="R10">
        <f t="shared" si="1"/>
        <v>6.166666666666667</v>
      </c>
      <c r="S10">
        <f t="shared" si="1"/>
        <v>4.5</v>
      </c>
      <c r="T10">
        <f t="shared" si="1"/>
        <v>3.8333333333333335</v>
      </c>
      <c r="U10">
        <f t="shared" si="1"/>
        <v>3.3333333333333335</v>
      </c>
      <c r="V10">
        <f t="shared" si="1"/>
        <v>5.5</v>
      </c>
      <c r="W10">
        <f t="shared" si="1"/>
        <v>6.166666666666667</v>
      </c>
    </row>
    <row r="11" spans="1:25" ht="15.75" customHeight="1">
      <c r="G11" s="4" t="s">
        <v>70</v>
      </c>
      <c r="H11" s="5">
        <f t="shared" ref="H11:W11" si="2">((MID(H2,1,1))^2)</f>
        <v>36</v>
      </c>
      <c r="I11" s="5">
        <f t="shared" si="2"/>
        <v>25</v>
      </c>
      <c r="J11" s="5">
        <f t="shared" si="2"/>
        <v>49</v>
      </c>
      <c r="K11" s="5">
        <f t="shared" si="2"/>
        <v>49</v>
      </c>
      <c r="L11" s="5">
        <f t="shared" si="2"/>
        <v>36</v>
      </c>
      <c r="M11" s="5">
        <f t="shared" si="2"/>
        <v>36</v>
      </c>
      <c r="N11" s="5">
        <f t="shared" si="2"/>
        <v>49</v>
      </c>
      <c r="O11" s="5">
        <f t="shared" si="2"/>
        <v>16</v>
      </c>
      <c r="P11" s="5">
        <f t="shared" si="2"/>
        <v>49</v>
      </c>
      <c r="Q11" s="5">
        <f t="shared" si="2"/>
        <v>49</v>
      </c>
      <c r="R11" s="5">
        <f t="shared" si="2"/>
        <v>49</v>
      </c>
      <c r="S11" s="5">
        <f t="shared" si="2"/>
        <v>36</v>
      </c>
      <c r="T11" s="5">
        <f t="shared" si="2"/>
        <v>16</v>
      </c>
      <c r="U11" s="5">
        <f t="shared" si="2"/>
        <v>25</v>
      </c>
      <c r="V11" s="5">
        <f t="shared" si="2"/>
        <v>36</v>
      </c>
      <c r="W11" s="5">
        <f t="shared" si="2"/>
        <v>49</v>
      </c>
    </row>
    <row r="12" spans="1:25" ht="15.75" customHeight="1">
      <c r="H12" s="5">
        <f t="shared" ref="H12:W12" si="3">((MID(H3,1,1))^2)</f>
        <v>49</v>
      </c>
      <c r="I12" s="5">
        <f t="shared" si="3"/>
        <v>36</v>
      </c>
      <c r="J12" s="5">
        <f t="shared" si="3"/>
        <v>49</v>
      </c>
      <c r="K12" s="5">
        <f t="shared" si="3"/>
        <v>49</v>
      </c>
      <c r="L12" s="5">
        <f t="shared" si="3"/>
        <v>36</v>
      </c>
      <c r="M12" s="5">
        <f t="shared" si="3"/>
        <v>36</v>
      </c>
      <c r="N12" s="5">
        <f t="shared" si="3"/>
        <v>36</v>
      </c>
      <c r="O12" s="5">
        <f t="shared" si="3"/>
        <v>25</v>
      </c>
      <c r="P12" s="5">
        <f t="shared" si="3"/>
        <v>36</v>
      </c>
      <c r="Q12" s="5">
        <f t="shared" si="3"/>
        <v>49</v>
      </c>
      <c r="R12" s="5">
        <f t="shared" si="3"/>
        <v>36</v>
      </c>
      <c r="S12" s="5">
        <f t="shared" si="3"/>
        <v>16</v>
      </c>
      <c r="T12" s="5">
        <f t="shared" si="3"/>
        <v>4</v>
      </c>
      <c r="U12" s="5">
        <f t="shared" si="3"/>
        <v>1</v>
      </c>
      <c r="V12" s="5">
        <f t="shared" si="3"/>
        <v>25</v>
      </c>
      <c r="W12" s="5">
        <f t="shared" si="3"/>
        <v>36</v>
      </c>
    </row>
    <row r="13" spans="1:25" ht="15.75" customHeight="1">
      <c r="H13" s="5">
        <f t="shared" ref="H13:W13" si="4">((MID(H4,1,1))^2)</f>
        <v>36</v>
      </c>
      <c r="I13" s="5">
        <f t="shared" si="4"/>
        <v>36</v>
      </c>
      <c r="J13" s="5">
        <f t="shared" si="4"/>
        <v>25</v>
      </c>
      <c r="K13" s="5">
        <f t="shared" si="4"/>
        <v>36</v>
      </c>
      <c r="L13" s="5">
        <f t="shared" si="4"/>
        <v>25</v>
      </c>
      <c r="M13" s="5">
        <f t="shared" si="4"/>
        <v>25</v>
      </c>
      <c r="N13" s="5">
        <f t="shared" si="4"/>
        <v>49</v>
      </c>
      <c r="O13" s="5">
        <f t="shared" si="4"/>
        <v>36</v>
      </c>
      <c r="P13" s="5">
        <f t="shared" si="4"/>
        <v>36</v>
      </c>
      <c r="Q13" s="5">
        <f t="shared" si="4"/>
        <v>36</v>
      </c>
      <c r="R13" s="5">
        <f t="shared" si="4"/>
        <v>36</v>
      </c>
      <c r="S13" s="5">
        <f t="shared" si="4"/>
        <v>9</v>
      </c>
      <c r="T13" s="5">
        <f t="shared" si="4"/>
        <v>9</v>
      </c>
      <c r="U13" s="5">
        <f t="shared" si="4"/>
        <v>1</v>
      </c>
      <c r="V13" s="5">
        <f t="shared" si="4"/>
        <v>25</v>
      </c>
      <c r="W13" s="5">
        <f t="shared" si="4"/>
        <v>36</v>
      </c>
    </row>
    <row r="14" spans="1:25" ht="15.75" customHeight="1">
      <c r="H14" s="5">
        <f t="shared" ref="H14:W14" si="5">((MID(H5,1,1))^2)</f>
        <v>25</v>
      </c>
      <c r="I14" s="5">
        <f t="shared" si="5"/>
        <v>36</v>
      </c>
      <c r="J14" s="5">
        <f t="shared" si="5"/>
        <v>36</v>
      </c>
      <c r="K14" s="5">
        <f t="shared" si="5"/>
        <v>36</v>
      </c>
      <c r="L14" s="5">
        <f t="shared" si="5"/>
        <v>36</v>
      </c>
      <c r="M14" s="5">
        <f t="shared" si="5"/>
        <v>36</v>
      </c>
      <c r="N14" s="5">
        <f t="shared" si="5"/>
        <v>36</v>
      </c>
      <c r="O14" s="5">
        <f t="shared" si="5"/>
        <v>36</v>
      </c>
      <c r="P14" s="5">
        <f t="shared" si="5"/>
        <v>49</v>
      </c>
      <c r="Q14" s="5">
        <f t="shared" si="5"/>
        <v>49</v>
      </c>
      <c r="R14" s="5">
        <f t="shared" si="5"/>
        <v>36</v>
      </c>
      <c r="S14" s="5">
        <f t="shared" si="5"/>
        <v>25</v>
      </c>
      <c r="T14" s="5">
        <f t="shared" si="5"/>
        <v>25</v>
      </c>
      <c r="U14" s="5">
        <f t="shared" si="5"/>
        <v>36</v>
      </c>
      <c r="V14" s="5">
        <f t="shared" si="5"/>
        <v>36</v>
      </c>
      <c r="W14" s="5">
        <f t="shared" si="5"/>
        <v>36</v>
      </c>
    </row>
    <row r="15" spans="1:25" ht="15.75" customHeight="1">
      <c r="H15" s="5">
        <f t="shared" ref="H15:W15" si="6">((MID(H6,1,1))^2)</f>
        <v>36</v>
      </c>
      <c r="I15" s="5">
        <f t="shared" si="6"/>
        <v>49</v>
      </c>
      <c r="J15" s="5">
        <f t="shared" si="6"/>
        <v>49</v>
      </c>
      <c r="K15" s="5">
        <f t="shared" si="6"/>
        <v>36</v>
      </c>
      <c r="L15" s="5">
        <f t="shared" si="6"/>
        <v>25</v>
      </c>
      <c r="M15" s="5">
        <f t="shared" si="6"/>
        <v>36</v>
      </c>
      <c r="N15" s="5">
        <f t="shared" si="6"/>
        <v>36</v>
      </c>
      <c r="O15" s="5">
        <f t="shared" si="6"/>
        <v>49</v>
      </c>
      <c r="P15" s="5">
        <f t="shared" si="6"/>
        <v>36</v>
      </c>
      <c r="Q15" s="5">
        <f t="shared" si="6"/>
        <v>36</v>
      </c>
      <c r="R15" s="5">
        <f t="shared" si="6"/>
        <v>36</v>
      </c>
      <c r="S15" s="5">
        <f t="shared" si="6"/>
        <v>25</v>
      </c>
      <c r="T15" s="5">
        <f t="shared" si="6"/>
        <v>25</v>
      </c>
      <c r="U15" s="5">
        <f t="shared" si="6"/>
        <v>9</v>
      </c>
      <c r="V15" s="5">
        <f t="shared" si="6"/>
        <v>25</v>
      </c>
      <c r="W15" s="5">
        <f t="shared" si="6"/>
        <v>36</v>
      </c>
    </row>
    <row r="16" spans="1:25" ht="15.75" customHeight="1">
      <c r="H16" s="5">
        <f t="shared" ref="H16:W16" si="7">((MID(H7,1,1))^2)</f>
        <v>49</v>
      </c>
      <c r="I16" s="5">
        <f t="shared" si="7"/>
        <v>25</v>
      </c>
      <c r="J16" s="5">
        <f t="shared" si="7"/>
        <v>49</v>
      </c>
      <c r="K16" s="5">
        <f t="shared" si="7"/>
        <v>49</v>
      </c>
      <c r="L16" s="5">
        <f t="shared" si="7"/>
        <v>36</v>
      </c>
      <c r="M16" s="5">
        <f t="shared" si="7"/>
        <v>49</v>
      </c>
      <c r="N16" s="5">
        <f t="shared" si="7"/>
        <v>49</v>
      </c>
      <c r="O16" s="5">
        <f t="shared" si="7"/>
        <v>36</v>
      </c>
      <c r="P16" s="5">
        <f t="shared" si="7"/>
        <v>36</v>
      </c>
      <c r="Q16" s="5">
        <f t="shared" si="7"/>
        <v>49</v>
      </c>
      <c r="R16" s="5">
        <f t="shared" si="7"/>
        <v>36</v>
      </c>
      <c r="S16" s="5">
        <f t="shared" si="7"/>
        <v>16</v>
      </c>
      <c r="T16" s="5">
        <f t="shared" si="7"/>
        <v>16</v>
      </c>
      <c r="U16" s="5">
        <f t="shared" si="7"/>
        <v>16</v>
      </c>
      <c r="V16" s="5">
        <f t="shared" si="7"/>
        <v>36</v>
      </c>
      <c r="W16" s="5">
        <f t="shared" si="7"/>
        <v>36</v>
      </c>
    </row>
    <row r="17" spans="7:23" ht="15.75" customHeight="1">
      <c r="G17" s="3" t="s">
        <v>71</v>
      </c>
      <c r="H17" s="6">
        <f t="shared" ref="H17:W17" si="8">AVERAGE(H11:H16)</f>
        <v>38.5</v>
      </c>
      <c r="I17" s="6">
        <f t="shared" si="8"/>
        <v>34.5</v>
      </c>
      <c r="J17" s="6">
        <f t="shared" si="8"/>
        <v>42.833333333333336</v>
      </c>
      <c r="K17" s="6">
        <f t="shared" si="8"/>
        <v>42.5</v>
      </c>
      <c r="L17" s="6">
        <f t="shared" si="8"/>
        <v>32.333333333333336</v>
      </c>
      <c r="M17" s="6">
        <f t="shared" si="8"/>
        <v>36.333333333333336</v>
      </c>
      <c r="N17" s="6">
        <f t="shared" si="8"/>
        <v>42.5</v>
      </c>
      <c r="O17" s="6">
        <f t="shared" si="8"/>
        <v>33</v>
      </c>
      <c r="P17" s="6">
        <f t="shared" si="8"/>
        <v>40.333333333333336</v>
      </c>
      <c r="Q17" s="6">
        <f t="shared" si="8"/>
        <v>44.666666666666664</v>
      </c>
      <c r="R17" s="6">
        <f t="shared" si="8"/>
        <v>38.166666666666664</v>
      </c>
      <c r="S17" s="6">
        <f t="shared" si="8"/>
        <v>21.166666666666668</v>
      </c>
      <c r="T17" s="6">
        <f t="shared" si="8"/>
        <v>15.833333333333334</v>
      </c>
      <c r="U17" s="6">
        <f t="shared" si="8"/>
        <v>14.666666666666666</v>
      </c>
      <c r="V17" s="6">
        <f t="shared" si="8"/>
        <v>30.5</v>
      </c>
      <c r="W17" s="6">
        <f t="shared" si="8"/>
        <v>38.166666666666664</v>
      </c>
    </row>
    <row r="18" spans="7:23" ht="15.75" customHeight="1">
      <c r="G18" s="3" t="s">
        <v>72</v>
      </c>
      <c r="H18" s="6">
        <f t="shared" ref="H18:W18" si="9">SQRT((H17)-((H10)^2))</f>
        <v>0.68718427093627621</v>
      </c>
      <c r="I18" s="6">
        <f t="shared" si="9"/>
        <v>0.68718427093628132</v>
      </c>
      <c r="J18" s="6">
        <f t="shared" si="9"/>
        <v>0.76376261582597493</v>
      </c>
      <c r="K18" s="6">
        <f t="shared" si="9"/>
        <v>0.5</v>
      </c>
      <c r="L18" s="6">
        <f t="shared" si="9"/>
        <v>0.47140452079103085</v>
      </c>
      <c r="M18" s="6">
        <f t="shared" si="9"/>
        <v>0.57735026918962784</v>
      </c>
      <c r="N18" s="6">
        <f t="shared" si="9"/>
        <v>0.5</v>
      </c>
      <c r="O18" s="6">
        <f t="shared" si="9"/>
        <v>0.94280904158206169</v>
      </c>
      <c r="P18" s="6">
        <f t="shared" si="9"/>
        <v>0.4714045207910384</v>
      </c>
      <c r="Q18" s="6">
        <f t="shared" si="9"/>
        <v>0.4714045207910233</v>
      </c>
      <c r="R18" s="6">
        <f t="shared" si="9"/>
        <v>0.37267799624996073</v>
      </c>
      <c r="S18" s="6">
        <f t="shared" si="9"/>
        <v>0.95742710775633877</v>
      </c>
      <c r="T18" s="6">
        <f t="shared" si="9"/>
        <v>1.0671873729054742</v>
      </c>
      <c r="U18" s="6">
        <f t="shared" si="9"/>
        <v>1.8856180831641263</v>
      </c>
      <c r="V18" s="6">
        <f t="shared" si="9"/>
        <v>0.5</v>
      </c>
      <c r="W18" s="6">
        <f t="shared" si="9"/>
        <v>0.37267799624996073</v>
      </c>
    </row>
    <row r="19" spans="7:23" ht="15.75" customHeight="1">
      <c r="G19" s="3" t="s">
        <v>69</v>
      </c>
      <c r="H19">
        <f t="shared" ref="H19:W19" si="10">H9/6</f>
        <v>6.166666666666667</v>
      </c>
      <c r="I19">
        <f t="shared" si="10"/>
        <v>5.833333333333333</v>
      </c>
      <c r="J19">
        <f t="shared" si="10"/>
        <v>6.5</v>
      </c>
      <c r="K19">
        <f t="shared" si="10"/>
        <v>6.5</v>
      </c>
      <c r="L19">
        <f t="shared" si="10"/>
        <v>5.666666666666667</v>
      </c>
      <c r="M19">
        <f t="shared" si="10"/>
        <v>6</v>
      </c>
      <c r="N19">
        <f t="shared" si="10"/>
        <v>6.5</v>
      </c>
      <c r="O19">
        <f t="shared" si="10"/>
        <v>5.666666666666667</v>
      </c>
      <c r="P19">
        <f t="shared" si="10"/>
        <v>6.333333333333333</v>
      </c>
      <c r="Q19">
        <f t="shared" si="10"/>
        <v>6.666666666666667</v>
      </c>
      <c r="R19">
        <f t="shared" si="10"/>
        <v>6.166666666666667</v>
      </c>
      <c r="S19">
        <f t="shared" si="10"/>
        <v>4.5</v>
      </c>
      <c r="T19">
        <f t="shared" si="10"/>
        <v>3.8333333333333335</v>
      </c>
      <c r="U19">
        <f t="shared" si="10"/>
        <v>3.3333333333333335</v>
      </c>
      <c r="V19">
        <f t="shared" si="10"/>
        <v>5.5</v>
      </c>
      <c r="W19">
        <f t="shared" si="10"/>
        <v>6.166666666666667</v>
      </c>
    </row>
    <row r="21" spans="7:23" ht="15.75" customHeight="1">
      <c r="H21" s="7" t="s">
        <v>73</v>
      </c>
      <c r="N21" s="7" t="s">
        <v>74</v>
      </c>
      <c r="T21" s="7" t="s">
        <v>75</v>
      </c>
    </row>
    <row r="22" spans="7:23" ht="15.75" customHeight="1">
      <c r="G22" s="3" t="s">
        <v>69</v>
      </c>
      <c r="H22">
        <f>(SUM(H31:M36)/36)</f>
        <v>6.1111111111111107</v>
      </c>
      <c r="N22">
        <f>(SUM(N31:S36)/36)</f>
        <v>5.9722222222222223</v>
      </c>
      <c r="T22">
        <f>(SUM(T31:W36)/36)</f>
        <v>3.1388888888888888</v>
      </c>
    </row>
    <row r="23" spans="7:23" ht="15.75" customHeight="1">
      <c r="G23" s="3" t="s">
        <v>72</v>
      </c>
      <c r="H23" s="8">
        <f>SQRT((H25)-((H22)^2))</f>
        <v>0.69832250499869952</v>
      </c>
      <c r="N23" s="8">
        <f>SQRT((T25)-((T22)^2))</f>
        <v>3.8651058471763156</v>
      </c>
      <c r="T23" s="8">
        <f>SQRT((T25)-((T22)^2))</f>
        <v>3.8651058471763156</v>
      </c>
    </row>
    <row r="24" spans="7:23" ht="15.75" customHeight="1">
      <c r="G24" s="3" t="s">
        <v>69</v>
      </c>
    </row>
    <row r="25" spans="7:23" ht="12.75">
      <c r="G25" s="3" t="s">
        <v>76</v>
      </c>
      <c r="H25">
        <f>AVERAGE(H11:M16)</f>
        <v>37.833333333333336</v>
      </c>
      <c r="N25">
        <f>AVERAGE(N11:S16)</f>
        <v>36.638888888888886</v>
      </c>
      <c r="T25">
        <f>AVERAGE(T11:W16)</f>
        <v>24.791666666666668</v>
      </c>
    </row>
    <row r="31" spans="7:23" ht="14.25">
      <c r="H31" s="6">
        <f t="shared" ref="H31:W31" si="11">VALUE(MID(H2,1,1))</f>
        <v>6</v>
      </c>
      <c r="I31" s="6">
        <f t="shared" si="11"/>
        <v>5</v>
      </c>
      <c r="J31" s="6">
        <f t="shared" si="11"/>
        <v>7</v>
      </c>
      <c r="K31" s="6">
        <f t="shared" si="11"/>
        <v>7</v>
      </c>
      <c r="L31" s="6">
        <f t="shared" si="11"/>
        <v>6</v>
      </c>
      <c r="M31" s="6">
        <f t="shared" si="11"/>
        <v>6</v>
      </c>
      <c r="N31" s="6">
        <f t="shared" si="11"/>
        <v>7</v>
      </c>
      <c r="O31" s="6">
        <f t="shared" si="11"/>
        <v>4</v>
      </c>
      <c r="P31" s="6">
        <f t="shared" si="11"/>
        <v>7</v>
      </c>
      <c r="Q31" s="6">
        <f t="shared" si="11"/>
        <v>7</v>
      </c>
      <c r="R31" s="6">
        <f t="shared" si="11"/>
        <v>7</v>
      </c>
      <c r="S31" s="6">
        <f t="shared" si="11"/>
        <v>6</v>
      </c>
      <c r="T31" s="6">
        <f t="shared" si="11"/>
        <v>4</v>
      </c>
      <c r="U31" s="6">
        <f t="shared" si="11"/>
        <v>5</v>
      </c>
      <c r="V31" s="6">
        <f t="shared" si="11"/>
        <v>6</v>
      </c>
      <c r="W31" s="6">
        <f t="shared" si="11"/>
        <v>7</v>
      </c>
    </row>
    <row r="32" spans="7:23" ht="14.25">
      <c r="H32" s="6">
        <f t="shared" ref="H32:W32" si="12">VALUE(MID(H3,1,1))</f>
        <v>7</v>
      </c>
      <c r="I32" s="6">
        <f t="shared" si="12"/>
        <v>6</v>
      </c>
      <c r="J32" s="6">
        <f t="shared" si="12"/>
        <v>7</v>
      </c>
      <c r="K32" s="6">
        <f t="shared" si="12"/>
        <v>7</v>
      </c>
      <c r="L32" s="6">
        <f t="shared" si="12"/>
        <v>6</v>
      </c>
      <c r="M32" s="6">
        <f t="shared" si="12"/>
        <v>6</v>
      </c>
      <c r="N32" s="6">
        <f t="shared" si="12"/>
        <v>6</v>
      </c>
      <c r="O32" s="6">
        <f t="shared" si="12"/>
        <v>5</v>
      </c>
      <c r="P32" s="6">
        <f t="shared" si="12"/>
        <v>6</v>
      </c>
      <c r="Q32" s="6">
        <f t="shared" si="12"/>
        <v>7</v>
      </c>
      <c r="R32" s="6">
        <f t="shared" si="12"/>
        <v>6</v>
      </c>
      <c r="S32" s="6">
        <f t="shared" si="12"/>
        <v>4</v>
      </c>
      <c r="T32" s="6">
        <f t="shared" si="12"/>
        <v>2</v>
      </c>
      <c r="U32" s="6">
        <f t="shared" si="12"/>
        <v>1</v>
      </c>
      <c r="V32" s="6">
        <f t="shared" si="12"/>
        <v>5</v>
      </c>
      <c r="W32" s="6">
        <f t="shared" si="12"/>
        <v>6</v>
      </c>
    </row>
    <row r="33" spans="8:23" ht="14.25">
      <c r="H33" s="6">
        <f t="shared" ref="H33:W33" si="13">VALUE(MID(H4,1,1))</f>
        <v>6</v>
      </c>
      <c r="I33" s="6">
        <f t="shared" si="13"/>
        <v>6</v>
      </c>
      <c r="J33" s="6">
        <f t="shared" si="13"/>
        <v>5</v>
      </c>
      <c r="K33" s="6">
        <f t="shared" si="13"/>
        <v>6</v>
      </c>
      <c r="L33" s="6">
        <f t="shared" si="13"/>
        <v>5</v>
      </c>
      <c r="M33" s="6">
        <f t="shared" si="13"/>
        <v>5</v>
      </c>
      <c r="N33" s="6">
        <f t="shared" si="13"/>
        <v>7</v>
      </c>
      <c r="O33" s="6">
        <f t="shared" si="13"/>
        <v>6</v>
      </c>
      <c r="P33" s="6">
        <f t="shared" si="13"/>
        <v>6</v>
      </c>
      <c r="Q33" s="6">
        <f t="shared" si="13"/>
        <v>6</v>
      </c>
      <c r="R33" s="6">
        <f t="shared" si="13"/>
        <v>6</v>
      </c>
      <c r="S33" s="6">
        <f t="shared" si="13"/>
        <v>3</v>
      </c>
      <c r="T33" s="6">
        <f t="shared" si="13"/>
        <v>3</v>
      </c>
      <c r="U33" s="6">
        <f t="shared" si="13"/>
        <v>1</v>
      </c>
      <c r="V33" s="6">
        <f t="shared" si="13"/>
        <v>5</v>
      </c>
      <c r="W33" s="6">
        <f t="shared" si="13"/>
        <v>6</v>
      </c>
    </row>
    <row r="34" spans="8:23" ht="14.25">
      <c r="H34" s="6">
        <f t="shared" ref="H34:W34" si="14">VALUE(MID(H5,1,1))</f>
        <v>5</v>
      </c>
      <c r="I34" s="6">
        <f t="shared" si="14"/>
        <v>6</v>
      </c>
      <c r="J34" s="6">
        <f t="shared" si="14"/>
        <v>6</v>
      </c>
      <c r="K34" s="6">
        <f t="shared" si="14"/>
        <v>6</v>
      </c>
      <c r="L34" s="6">
        <f t="shared" si="14"/>
        <v>6</v>
      </c>
      <c r="M34" s="6">
        <f t="shared" si="14"/>
        <v>6</v>
      </c>
      <c r="N34" s="6">
        <f t="shared" si="14"/>
        <v>6</v>
      </c>
      <c r="O34" s="6">
        <f t="shared" si="14"/>
        <v>6</v>
      </c>
      <c r="P34" s="6">
        <f t="shared" si="14"/>
        <v>7</v>
      </c>
      <c r="Q34" s="6">
        <f t="shared" si="14"/>
        <v>7</v>
      </c>
      <c r="R34" s="6">
        <f t="shared" si="14"/>
        <v>6</v>
      </c>
      <c r="S34" s="6">
        <f t="shared" si="14"/>
        <v>5</v>
      </c>
      <c r="T34" s="6">
        <f t="shared" si="14"/>
        <v>5</v>
      </c>
      <c r="U34" s="6">
        <f t="shared" si="14"/>
        <v>6</v>
      </c>
      <c r="V34" s="6">
        <f t="shared" si="14"/>
        <v>6</v>
      </c>
      <c r="W34" s="6">
        <f t="shared" si="14"/>
        <v>6</v>
      </c>
    </row>
    <row r="35" spans="8:23" ht="14.25">
      <c r="H35" s="6">
        <f t="shared" ref="H35:W35" si="15">VALUE(MID(H6,1,1))</f>
        <v>6</v>
      </c>
      <c r="I35" s="6">
        <f t="shared" si="15"/>
        <v>7</v>
      </c>
      <c r="J35" s="6">
        <f t="shared" si="15"/>
        <v>7</v>
      </c>
      <c r="K35" s="6">
        <f t="shared" si="15"/>
        <v>6</v>
      </c>
      <c r="L35" s="6">
        <f t="shared" si="15"/>
        <v>5</v>
      </c>
      <c r="M35" s="6">
        <f t="shared" si="15"/>
        <v>6</v>
      </c>
      <c r="N35" s="6">
        <f t="shared" si="15"/>
        <v>6</v>
      </c>
      <c r="O35" s="6">
        <f t="shared" si="15"/>
        <v>7</v>
      </c>
      <c r="P35" s="6">
        <f t="shared" si="15"/>
        <v>6</v>
      </c>
      <c r="Q35" s="6">
        <f t="shared" si="15"/>
        <v>6</v>
      </c>
      <c r="R35" s="6">
        <f t="shared" si="15"/>
        <v>6</v>
      </c>
      <c r="S35" s="6">
        <f t="shared" si="15"/>
        <v>5</v>
      </c>
      <c r="T35" s="6">
        <f t="shared" si="15"/>
        <v>5</v>
      </c>
      <c r="U35" s="6">
        <f t="shared" si="15"/>
        <v>3</v>
      </c>
      <c r="V35" s="6">
        <f t="shared" si="15"/>
        <v>5</v>
      </c>
      <c r="W35" s="6">
        <f t="shared" si="15"/>
        <v>6</v>
      </c>
    </row>
    <row r="36" spans="8:23" ht="14.25">
      <c r="H36" s="6">
        <f t="shared" ref="H36:W36" si="16">VALUE(MID(H7,1,1))</f>
        <v>7</v>
      </c>
      <c r="I36" s="6">
        <f t="shared" si="16"/>
        <v>5</v>
      </c>
      <c r="J36" s="6">
        <f t="shared" si="16"/>
        <v>7</v>
      </c>
      <c r="K36" s="6">
        <f t="shared" si="16"/>
        <v>7</v>
      </c>
      <c r="L36" s="6">
        <f t="shared" si="16"/>
        <v>6</v>
      </c>
      <c r="M36" s="6">
        <f t="shared" si="16"/>
        <v>7</v>
      </c>
      <c r="N36" s="6">
        <f t="shared" si="16"/>
        <v>7</v>
      </c>
      <c r="O36" s="6">
        <f t="shared" si="16"/>
        <v>6</v>
      </c>
      <c r="P36" s="6">
        <f t="shared" si="16"/>
        <v>6</v>
      </c>
      <c r="Q36" s="6">
        <f t="shared" si="16"/>
        <v>7</v>
      </c>
      <c r="R36" s="6">
        <f t="shared" si="16"/>
        <v>6</v>
      </c>
      <c r="S36" s="6">
        <f t="shared" si="16"/>
        <v>4</v>
      </c>
      <c r="T36" s="6">
        <f t="shared" si="16"/>
        <v>4</v>
      </c>
      <c r="U36" s="6">
        <f t="shared" si="16"/>
        <v>4</v>
      </c>
      <c r="V36" s="6">
        <f t="shared" si="16"/>
        <v>6</v>
      </c>
      <c r="W36" s="6">
        <f t="shared" si="16"/>
        <v>6</v>
      </c>
    </row>
    <row r="37" spans="8:23" ht="14.25">
      <c r="H37" s="6" t="str">
        <f>(MID(H8,1,1))</f>
        <v/>
      </c>
    </row>
    <row r="38" spans="8:23" ht="14.25">
      <c r="H38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A071-ED4B-4B13-8C6F-D8D37BBB4BB6}">
  <dimension ref="A1:Y38"/>
  <sheetViews>
    <sheetView topLeftCell="Q3" workbookViewId="0">
      <selection activeCell="T23" sqref="T23"/>
    </sheetView>
  </sheetViews>
  <sheetFormatPr baseColWidth="10" defaultRowHeight="12.75"/>
  <cols>
    <col min="8" max="8" width="29.5703125" customWidth="1"/>
    <col min="9" max="9" width="22.5703125" customWidth="1"/>
    <col min="10" max="10" width="16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s="1">
        <v>43479.520140300927</v>
      </c>
      <c r="B2" s="2">
        <v>43479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33</v>
      </c>
      <c r="M2" s="3" t="s">
        <v>34</v>
      </c>
      <c r="N2" s="3" t="s">
        <v>33</v>
      </c>
      <c r="O2" s="3" t="s">
        <v>33</v>
      </c>
      <c r="P2" s="3" t="s">
        <v>35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33</v>
      </c>
      <c r="V2" s="3" t="s">
        <v>38</v>
      </c>
      <c r="W2" s="3" t="s">
        <v>33</v>
      </c>
      <c r="X2" s="3" t="s">
        <v>39</v>
      </c>
      <c r="Y2" s="3" t="s">
        <v>40</v>
      </c>
    </row>
    <row r="3" spans="1:25">
      <c r="A3" s="1">
        <v>43479.521011458331</v>
      </c>
      <c r="B3" s="2">
        <v>43479</v>
      </c>
      <c r="C3" s="3" t="s">
        <v>25</v>
      </c>
      <c r="D3" s="3" t="s">
        <v>41</v>
      </c>
      <c r="E3" s="3" t="s">
        <v>27</v>
      </c>
      <c r="F3" s="3" t="s">
        <v>42</v>
      </c>
      <c r="G3" s="3" t="s">
        <v>43</v>
      </c>
      <c r="H3" s="3" t="s">
        <v>44</v>
      </c>
      <c r="I3" s="3" t="s">
        <v>44</v>
      </c>
      <c r="J3" s="3" t="s">
        <v>45</v>
      </c>
      <c r="K3" s="3" t="s">
        <v>46</v>
      </c>
      <c r="L3" s="3" t="s">
        <v>44</v>
      </c>
      <c r="M3" s="3" t="s">
        <v>44</v>
      </c>
      <c r="N3" s="3" t="s">
        <v>44</v>
      </c>
      <c r="O3" s="3" t="s">
        <v>44</v>
      </c>
      <c r="P3" s="3" t="s">
        <v>47</v>
      </c>
      <c r="Q3" s="3" t="s">
        <v>44</v>
      </c>
      <c r="R3" s="3" t="s">
        <v>48</v>
      </c>
      <c r="S3" s="3" t="s">
        <v>48</v>
      </c>
      <c r="T3" s="3" t="s">
        <v>49</v>
      </c>
      <c r="U3" s="3" t="s">
        <v>44</v>
      </c>
      <c r="V3" s="3" t="s">
        <v>44</v>
      </c>
      <c r="W3" s="3" t="s">
        <v>44</v>
      </c>
      <c r="X3" s="3" t="s">
        <v>50</v>
      </c>
    </row>
    <row r="4" spans="1:25">
      <c r="A4" s="1">
        <v>43479.52286125</v>
      </c>
      <c r="B4" s="2">
        <v>43479</v>
      </c>
      <c r="C4" s="3" t="s">
        <v>25</v>
      </c>
      <c r="D4" s="3" t="s">
        <v>51</v>
      </c>
      <c r="E4" s="3" t="s">
        <v>27</v>
      </c>
      <c r="F4" s="3" t="s">
        <v>52</v>
      </c>
      <c r="G4" s="3" t="s">
        <v>29</v>
      </c>
      <c r="H4" s="3" t="s">
        <v>44</v>
      </c>
      <c r="I4" s="3" t="s">
        <v>44</v>
      </c>
      <c r="J4" s="3" t="s">
        <v>44</v>
      </c>
      <c r="K4" s="3" t="s">
        <v>44</v>
      </c>
      <c r="L4" s="3" t="s">
        <v>44</v>
      </c>
      <c r="M4" s="3" t="s">
        <v>44</v>
      </c>
      <c r="N4" s="3" t="s">
        <v>44</v>
      </c>
      <c r="O4" s="3" t="s">
        <v>44</v>
      </c>
      <c r="P4" s="3" t="s">
        <v>44</v>
      </c>
      <c r="Q4" s="3" t="s">
        <v>44</v>
      </c>
      <c r="R4" s="3" t="s">
        <v>48</v>
      </c>
      <c r="S4" s="3" t="s">
        <v>48</v>
      </c>
      <c r="T4" s="3" t="s">
        <v>44</v>
      </c>
      <c r="U4" s="3" t="s">
        <v>44</v>
      </c>
      <c r="V4" s="3" t="s">
        <v>44</v>
      </c>
      <c r="W4" s="3" t="s">
        <v>44</v>
      </c>
      <c r="X4" s="3" t="s">
        <v>50</v>
      </c>
    </row>
    <row r="5" spans="1:25">
      <c r="A5" s="1">
        <v>43479.523053460653</v>
      </c>
      <c r="B5" s="2">
        <v>43479</v>
      </c>
      <c r="C5" s="3" t="s">
        <v>25</v>
      </c>
      <c r="D5" s="3" t="s">
        <v>53</v>
      </c>
      <c r="E5" s="3" t="s">
        <v>27</v>
      </c>
      <c r="F5" s="3" t="s">
        <v>54</v>
      </c>
      <c r="G5" s="3" t="s">
        <v>55</v>
      </c>
      <c r="H5" s="3" t="s">
        <v>56</v>
      </c>
      <c r="I5" s="3" t="s">
        <v>57</v>
      </c>
      <c r="J5" s="3" t="s">
        <v>44</v>
      </c>
      <c r="K5" s="3" t="s">
        <v>58</v>
      </c>
      <c r="L5" s="3" t="s">
        <v>44</v>
      </c>
      <c r="M5" s="3" t="s">
        <v>34</v>
      </c>
      <c r="N5" s="3" t="s">
        <v>58</v>
      </c>
      <c r="O5" s="3" t="s">
        <v>58</v>
      </c>
      <c r="P5" s="3" t="s">
        <v>59</v>
      </c>
      <c r="Q5" s="3" t="s">
        <v>35</v>
      </c>
      <c r="R5" s="3" t="s">
        <v>36</v>
      </c>
      <c r="S5" s="3" t="s">
        <v>37</v>
      </c>
      <c r="T5" s="3" t="s">
        <v>38</v>
      </c>
      <c r="U5" s="3" t="s">
        <v>38</v>
      </c>
      <c r="V5" s="3" t="s">
        <v>38</v>
      </c>
      <c r="W5" s="3" t="s">
        <v>38</v>
      </c>
      <c r="X5" s="3" t="s">
        <v>39</v>
      </c>
    </row>
    <row r="6" spans="1:25">
      <c r="A6" s="1">
        <v>43479.525489236112</v>
      </c>
      <c r="B6" s="2">
        <v>43479</v>
      </c>
      <c r="C6" s="3" t="s">
        <v>25</v>
      </c>
      <c r="D6" s="3" t="s">
        <v>60</v>
      </c>
      <c r="E6" s="3" t="s">
        <v>27</v>
      </c>
      <c r="F6" s="3" t="s">
        <v>54</v>
      </c>
      <c r="G6" s="3" t="s">
        <v>55</v>
      </c>
      <c r="H6" s="3" t="s">
        <v>30</v>
      </c>
      <c r="I6" s="3" t="s">
        <v>31</v>
      </c>
      <c r="J6" s="3" t="s">
        <v>32</v>
      </c>
      <c r="K6" s="3" t="s">
        <v>33</v>
      </c>
      <c r="L6" s="3" t="s">
        <v>38</v>
      </c>
      <c r="M6" s="3" t="s">
        <v>34</v>
      </c>
      <c r="N6" s="3" t="s">
        <v>58</v>
      </c>
      <c r="O6" s="3" t="s">
        <v>44</v>
      </c>
      <c r="P6" s="3" t="s">
        <v>34</v>
      </c>
      <c r="Q6" s="3" t="s">
        <v>34</v>
      </c>
      <c r="R6" s="3" t="s">
        <v>61</v>
      </c>
      <c r="S6" s="3" t="s">
        <v>37</v>
      </c>
      <c r="T6" s="3" t="s">
        <v>33</v>
      </c>
      <c r="U6" s="3" t="s">
        <v>33</v>
      </c>
      <c r="V6" s="3" t="s">
        <v>33</v>
      </c>
      <c r="W6" s="3" t="s">
        <v>33</v>
      </c>
      <c r="X6" s="3" t="s">
        <v>39</v>
      </c>
      <c r="Y6" s="3" t="s">
        <v>62</v>
      </c>
    </row>
    <row r="7" spans="1:25">
      <c r="A7" s="1">
        <v>43479.533329814818</v>
      </c>
      <c r="B7" s="2">
        <v>43479</v>
      </c>
      <c r="C7" s="3" t="s">
        <v>25</v>
      </c>
      <c r="D7" s="3" t="s">
        <v>63</v>
      </c>
      <c r="E7" s="3" t="s">
        <v>27</v>
      </c>
      <c r="F7" s="3" t="s">
        <v>64</v>
      </c>
      <c r="G7" s="3" t="s">
        <v>29</v>
      </c>
      <c r="H7" s="3" t="s">
        <v>65</v>
      </c>
      <c r="I7" s="3" t="s">
        <v>31</v>
      </c>
      <c r="J7" s="3" t="s">
        <v>66</v>
      </c>
      <c r="K7" s="3" t="s">
        <v>33</v>
      </c>
      <c r="L7" s="3" t="s">
        <v>38</v>
      </c>
      <c r="M7" s="3" t="s">
        <v>34</v>
      </c>
      <c r="N7" s="3" t="s">
        <v>33</v>
      </c>
      <c r="O7" s="3" t="s">
        <v>33</v>
      </c>
      <c r="P7" s="3" t="s">
        <v>34</v>
      </c>
      <c r="Q7" s="3" t="s">
        <v>34</v>
      </c>
      <c r="R7" s="3" t="s">
        <v>61</v>
      </c>
      <c r="S7" s="3" t="s">
        <v>37</v>
      </c>
      <c r="T7" s="3" t="s">
        <v>33</v>
      </c>
      <c r="U7" s="3" t="s">
        <v>33</v>
      </c>
      <c r="V7" s="3" t="s">
        <v>38</v>
      </c>
      <c r="W7" s="3" t="s">
        <v>38</v>
      </c>
      <c r="X7" s="3" t="s">
        <v>39</v>
      </c>
      <c r="Y7" s="3" t="s">
        <v>67</v>
      </c>
    </row>
    <row r="9" spans="1:25">
      <c r="G9" s="3" t="s">
        <v>68</v>
      </c>
      <c r="H9">
        <f t="shared" ref="H9:W9" si="0">((MID(H2,1,1))+(MID(H3,1,1))+(MID(H4,1,1))+(MID(H5,1,1))+(MID(H6,1,1))+(MID(H7,1,1)))</f>
        <v>33</v>
      </c>
      <c r="I9">
        <f t="shared" si="0"/>
        <v>34</v>
      </c>
      <c r="J9">
        <f t="shared" si="0"/>
        <v>31</v>
      </c>
      <c r="K9">
        <f t="shared" si="0"/>
        <v>32</v>
      </c>
      <c r="L9">
        <f t="shared" si="0"/>
        <v>31</v>
      </c>
      <c r="M9">
        <f t="shared" si="0"/>
        <v>36</v>
      </c>
      <c r="N9">
        <f t="shared" si="0"/>
        <v>32</v>
      </c>
      <c r="O9">
        <f t="shared" si="0"/>
        <v>31</v>
      </c>
      <c r="P9">
        <f t="shared" si="0"/>
        <v>32</v>
      </c>
      <c r="Q9">
        <f t="shared" si="0"/>
        <v>34</v>
      </c>
      <c r="R9">
        <f t="shared" si="0"/>
        <v>34</v>
      </c>
      <c r="S9">
        <f t="shared" si="0"/>
        <v>32</v>
      </c>
      <c r="T9">
        <f t="shared" si="0"/>
        <v>33</v>
      </c>
      <c r="U9">
        <f t="shared" si="0"/>
        <v>35</v>
      </c>
      <c r="V9">
        <f t="shared" si="0"/>
        <v>33</v>
      </c>
      <c r="W9">
        <f t="shared" si="0"/>
        <v>34</v>
      </c>
    </row>
    <row r="10" spans="1:25">
      <c r="G10" s="3" t="s">
        <v>69</v>
      </c>
      <c r="H10">
        <f t="shared" ref="H10:W10" si="1">H9/6</f>
        <v>5.5</v>
      </c>
      <c r="I10">
        <f t="shared" si="1"/>
        <v>5.666666666666667</v>
      </c>
      <c r="J10">
        <f t="shared" si="1"/>
        <v>5.166666666666667</v>
      </c>
      <c r="K10">
        <f t="shared" si="1"/>
        <v>5.333333333333333</v>
      </c>
      <c r="L10">
        <f t="shared" si="1"/>
        <v>5.166666666666667</v>
      </c>
      <c r="M10">
        <f t="shared" si="1"/>
        <v>6</v>
      </c>
      <c r="N10">
        <f t="shared" si="1"/>
        <v>5.333333333333333</v>
      </c>
      <c r="O10">
        <f t="shared" si="1"/>
        <v>5.166666666666667</v>
      </c>
      <c r="P10">
        <f t="shared" si="1"/>
        <v>5.333333333333333</v>
      </c>
      <c r="Q10">
        <f t="shared" si="1"/>
        <v>5.666666666666667</v>
      </c>
      <c r="R10">
        <f t="shared" si="1"/>
        <v>5.666666666666667</v>
      </c>
      <c r="S10">
        <f t="shared" si="1"/>
        <v>5.333333333333333</v>
      </c>
      <c r="T10">
        <f t="shared" si="1"/>
        <v>5.5</v>
      </c>
      <c r="U10">
        <f t="shared" si="1"/>
        <v>5.833333333333333</v>
      </c>
      <c r="V10">
        <f t="shared" si="1"/>
        <v>5.5</v>
      </c>
      <c r="W10">
        <f t="shared" si="1"/>
        <v>5.666666666666667</v>
      </c>
    </row>
    <row r="11" spans="1:25" ht="14.25">
      <c r="G11" s="4" t="s">
        <v>70</v>
      </c>
      <c r="H11" s="5">
        <f t="shared" ref="H11:W16" si="2">((MID(H2,1,1))^2)</f>
        <v>49</v>
      </c>
      <c r="I11" s="5">
        <f t="shared" si="2"/>
        <v>49</v>
      </c>
      <c r="J11" s="5">
        <f t="shared" si="2"/>
        <v>49</v>
      </c>
      <c r="K11" s="5">
        <f t="shared" si="2"/>
        <v>49</v>
      </c>
      <c r="L11" s="5">
        <f t="shared" si="2"/>
        <v>49</v>
      </c>
      <c r="M11" s="5">
        <f t="shared" si="2"/>
        <v>49</v>
      </c>
      <c r="N11" s="5">
        <f t="shared" si="2"/>
        <v>49</v>
      </c>
      <c r="O11" s="5">
        <f t="shared" si="2"/>
        <v>49</v>
      </c>
      <c r="P11" s="5">
        <f t="shared" si="2"/>
        <v>36</v>
      </c>
      <c r="Q11" s="5">
        <f t="shared" si="2"/>
        <v>36</v>
      </c>
      <c r="R11" s="5">
        <f t="shared" si="2"/>
        <v>36</v>
      </c>
      <c r="S11" s="5">
        <f t="shared" si="2"/>
        <v>36</v>
      </c>
      <c r="T11" s="5">
        <f t="shared" si="2"/>
        <v>36</v>
      </c>
      <c r="U11" s="5">
        <f t="shared" si="2"/>
        <v>49</v>
      </c>
      <c r="V11" s="5">
        <f t="shared" si="2"/>
        <v>36</v>
      </c>
      <c r="W11" s="5">
        <f t="shared" si="2"/>
        <v>49</v>
      </c>
    </row>
    <row r="12" spans="1:25" ht="14.25">
      <c r="H12" s="5">
        <f t="shared" si="2"/>
        <v>16</v>
      </c>
      <c r="I12" s="5">
        <f t="shared" si="2"/>
        <v>16</v>
      </c>
      <c r="J12" s="5">
        <f t="shared" si="2"/>
        <v>9</v>
      </c>
      <c r="K12" s="5">
        <f t="shared" si="2"/>
        <v>4</v>
      </c>
      <c r="L12" s="5">
        <f t="shared" si="2"/>
        <v>16</v>
      </c>
      <c r="M12" s="5">
        <f t="shared" si="2"/>
        <v>16</v>
      </c>
      <c r="N12" s="5">
        <f t="shared" si="2"/>
        <v>16</v>
      </c>
      <c r="O12" s="5">
        <f t="shared" si="2"/>
        <v>16</v>
      </c>
      <c r="P12" s="5">
        <f t="shared" si="2"/>
        <v>9</v>
      </c>
      <c r="Q12" s="5">
        <f t="shared" si="2"/>
        <v>16</v>
      </c>
      <c r="R12" s="5">
        <f t="shared" si="2"/>
        <v>16</v>
      </c>
      <c r="S12" s="5">
        <f t="shared" si="2"/>
        <v>16</v>
      </c>
      <c r="T12" s="5">
        <f t="shared" si="2"/>
        <v>9</v>
      </c>
      <c r="U12" s="5">
        <f t="shared" si="2"/>
        <v>16</v>
      </c>
      <c r="V12" s="5">
        <f t="shared" si="2"/>
        <v>16</v>
      </c>
      <c r="W12" s="5">
        <f t="shared" si="2"/>
        <v>16</v>
      </c>
    </row>
    <row r="13" spans="1:25" ht="14.25">
      <c r="H13" s="5">
        <f t="shared" si="2"/>
        <v>16</v>
      </c>
      <c r="I13" s="5">
        <f t="shared" si="2"/>
        <v>16</v>
      </c>
      <c r="J13" s="5">
        <f t="shared" si="2"/>
        <v>16</v>
      </c>
      <c r="K13" s="5">
        <f t="shared" si="2"/>
        <v>16</v>
      </c>
      <c r="L13" s="5">
        <f t="shared" si="2"/>
        <v>16</v>
      </c>
      <c r="M13" s="5">
        <f t="shared" si="2"/>
        <v>16</v>
      </c>
      <c r="N13" s="5">
        <f t="shared" si="2"/>
        <v>16</v>
      </c>
      <c r="O13" s="5">
        <f t="shared" si="2"/>
        <v>16</v>
      </c>
      <c r="P13" s="5">
        <f t="shared" si="2"/>
        <v>16</v>
      </c>
      <c r="Q13" s="5">
        <f t="shared" si="2"/>
        <v>16</v>
      </c>
      <c r="R13" s="5">
        <f t="shared" si="2"/>
        <v>16</v>
      </c>
      <c r="S13" s="5">
        <f t="shared" si="2"/>
        <v>16</v>
      </c>
      <c r="T13" s="5">
        <f t="shared" si="2"/>
        <v>16</v>
      </c>
      <c r="U13" s="5">
        <f t="shared" si="2"/>
        <v>16</v>
      </c>
      <c r="V13" s="5">
        <f t="shared" si="2"/>
        <v>16</v>
      </c>
      <c r="W13" s="5">
        <f t="shared" si="2"/>
        <v>16</v>
      </c>
    </row>
    <row r="14" spans="1:25" ht="14.25">
      <c r="H14" s="5">
        <f t="shared" si="2"/>
        <v>25</v>
      </c>
      <c r="I14" s="5">
        <f t="shared" si="2"/>
        <v>25</v>
      </c>
      <c r="J14" s="5">
        <f t="shared" si="2"/>
        <v>16</v>
      </c>
      <c r="K14" s="5">
        <f t="shared" si="2"/>
        <v>25</v>
      </c>
      <c r="L14" s="5">
        <f t="shared" si="2"/>
        <v>16</v>
      </c>
      <c r="M14" s="5">
        <f t="shared" si="2"/>
        <v>49</v>
      </c>
      <c r="N14" s="5">
        <f t="shared" si="2"/>
        <v>25</v>
      </c>
      <c r="O14" s="5">
        <f t="shared" si="2"/>
        <v>25</v>
      </c>
      <c r="P14" s="5">
        <f t="shared" si="2"/>
        <v>25</v>
      </c>
      <c r="Q14" s="5">
        <f t="shared" si="2"/>
        <v>36</v>
      </c>
      <c r="R14" s="5">
        <f t="shared" si="2"/>
        <v>36</v>
      </c>
      <c r="S14" s="5">
        <f t="shared" si="2"/>
        <v>36</v>
      </c>
      <c r="T14" s="5">
        <f t="shared" si="2"/>
        <v>36</v>
      </c>
      <c r="U14" s="5">
        <f t="shared" si="2"/>
        <v>36</v>
      </c>
      <c r="V14" s="5">
        <f t="shared" si="2"/>
        <v>36</v>
      </c>
      <c r="W14" s="5">
        <f t="shared" si="2"/>
        <v>36</v>
      </c>
    </row>
    <row r="15" spans="1:25" ht="14.25">
      <c r="H15" s="5">
        <f t="shared" si="2"/>
        <v>49</v>
      </c>
      <c r="I15" s="5">
        <f t="shared" si="2"/>
        <v>49</v>
      </c>
      <c r="J15" s="5">
        <f t="shared" si="2"/>
        <v>49</v>
      </c>
      <c r="K15" s="5">
        <f t="shared" si="2"/>
        <v>49</v>
      </c>
      <c r="L15" s="5">
        <f t="shared" si="2"/>
        <v>36</v>
      </c>
      <c r="M15" s="5">
        <f t="shared" si="2"/>
        <v>49</v>
      </c>
      <c r="N15" s="5">
        <f t="shared" si="2"/>
        <v>25</v>
      </c>
      <c r="O15" s="5">
        <f t="shared" si="2"/>
        <v>16</v>
      </c>
      <c r="P15" s="5">
        <f t="shared" si="2"/>
        <v>49</v>
      </c>
      <c r="Q15" s="5">
        <f t="shared" si="2"/>
        <v>49</v>
      </c>
      <c r="R15" s="5">
        <f t="shared" si="2"/>
        <v>49</v>
      </c>
      <c r="S15" s="5">
        <f t="shared" si="2"/>
        <v>36</v>
      </c>
      <c r="T15" s="5">
        <f t="shared" si="2"/>
        <v>49</v>
      </c>
      <c r="U15" s="5">
        <f t="shared" si="2"/>
        <v>49</v>
      </c>
      <c r="V15" s="5">
        <f t="shared" si="2"/>
        <v>49</v>
      </c>
      <c r="W15" s="5">
        <f t="shared" si="2"/>
        <v>49</v>
      </c>
    </row>
    <row r="16" spans="1:25" ht="14.25">
      <c r="H16" s="5">
        <f t="shared" si="2"/>
        <v>36</v>
      </c>
      <c r="I16" s="5">
        <f t="shared" si="2"/>
        <v>49</v>
      </c>
      <c r="J16" s="5">
        <f t="shared" si="2"/>
        <v>36</v>
      </c>
      <c r="K16" s="5">
        <f t="shared" si="2"/>
        <v>49</v>
      </c>
      <c r="L16" s="5">
        <f t="shared" si="2"/>
        <v>36</v>
      </c>
      <c r="M16" s="5">
        <f t="shared" si="2"/>
        <v>49</v>
      </c>
      <c r="N16" s="5">
        <f t="shared" si="2"/>
        <v>49</v>
      </c>
      <c r="O16" s="5">
        <f t="shared" si="2"/>
        <v>49</v>
      </c>
      <c r="P16" s="5">
        <f t="shared" si="2"/>
        <v>49</v>
      </c>
      <c r="Q16" s="5">
        <f t="shared" si="2"/>
        <v>49</v>
      </c>
      <c r="R16" s="5">
        <f t="shared" si="2"/>
        <v>49</v>
      </c>
      <c r="S16" s="5">
        <f t="shared" si="2"/>
        <v>36</v>
      </c>
      <c r="T16" s="5">
        <f t="shared" si="2"/>
        <v>49</v>
      </c>
      <c r="U16" s="5">
        <f t="shared" si="2"/>
        <v>49</v>
      </c>
      <c r="V16" s="5">
        <f t="shared" si="2"/>
        <v>36</v>
      </c>
      <c r="W16" s="5">
        <f t="shared" si="2"/>
        <v>36</v>
      </c>
    </row>
    <row r="17" spans="7:23" ht="14.25">
      <c r="G17" s="3" t="s">
        <v>71</v>
      </c>
      <c r="H17" s="6">
        <f t="shared" ref="H17:W17" si="3">AVERAGE(H11:H16)</f>
        <v>31.833333333333332</v>
      </c>
      <c r="I17" s="6">
        <f t="shared" si="3"/>
        <v>34</v>
      </c>
      <c r="J17" s="6">
        <f t="shared" si="3"/>
        <v>29.166666666666668</v>
      </c>
      <c r="K17" s="6">
        <f t="shared" si="3"/>
        <v>32</v>
      </c>
      <c r="L17" s="6">
        <f t="shared" si="3"/>
        <v>28.166666666666668</v>
      </c>
      <c r="M17" s="6">
        <f t="shared" si="3"/>
        <v>38</v>
      </c>
      <c r="N17" s="6">
        <f t="shared" si="3"/>
        <v>30</v>
      </c>
      <c r="O17" s="6">
        <f t="shared" si="3"/>
        <v>28.5</v>
      </c>
      <c r="P17" s="6">
        <f t="shared" si="3"/>
        <v>30.666666666666668</v>
      </c>
      <c r="Q17" s="6">
        <f t="shared" si="3"/>
        <v>33.666666666666664</v>
      </c>
      <c r="R17" s="6">
        <f t="shared" si="3"/>
        <v>33.666666666666664</v>
      </c>
      <c r="S17" s="6">
        <f t="shared" si="3"/>
        <v>29.333333333333332</v>
      </c>
      <c r="T17" s="6">
        <f t="shared" si="3"/>
        <v>32.5</v>
      </c>
      <c r="U17" s="6">
        <f t="shared" si="3"/>
        <v>35.833333333333336</v>
      </c>
      <c r="V17" s="6">
        <f t="shared" si="3"/>
        <v>31.5</v>
      </c>
      <c r="W17" s="6">
        <f t="shared" si="3"/>
        <v>33.666666666666664</v>
      </c>
    </row>
    <row r="18" spans="7:23" ht="14.25">
      <c r="G18" s="3" t="s">
        <v>72</v>
      </c>
      <c r="H18" s="6">
        <f t="shared" ref="H18:W18" si="4">SQRT((H17)-((H10)^2))</f>
        <v>1.2583057392117911</v>
      </c>
      <c r="I18" s="6">
        <f t="shared" si="4"/>
        <v>1.3743685418725524</v>
      </c>
      <c r="J18" s="6">
        <f t="shared" si="4"/>
        <v>1.5723301886761003</v>
      </c>
      <c r="K18" s="6">
        <f t="shared" si="4"/>
        <v>1.8856180831641272</v>
      </c>
      <c r="L18" s="6">
        <f t="shared" si="4"/>
        <v>1.2133516482134195</v>
      </c>
      <c r="M18" s="6">
        <f t="shared" si="4"/>
        <v>1.4142135623730951</v>
      </c>
      <c r="N18" s="6">
        <f t="shared" si="4"/>
        <v>1.2472191289246477</v>
      </c>
      <c r="O18" s="6">
        <f t="shared" si="4"/>
        <v>1.3437096247164242</v>
      </c>
      <c r="P18" s="6">
        <f t="shared" si="4"/>
        <v>1.4907119849998607</v>
      </c>
      <c r="Q18" s="6">
        <f t="shared" si="4"/>
        <v>1.2472191289246448</v>
      </c>
      <c r="R18" s="6">
        <f t="shared" si="4"/>
        <v>1.2472191289246448</v>
      </c>
      <c r="S18" s="6">
        <f t="shared" si="4"/>
        <v>0.94280904158206358</v>
      </c>
      <c r="T18" s="6">
        <f t="shared" si="4"/>
        <v>1.5</v>
      </c>
      <c r="U18" s="6">
        <f t="shared" si="4"/>
        <v>1.3437096247164282</v>
      </c>
      <c r="V18" s="6">
        <f t="shared" si="4"/>
        <v>1.1180339887498949</v>
      </c>
      <c r="W18" s="6">
        <f t="shared" si="4"/>
        <v>1.2472191289246448</v>
      </c>
    </row>
    <row r="19" spans="7:23">
      <c r="G19" s="3" t="s">
        <v>69</v>
      </c>
      <c r="H19">
        <f t="shared" ref="H19:W19" si="5">H9/6</f>
        <v>5.5</v>
      </c>
      <c r="I19">
        <f t="shared" si="5"/>
        <v>5.666666666666667</v>
      </c>
      <c r="J19">
        <f t="shared" si="5"/>
        <v>5.166666666666667</v>
      </c>
      <c r="K19">
        <f t="shared" si="5"/>
        <v>5.333333333333333</v>
      </c>
      <c r="L19">
        <f t="shared" si="5"/>
        <v>5.166666666666667</v>
      </c>
      <c r="M19">
        <f t="shared" si="5"/>
        <v>6</v>
      </c>
      <c r="N19">
        <f t="shared" si="5"/>
        <v>5.333333333333333</v>
      </c>
      <c r="O19">
        <f t="shared" si="5"/>
        <v>5.166666666666667</v>
      </c>
      <c r="P19">
        <f t="shared" si="5"/>
        <v>5.333333333333333</v>
      </c>
      <c r="Q19">
        <f t="shared" si="5"/>
        <v>5.666666666666667</v>
      </c>
      <c r="R19">
        <f t="shared" si="5"/>
        <v>5.666666666666667</v>
      </c>
      <c r="S19">
        <f t="shared" si="5"/>
        <v>5.333333333333333</v>
      </c>
      <c r="T19">
        <f t="shared" si="5"/>
        <v>5.5</v>
      </c>
      <c r="U19">
        <f t="shared" si="5"/>
        <v>5.833333333333333</v>
      </c>
      <c r="V19">
        <f t="shared" si="5"/>
        <v>5.5</v>
      </c>
      <c r="W19">
        <f t="shared" si="5"/>
        <v>5.666666666666667</v>
      </c>
    </row>
    <row r="21" spans="7:23">
      <c r="H21" s="7" t="s">
        <v>73</v>
      </c>
      <c r="N21" s="7" t="s">
        <v>74</v>
      </c>
      <c r="T21" s="7" t="s">
        <v>75</v>
      </c>
    </row>
    <row r="22" spans="7:23">
      <c r="G22" s="3" t="s">
        <v>69</v>
      </c>
      <c r="H22">
        <f>(SUM(H31:M36)/36)</f>
        <v>5.4722222222222223</v>
      </c>
      <c r="N22">
        <f>(SUM(N31:S36)/36)</f>
        <v>5.416666666666667</v>
      </c>
      <c r="T22">
        <f>(SUM(T31:W36)/36)</f>
        <v>3.75</v>
      </c>
    </row>
    <row r="23" spans="7:23" ht="14.25">
      <c r="G23" s="3" t="s">
        <v>72</v>
      </c>
      <c r="H23" s="8">
        <f>SQRT((H25)-((H22)^2))</f>
        <v>1.4997427762992306</v>
      </c>
      <c r="N23" s="8">
        <f>SQRT((N25)-((N22)^2))</f>
        <v>1.2774758097296557</v>
      </c>
      <c r="T23" s="8">
        <f>SQRT((T25)-((T22)^2))</f>
        <v>4.3945989578117368</v>
      </c>
    </row>
    <row r="24" spans="7:23">
      <c r="G24" s="3" t="s">
        <v>69</v>
      </c>
    </row>
    <row r="25" spans="7:23">
      <c r="G25" s="3" t="s">
        <v>76</v>
      </c>
      <c r="H25">
        <f>AVERAGE(H11:M16)</f>
        <v>32.194444444444443</v>
      </c>
      <c r="N25">
        <f>AVERAGE(N11:S16)</f>
        <v>30.972222222222221</v>
      </c>
      <c r="T25">
        <f>AVERAGE(T11:W16)</f>
        <v>33.375</v>
      </c>
    </row>
    <row r="31" spans="7:23" ht="14.25">
      <c r="H31" s="6">
        <f t="shared" ref="H31:W36" si="6">VALUE(MID(H2,1,1))</f>
        <v>7</v>
      </c>
      <c r="I31" s="6">
        <f t="shared" si="6"/>
        <v>7</v>
      </c>
      <c r="J31" s="6">
        <f t="shared" si="6"/>
        <v>7</v>
      </c>
      <c r="K31" s="6">
        <f t="shared" si="6"/>
        <v>7</v>
      </c>
      <c r="L31" s="6">
        <f t="shared" si="6"/>
        <v>7</v>
      </c>
      <c r="M31" s="6">
        <f t="shared" si="6"/>
        <v>7</v>
      </c>
      <c r="N31" s="6">
        <f t="shared" si="6"/>
        <v>7</v>
      </c>
      <c r="O31" s="6">
        <f t="shared" si="6"/>
        <v>7</v>
      </c>
      <c r="P31" s="6">
        <f t="shared" si="6"/>
        <v>6</v>
      </c>
      <c r="Q31" s="6">
        <f t="shared" si="6"/>
        <v>6</v>
      </c>
      <c r="R31" s="6">
        <f t="shared" si="6"/>
        <v>6</v>
      </c>
      <c r="S31" s="6">
        <f t="shared" si="6"/>
        <v>6</v>
      </c>
      <c r="T31" s="6">
        <f t="shared" si="6"/>
        <v>6</v>
      </c>
      <c r="U31" s="6">
        <f t="shared" si="6"/>
        <v>7</v>
      </c>
      <c r="V31" s="6">
        <f t="shared" si="6"/>
        <v>6</v>
      </c>
      <c r="W31" s="6">
        <f t="shared" si="6"/>
        <v>7</v>
      </c>
    </row>
    <row r="32" spans="7:23" ht="14.25">
      <c r="H32" s="6">
        <f t="shared" si="6"/>
        <v>4</v>
      </c>
      <c r="I32" s="6">
        <f t="shared" si="6"/>
        <v>4</v>
      </c>
      <c r="J32" s="6">
        <f t="shared" si="6"/>
        <v>3</v>
      </c>
      <c r="K32" s="6">
        <f t="shared" si="6"/>
        <v>2</v>
      </c>
      <c r="L32" s="6">
        <f t="shared" si="6"/>
        <v>4</v>
      </c>
      <c r="M32" s="6">
        <f t="shared" si="6"/>
        <v>4</v>
      </c>
      <c r="N32" s="6">
        <f t="shared" si="6"/>
        <v>4</v>
      </c>
      <c r="O32" s="6">
        <f t="shared" si="6"/>
        <v>4</v>
      </c>
      <c r="P32" s="6">
        <f t="shared" si="6"/>
        <v>3</v>
      </c>
      <c r="Q32" s="6">
        <f t="shared" si="6"/>
        <v>4</v>
      </c>
      <c r="R32" s="6">
        <f t="shared" si="6"/>
        <v>4</v>
      </c>
      <c r="S32" s="6">
        <f t="shared" si="6"/>
        <v>4</v>
      </c>
      <c r="T32" s="6">
        <f t="shared" si="6"/>
        <v>3</v>
      </c>
      <c r="U32" s="6">
        <f t="shared" si="6"/>
        <v>4</v>
      </c>
      <c r="V32" s="6">
        <f t="shared" si="6"/>
        <v>4</v>
      </c>
      <c r="W32" s="6">
        <f t="shared" si="6"/>
        <v>4</v>
      </c>
    </row>
    <row r="33" spans="8:23" ht="14.25">
      <c r="H33" s="6">
        <f t="shared" si="6"/>
        <v>4</v>
      </c>
      <c r="I33" s="6">
        <f t="shared" si="6"/>
        <v>4</v>
      </c>
      <c r="J33" s="6">
        <f t="shared" si="6"/>
        <v>4</v>
      </c>
      <c r="K33" s="6">
        <f t="shared" si="6"/>
        <v>4</v>
      </c>
      <c r="L33" s="6">
        <f t="shared" si="6"/>
        <v>4</v>
      </c>
      <c r="M33" s="6">
        <f t="shared" si="6"/>
        <v>4</v>
      </c>
      <c r="N33" s="6">
        <f t="shared" si="6"/>
        <v>4</v>
      </c>
      <c r="O33" s="6">
        <f t="shared" si="6"/>
        <v>4</v>
      </c>
      <c r="P33" s="6">
        <f t="shared" si="6"/>
        <v>4</v>
      </c>
      <c r="Q33" s="6">
        <f t="shared" si="6"/>
        <v>4</v>
      </c>
      <c r="R33" s="6">
        <f t="shared" si="6"/>
        <v>4</v>
      </c>
      <c r="S33" s="6">
        <f t="shared" si="6"/>
        <v>4</v>
      </c>
      <c r="T33" s="6">
        <f t="shared" si="6"/>
        <v>4</v>
      </c>
      <c r="U33" s="6">
        <f t="shared" si="6"/>
        <v>4</v>
      </c>
      <c r="V33" s="6">
        <f t="shared" si="6"/>
        <v>4</v>
      </c>
      <c r="W33" s="6">
        <f t="shared" si="6"/>
        <v>4</v>
      </c>
    </row>
    <row r="34" spans="8:23" ht="14.25">
      <c r="H34" s="6">
        <f t="shared" si="6"/>
        <v>5</v>
      </c>
      <c r="I34" s="6">
        <f t="shared" si="6"/>
        <v>5</v>
      </c>
      <c r="J34" s="6">
        <f t="shared" si="6"/>
        <v>4</v>
      </c>
      <c r="K34" s="6">
        <f t="shared" si="6"/>
        <v>5</v>
      </c>
      <c r="L34" s="6">
        <f t="shared" si="6"/>
        <v>4</v>
      </c>
      <c r="M34" s="6">
        <f t="shared" si="6"/>
        <v>7</v>
      </c>
      <c r="N34" s="6">
        <f t="shared" si="6"/>
        <v>5</v>
      </c>
      <c r="O34" s="6">
        <f t="shared" si="6"/>
        <v>5</v>
      </c>
      <c r="P34" s="6">
        <f t="shared" si="6"/>
        <v>5</v>
      </c>
      <c r="Q34" s="6">
        <f t="shared" si="6"/>
        <v>6</v>
      </c>
      <c r="R34" s="6">
        <f t="shared" si="6"/>
        <v>6</v>
      </c>
      <c r="S34" s="6">
        <f t="shared" si="6"/>
        <v>6</v>
      </c>
      <c r="T34" s="6">
        <f t="shared" si="6"/>
        <v>6</v>
      </c>
      <c r="U34" s="6">
        <f t="shared" si="6"/>
        <v>6</v>
      </c>
      <c r="V34" s="6">
        <f t="shared" si="6"/>
        <v>6</v>
      </c>
      <c r="W34" s="6">
        <f t="shared" si="6"/>
        <v>6</v>
      </c>
    </row>
    <row r="35" spans="8:23" ht="14.25">
      <c r="H35" s="6">
        <f t="shared" si="6"/>
        <v>7</v>
      </c>
      <c r="I35" s="6">
        <f t="shared" si="6"/>
        <v>7</v>
      </c>
      <c r="J35" s="6">
        <f t="shared" si="6"/>
        <v>7</v>
      </c>
      <c r="K35" s="6">
        <f t="shared" si="6"/>
        <v>7</v>
      </c>
      <c r="L35" s="6">
        <f t="shared" si="6"/>
        <v>6</v>
      </c>
      <c r="M35" s="6">
        <f t="shared" si="6"/>
        <v>7</v>
      </c>
      <c r="N35" s="6">
        <f t="shared" si="6"/>
        <v>5</v>
      </c>
      <c r="O35" s="6">
        <f t="shared" si="6"/>
        <v>4</v>
      </c>
      <c r="P35" s="6">
        <f t="shared" si="6"/>
        <v>7</v>
      </c>
      <c r="Q35" s="6">
        <f t="shared" si="6"/>
        <v>7</v>
      </c>
      <c r="R35" s="6">
        <f t="shared" si="6"/>
        <v>7</v>
      </c>
      <c r="S35" s="6">
        <f t="shared" si="6"/>
        <v>6</v>
      </c>
      <c r="T35" s="6">
        <f t="shared" si="6"/>
        <v>7</v>
      </c>
      <c r="U35" s="6">
        <f t="shared" si="6"/>
        <v>7</v>
      </c>
      <c r="V35" s="6">
        <f t="shared" si="6"/>
        <v>7</v>
      </c>
      <c r="W35" s="6">
        <f t="shared" si="6"/>
        <v>7</v>
      </c>
    </row>
    <row r="36" spans="8:23" ht="14.25">
      <c r="H36" s="6">
        <f t="shared" si="6"/>
        <v>6</v>
      </c>
      <c r="I36" s="6">
        <f t="shared" si="6"/>
        <v>7</v>
      </c>
      <c r="J36" s="6">
        <f t="shared" si="6"/>
        <v>6</v>
      </c>
      <c r="K36" s="6">
        <f t="shared" si="6"/>
        <v>7</v>
      </c>
      <c r="L36" s="6">
        <f t="shared" si="6"/>
        <v>6</v>
      </c>
      <c r="M36" s="6">
        <f t="shared" si="6"/>
        <v>7</v>
      </c>
      <c r="N36" s="6">
        <f t="shared" si="6"/>
        <v>7</v>
      </c>
      <c r="O36" s="6">
        <f t="shared" si="6"/>
        <v>7</v>
      </c>
      <c r="P36" s="6">
        <f t="shared" si="6"/>
        <v>7</v>
      </c>
      <c r="Q36" s="6">
        <f t="shared" si="6"/>
        <v>7</v>
      </c>
      <c r="R36" s="6">
        <f t="shared" si="6"/>
        <v>7</v>
      </c>
      <c r="S36" s="6">
        <f t="shared" si="6"/>
        <v>6</v>
      </c>
      <c r="T36" s="6">
        <f t="shared" si="6"/>
        <v>7</v>
      </c>
      <c r="U36" s="6">
        <f t="shared" si="6"/>
        <v>7</v>
      </c>
      <c r="V36" s="6">
        <f t="shared" si="6"/>
        <v>6</v>
      </c>
      <c r="W36" s="6">
        <f t="shared" si="6"/>
        <v>6</v>
      </c>
    </row>
    <row r="37" spans="8:23" ht="14.25">
      <c r="H37" s="6" t="str">
        <f>(MID(H8,1,1))</f>
        <v/>
      </c>
    </row>
    <row r="38" spans="8:23" ht="14.25">
      <c r="H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vera</cp:lastModifiedBy>
  <dcterms:modified xsi:type="dcterms:W3CDTF">2019-02-18T07:09:15Z</dcterms:modified>
</cp:coreProperties>
</file>