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ummp01\udacity\term3\CarND-Functional-Safety-Project\Template_Files\"/>
    </mc:Choice>
  </mc:AlternateContent>
  <xr:revisionPtr revIDLastSave="0" documentId="13_ncr:1_{C55BCC21-BC7E-4C9C-A18A-956BFAF84443}" xr6:coauthVersionLast="34" xr6:coauthVersionMax="34" xr10:uidLastSave="{00000000-0000-0000-0000-000000000000}"/>
  <bookViews>
    <workbookView xWindow="0" yWindow="0" windowWidth="28800" windowHeight="12225" xr2:uid="{00000000-000D-0000-FFFF-FFFF00000000}"/>
  </bookViews>
  <sheets>
    <sheet name="Hazard_Analysis_Transposed" sheetId="2" r:id="rId1"/>
    <sheet name="Examples" sheetId="3" r:id="rId2"/>
    <sheet name="Situational_Analysis_Guidewords" sheetId="4" r:id="rId3"/>
    <sheet name="Hazard_Analysis_Guidewords" sheetId="5" r:id="rId4"/>
    <sheet name="Severity,_Exposure,_Controllabi" sheetId="6" r:id="rId5"/>
    <sheet name="ASIL_Table" sheetId="7" r:id="rId6"/>
  </sheets>
  <definedNames>
    <definedName name="C_List" localSheetId="1">!#REF!</definedName>
    <definedName name="C_List" localSheetId="2">'Severity,_Exposure,_Controllabi'!$E$20:$E$24</definedName>
    <definedName name="DV_List" localSheetId="1">!#REF!</definedName>
    <definedName name="DV_List" localSheetId="2">Hazard_Analysis_Guidewords!$D$4:$D$24</definedName>
    <definedName name="E_List" localSheetId="1">!#REF!</definedName>
    <definedName name="E_List" localSheetId="2">'Severity,_Exposure,_Controllabi'!$E$3:$E$8</definedName>
    <definedName name="EN_List" localSheetId="1">!#REF!</definedName>
    <definedName name="EN_List" localSheetId="2">Situational_Analysis_Guidewords!$D$51:$D$60</definedName>
    <definedName name="IU_List" localSheetId="1">!#REF!</definedName>
    <definedName name="IU_List" localSheetId="2">Situational_Analysis_Guidewords!$D$44:$D$47</definedName>
    <definedName name="OM_List" localSheetId="1">!#REF!</definedName>
    <definedName name="OM_List" localSheetId="2">Situational_Analysis_Guidewords!$D$5:$D$14</definedName>
    <definedName name="OS_List" localSheetId="1">!#REF!</definedName>
    <definedName name="OS_List" localSheetId="2">Situational_Analysis_Guidewords!$D$18:$D$29</definedName>
    <definedName name="S_List" localSheetId="1">!#REF!</definedName>
    <definedName name="S_List" localSheetId="2">'Severity,_Exposure,_Controllabi'!$E$12:$E$16</definedName>
    <definedName name="SD_List" localSheetId="1">!#REF!</definedName>
    <definedName name="SD_List" localSheetId="2">Situational_Analysis_Guidewords!$D$33:$D$40</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6" l="1"/>
  <c r="E22" i="6"/>
  <c r="E21" i="6"/>
  <c r="E20" i="6"/>
  <c r="E15" i="6"/>
  <c r="E14" i="6"/>
  <c r="E13" i="6"/>
  <c r="E12" i="6"/>
  <c r="E7" i="6"/>
  <c r="E6" i="6"/>
  <c r="E5" i="6"/>
  <c r="E4" i="6"/>
  <c r="E3" i="6"/>
  <c r="A41" i="5"/>
  <c r="D41" i="5" s="1"/>
  <c r="A40" i="5"/>
  <c r="D40" i="5" s="1"/>
  <c r="A39" i="5"/>
  <c r="D39" i="5" s="1"/>
  <c r="A38" i="5"/>
  <c r="D38" i="5" s="1"/>
  <c r="A37" i="5"/>
  <c r="D37" i="5" s="1"/>
  <c r="A36" i="5"/>
  <c r="D36" i="5" s="1"/>
  <c r="A35" i="5"/>
  <c r="D35" i="5" s="1"/>
  <c r="D34" i="5"/>
  <c r="A34" i="5"/>
  <c r="A33" i="5"/>
  <c r="D33" i="5" s="1"/>
  <c r="A32" i="5"/>
  <c r="D32" i="5" s="1"/>
  <c r="A31" i="5"/>
  <c r="D31" i="5" s="1"/>
  <c r="A30" i="5"/>
  <c r="D30" i="5" s="1"/>
  <c r="A29" i="5"/>
  <c r="D29" i="5" s="1"/>
  <c r="A28" i="5"/>
  <c r="D28" i="5" s="1"/>
  <c r="A23" i="5"/>
  <c r="D23" i="5" s="1"/>
  <c r="D22" i="5"/>
  <c r="A22" i="5"/>
  <c r="A21" i="5"/>
  <c r="D21" i="5" s="1"/>
  <c r="A20" i="5"/>
  <c r="D20" i="5" s="1"/>
  <c r="A19" i="5"/>
  <c r="D19" i="5" s="1"/>
  <c r="A18" i="5"/>
  <c r="D18" i="5" s="1"/>
  <c r="A17" i="5"/>
  <c r="D17" i="5" s="1"/>
  <c r="A16" i="5"/>
  <c r="D16" i="5" s="1"/>
  <c r="A15" i="5"/>
  <c r="D15" i="5" s="1"/>
  <c r="D14" i="5"/>
  <c r="A14" i="5"/>
  <c r="A13" i="5"/>
  <c r="D13" i="5" s="1"/>
  <c r="A12" i="5"/>
  <c r="D12" i="5" s="1"/>
  <c r="A11" i="5"/>
  <c r="D11" i="5" s="1"/>
  <c r="A10" i="5"/>
  <c r="D10" i="5" s="1"/>
  <c r="A9" i="5"/>
  <c r="D9" i="5" s="1"/>
  <c r="A8" i="5"/>
  <c r="D8" i="5" s="1"/>
  <c r="A7" i="5"/>
  <c r="D7" i="5" s="1"/>
  <c r="D6" i="5"/>
  <c r="A6" i="5"/>
  <c r="A5" i="5"/>
  <c r="D5" i="5" s="1"/>
  <c r="A4" i="5"/>
  <c r="D4" i="5" s="1"/>
  <c r="A59" i="4"/>
  <c r="D59" i="4" s="1"/>
  <c r="A58" i="4"/>
  <c r="D58" i="4" s="1"/>
  <c r="A57" i="4"/>
  <c r="D57" i="4" s="1"/>
  <c r="A56" i="4"/>
  <c r="D56" i="4" s="1"/>
  <c r="A55" i="4"/>
  <c r="D55" i="4" s="1"/>
  <c r="D54" i="4"/>
  <c r="A54" i="4"/>
  <c r="A53" i="4"/>
  <c r="D53" i="4" s="1"/>
  <c r="A52" i="4"/>
  <c r="D52" i="4" s="1"/>
  <c r="A51" i="4"/>
  <c r="D51" i="4" s="1"/>
  <c r="A46" i="4"/>
  <c r="D46" i="4" s="1"/>
  <c r="A45" i="4"/>
  <c r="D45" i="4" s="1"/>
  <c r="A44" i="4"/>
  <c r="D44" i="4" s="1"/>
  <c r="A39" i="4"/>
  <c r="D39" i="4" s="1"/>
  <c r="D38" i="4"/>
  <c r="A38" i="4"/>
  <c r="A37" i="4"/>
  <c r="D37" i="4" s="1"/>
  <c r="A36" i="4"/>
  <c r="D36" i="4" s="1"/>
  <c r="A35" i="4"/>
  <c r="D35" i="4" s="1"/>
  <c r="A34" i="4"/>
  <c r="D34" i="4" s="1"/>
  <c r="A33" i="4"/>
  <c r="D33" i="4" s="1"/>
  <c r="A28" i="4"/>
  <c r="D28" i="4" s="1"/>
  <c r="A27" i="4"/>
  <c r="D27" i="4" s="1"/>
  <c r="D26" i="4"/>
  <c r="A26" i="4"/>
  <c r="A25" i="4"/>
  <c r="D25" i="4" s="1"/>
  <c r="A24" i="4"/>
  <c r="D24" i="4" s="1"/>
  <c r="A23" i="4"/>
  <c r="D23" i="4" s="1"/>
  <c r="A22" i="4"/>
  <c r="D22" i="4" s="1"/>
  <c r="A21" i="4"/>
  <c r="D21" i="4" s="1"/>
  <c r="A20" i="4"/>
  <c r="D20" i="4" s="1"/>
  <c r="A19" i="4"/>
  <c r="D19" i="4" s="1"/>
  <c r="D18" i="4"/>
  <c r="A18" i="4"/>
  <c r="A13" i="4"/>
  <c r="D13" i="4" s="1"/>
  <c r="A12" i="4"/>
  <c r="D12" i="4" s="1"/>
  <c r="A11" i="4"/>
  <c r="D11" i="4" s="1"/>
  <c r="A10" i="4"/>
  <c r="D10" i="4" s="1"/>
  <c r="A9" i="4"/>
  <c r="D9" i="4" s="1"/>
  <c r="A8" i="4"/>
  <c r="D8" i="4" s="1"/>
  <c r="A7" i="4"/>
  <c r="D7" i="4" s="1"/>
  <c r="D6" i="4"/>
  <c r="A6" i="4"/>
  <c r="A5" i="4"/>
  <c r="D5" i="4" s="1"/>
</calcChain>
</file>

<file path=xl/sharedStrings.xml><?xml version="1.0" encoding="utf-8"?>
<sst xmlns="http://schemas.openxmlformats.org/spreadsheetml/2006/main" count="601" uniqueCount="303">
  <si>
    <t>Hazard ID</t>
  </si>
  <si>
    <t>Situational Analysis</t>
  </si>
  <si>
    <t>Hazard Identification</t>
  </si>
  <si>
    <t>Hazardous Event Classification</t>
  </si>
  <si>
    <t>Determination of ASIL and Safety Goals</t>
  </si>
  <si>
    <t>Operational Mode</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</si>
  <si>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</si>
  <si>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</si>
  <si>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</si>
  <si>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</si>
  <si>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</si>
  <si>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</si>
  <si>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</si>
  <si>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</si>
  <si>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</si>
  <si>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</si>
  <si>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</si>
  <si>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</si>
  <si>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</si>
  <si>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</si>
  <si>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</si>
  <si>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</si>
  <si>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</si>
  <si>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</si>
  <si>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</si>
  <si>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</si>
  <si>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</si>
  <si>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OS04 -Highway</t>
  </si>
  <si>
    <t>-</t>
  </si>
  <si>
    <t>Normal driving on a highway
during rain when there is slippery road, with high speed and correctly used system</t>
  </si>
  <si>
    <t>Lane Departure Warning (LDW) function shall apply an oscillating steering torque to provide the driver with haptic feedback</t>
  </si>
  <si>
    <t>The LDW function applies an oscillating torque with very high torque (above limit).</t>
  </si>
  <si>
    <t>EV00 -
Collision with other vehicle</t>
  </si>
  <si>
    <t>High haptic feedback can affect driver's ability to steer as intended. The driver could lose control of the vehicle and collide with another vehicle or with road infrastructure.</t>
  </si>
  <si>
    <t>The LDW function applies too high an oscillating torque to the steering wheel</t>
  </si>
  <si>
    <t>E3  - 
Medium probability</t>
  </si>
  <si>
    <t>Driving in highway is very highly probable and rains occur throghout the year.</t>
  </si>
  <si>
    <t>Driving at a very high speed can cause sever injuries.</t>
  </si>
  <si>
    <t>Most drivers will find it difficult to control the vehicle when the wheel is steering wide swings in high speed situation.</t>
  </si>
  <si>
    <t>C</t>
  </si>
  <si>
    <t>The oscillating steering torque from the lane departure warning function shall be limited.</t>
  </si>
  <si>
    <t>HA-002</t>
  </si>
  <si>
    <t>Normal driving on country roads during normal conditions with high speed (the driver is misusing the lane keeping assistance function as an autonomous function)</t>
  </si>
  <si>
    <t>Lane Keeping Assistance (LKA) function shall apply the steering torque when active in order to stay in ego lane</t>
  </si>
  <si>
    <t>The LKA function is always active.</t>
  </si>
  <si>
    <t>EV00-
Collision with other vehicle</t>
  </si>
  <si>
    <t>If the driver takes hands off the vehicle letting the LKA system to control the vehicle,  driver wont be able to react quickly when there is a need to slow down or stop etc (country roads have many emerging and diverging lanes and varying speed limits) and can cause collissions.</t>
  </si>
  <si>
    <t>The LKA is always on and keeps the car in the ego lane and driver misused the system to go into autonomous driving by stopping to steer.</t>
  </si>
  <si>
    <t>E2 -
Low probability</t>
  </si>
  <si>
    <t>Normal driving in normal conditions happen quite often, but driver trying to misuuse the lane keeping assistance for autonomous driving has lesser probability.</t>
  </si>
  <si>
    <t>S3 - Life-threatening or fatal injuries</t>
  </si>
  <si>
    <t xml:space="preserve">Driving at very high speed can cause sever injuries </t>
  </si>
  <si>
    <t>C3 - Difficult to control or uncontrollable</t>
  </si>
  <si>
    <t>As the driver has left both hands from the steering wheel, it will take time to react quickly.</t>
  </si>
  <si>
    <t>B</t>
  </si>
  <si>
    <t>The lane keeping assistance function shall be time limited and the additional steering torque shall end after a given time interval so that the driver cannot misuse the system for a autonomous driving.</t>
  </si>
  <si>
    <t>HA-003</t>
  </si>
  <si>
    <t>Normal driving on city road during snow fall with low speed and correctly used system</t>
  </si>
  <si>
    <t>EV03 -
Car spins out of control</t>
  </si>
  <si>
    <t>E1 -
Very low probability</t>
  </si>
  <si>
    <t xml:space="preserve">Driivng in a snow condition happens rarely once or twice in year or so. </t>
  </si>
  <si>
    <t>Driving in snow can cause sever injuries and can lead to severe accidents.</t>
  </si>
  <si>
    <t xml:space="preserve">A normal driver would find it hard to take control on a slippery or icey road. </t>
  </si>
  <si>
    <t>A</t>
  </si>
  <si>
    <t>HA-004</t>
  </si>
  <si>
    <t>OS04 - Highway</t>
  </si>
  <si>
    <t>Tired and sleepy driver</t>
  </si>
  <si>
    <t>EV02 -
Side collision with other traffic</t>
  </si>
  <si>
    <t>The vehicle drives abruptly to the right or left side so that a collision to the side car is unavoided</t>
  </si>
  <si>
    <t>Driving at very high speed can cause sever injuries</t>
  </si>
  <si>
    <t>OM03 - Normal driving</t>
  </si>
  <si>
    <t>OS03 - Country Road</t>
  </si>
  <si>
    <t>OS02 - Country Road</t>
  </si>
  <si>
    <t>EN06 - Rain (slippery road)</t>
  </si>
  <si>
    <t>EN01 - Normal conditions</t>
  </si>
  <si>
    <t>EN07 - Snow (slippery road)</t>
  </si>
  <si>
    <t>SD02 - High speed</t>
  </si>
  <si>
    <t>SD01 - Low speed</t>
  </si>
  <si>
    <t>Other Details</t>
  </si>
  <si>
    <t>Item Usage</t>
  </si>
  <si>
    <t>IU01 - Correctly used</t>
  </si>
  <si>
    <t>IU02 - Incorrectly used</t>
  </si>
  <si>
    <t xml:space="preserve">Hazard Identification
</t>
  </si>
  <si>
    <t>DV05 - Actor effect is too much</t>
  </si>
  <si>
    <t>DV03 - Function always activated</t>
  </si>
  <si>
    <t xml:space="preserve">                      Hazardous Event 
                      Classification
</t>
  </si>
  <si>
    <t>S3 -  Life-threatening or fatal injuries</t>
  </si>
  <si>
    <t xml:space="preserve">
Determination of ASIL 
and 
Safety Goals
         </t>
  </si>
  <si>
    <t>EXAMPLE DISCUSSED IN THE PROJECT INSTRUCTIONS - Headlamp System</t>
  </si>
  <si>
    <t>Situation Details
(optional)</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</si>
  <si>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</si>
  <si>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</si>
  <si>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</si>
  <si>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</si>
  <si>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</si>
  <si>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</si>
  <si>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</si>
  <si>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</si>
  <si>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</si>
  <si>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</si>
  <si>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</si>
  <si>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</si>
  <si>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</si>
  <si>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</si>
  <si>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</si>
  <si>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</si>
  <si>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</si>
  <si>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</si>
  <si>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</si>
  <si>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</si>
  <si>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</si>
  <si>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MORE EXAMPLES - Headlamp System</t>
  </si>
  <si>
    <t>Situation Analysis</t>
  </si>
  <si>
    <t>OM03 - Normal Driving</t>
  </si>
  <si>
    <t>OS01 - City Road</t>
  </si>
  <si>
    <t>SD03 - Low speed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</si>
  <si>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</si>
  <si>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</si>
  <si>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</si>
  <si>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</si>
  <si>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</si>
  <si>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</si>
  <si>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</si>
  <si>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</si>
  <si>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</si>
  <si>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</si>
  <si>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</si>
  <si>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</si>
  <si>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</si>
  <si>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</si>
  <si>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</si>
  <si>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</si>
  <si>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</si>
  <si>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</si>
  <si>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</si>
  <si>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</si>
  <si>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</si>
  <si>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</si>
  <si>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</si>
  <si>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</si>
  <si>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</si>
  <si>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</si>
  <si>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</si>
  <si>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</si>
  <si>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</si>
  <si>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</si>
  <si>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</si>
  <si>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</si>
  <si>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Hazard &amp; Risk Analysis Definitions</t>
  </si>
  <si>
    <t>ID</t>
  </si>
  <si>
    <t>Mode</t>
  </si>
  <si>
    <t>Remarks</t>
  </si>
  <si>
    <t>Reference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</si>
  <si>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</si>
  <si>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</si>
  <si>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</si>
  <si>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</si>
  <si>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</si>
  <si>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</si>
  <si>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</si>
  <si>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</si>
  <si>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</si>
  <si>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</si>
  <si>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</si>
  <si>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</si>
  <si>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</si>
  <si>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</si>
  <si>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</si>
  <si>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N/A</t>
  </si>
  <si>
    <t>not applicable or not relevant</t>
  </si>
  <si>
    <t>Scenario</t>
  </si>
  <si>
    <t>Any Road</t>
  </si>
  <si>
    <t>road type</t>
  </si>
  <si>
    <t>Country Road</t>
  </si>
  <si>
    <t>Highway</t>
  </si>
  <si>
    <t>Mountain Pass</t>
  </si>
  <si>
    <t>Off Road</t>
  </si>
  <si>
    <t>Road with gradient</t>
  </si>
  <si>
    <t>road attribute</t>
  </si>
  <si>
    <t>Road with bump</t>
  </si>
  <si>
    <t>Road tunnel</t>
  </si>
  <si>
    <t>Road with construction site</t>
  </si>
  <si>
    <t>Low speed</t>
  </si>
  <si>
    <t>driving attribute</t>
  </si>
  <si>
    <t>High speed</t>
  </si>
  <si>
    <t>Normal acceleration</t>
  </si>
  <si>
    <t>High acceleration</t>
  </si>
  <si>
    <t>Normal braking</t>
  </si>
  <si>
    <t>High braking</t>
  </si>
  <si>
    <t>Correctly used</t>
  </si>
  <si>
    <t>Intended usage</t>
  </si>
  <si>
    <t>Incorrectly used</t>
  </si>
  <si>
    <t>Unintended usage (foreseeable)</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</si>
  <si>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</si>
  <si>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</si>
  <si>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</si>
  <si>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</si>
  <si>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</si>
  <si>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</si>
  <si>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</si>
  <si>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</si>
  <si>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</si>
  <si>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</si>
  <si>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</si>
  <si>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</si>
  <si>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</si>
  <si>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</si>
  <si>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</si>
  <si>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</si>
  <si>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</si>
  <si>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</si>
  <si>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</si>
  <si>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</si>
  <si>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</si>
  <si>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</si>
  <si>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</si>
  <si>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</si>
  <si>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</si>
  <si>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</si>
  <si>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</si>
  <si>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</si>
  <si>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</si>
  <si>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</si>
  <si>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</si>
  <si>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</si>
  <si>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Car catches file</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</si>
  <si>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</si>
  <si>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</si>
  <si>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</si>
  <si>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</si>
  <si>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</si>
  <si>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</si>
  <si>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</si>
  <si>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</si>
  <si>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</si>
  <si>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</si>
  <si>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</si>
  <si>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</si>
  <si>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</si>
  <si>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</si>
  <si>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</si>
  <si>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</si>
  <si>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</si>
  <si>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</si>
  <si>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</si>
  <si>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</si>
  <si>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</si>
  <si>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</si>
  <si>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</si>
  <si>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</si>
  <si>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</si>
  <si>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</si>
  <si>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</si>
  <si>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</si>
  <si>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</si>
  <si>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</si>
  <si>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</si>
  <si>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</si>
  <si>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</si>
  <si>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</si>
  <si>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</si>
  <si>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</si>
  <si>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</si>
  <si>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</si>
  <si>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</si>
  <si>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</si>
  <si>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</si>
  <si>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</si>
  <si>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</si>
  <si>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</si>
  <si>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</si>
  <si>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</si>
  <si>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</si>
  <si>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</si>
  <si>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</si>
  <si>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</si>
  <si>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</si>
  <si>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</si>
  <si>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</si>
  <si>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</si>
  <si>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</si>
  <si>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</si>
  <si>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</si>
  <si>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</si>
  <si>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</si>
  <si>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</si>
  <si>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</si>
  <si>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</si>
  <si>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</si>
  <si>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D</t>
  </si>
  <si>
    <t>DV19 - Sensor detection is wrong</t>
  </si>
  <si>
    <t>Camera sensor is not able to find the correct lane position due to view obstruction by snow</t>
  </si>
  <si>
    <t xml:space="preserve">The lane detection shall not be activated if camera sensor is failing due to bad weather conditions like snow. </t>
  </si>
  <si>
    <t>Due to wrong detection of lane on icey road where lane marks are not clear, LKA function fires false signals to apply torque.</t>
  </si>
  <si>
    <t>A wrong detection by LKA function leads to applying false torques that can lead to car spinning out of control in random direction causing collissions with objects and pedestrians as well as vehicles.</t>
  </si>
  <si>
    <t>EN05 - Cross Wind Lateral</t>
  </si>
  <si>
    <t>Normal driving on highway during strong lateral wind with high speed, tired and sleepy driver and correctly used system</t>
  </si>
  <si>
    <t>DV05 - Actor effecty is too less</t>
  </si>
  <si>
    <t>Applied steering troque is not enough as there is wind in the opposite direction.</t>
  </si>
  <si>
    <t>When the applied torque by LKA is not sufficient enough to keep vehicle in lane and the driver is tired and sleepy, vehcile can collide with other vehicles as dirver is not alert.</t>
  </si>
  <si>
    <t xml:space="preserve">Drivers on highways on long-distance driving can be tired and sleepy and wind is common. </t>
  </si>
  <si>
    <t>Normally a driver can take control in such situations as they will be alerted but in this case driver is not attentive and hence it will be difficult to control.</t>
  </si>
  <si>
    <t>The lane detection shall take wind force into account for torque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</si>
</sst>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Red]&quot;-&quot;[$$-409]#,##0.00"/>
  </numFmts>
  <fonts count="11" x14ac:knownFonts="1">
    <font>
      <sz val="11"/>
      <color rgb="FF000000"/>
      <name val="Arial"/>
      <family val="2"/>
    </font>
    <font>
      <b/>
      <i/>
      <sz val="16"/>
      <color rgb="FF000000"/>
      <name val="Arial"/>
      <family val="2"/>
    </font>
    <font>
      <b/>
      <i/>
      <u/>
      <sz val="11"/>
      <color rgb="FF000000"/>
      <name val="Arial"/>
      <family val="2"/>
    </font>
    <font>
      <b/>
      <sz val="11"/>
      <color rgb="FF000000"/>
      <name val="Cambria"/>
      <family val="1"/>
    </font>
    <font>
      <sz val="11"/>
      <color rgb="FF000000"/>
      <name val="Cambria"/>
      <family val="1"/>
    </font>
    <font>
      <sz val="10"/>
      <color rgb="FF000000"/>
      <name val="Arial"/>
      <family val="2"/>
    </font>
    <font>
      <b/>
      <sz val="11"/>
      <color rgb="FF000000"/>
      <name val="Arial"/>
      <family val="2"/>
    </font>
    <font>
      <b/>
      <sz val="16"/>
      <color rgb="FF0000FF"/>
      <name val="Arial"/>
      <family val="2"/>
    </font>
    <font>
      <b/>
      <sz val="10"/>
      <color rgb="FF000000"/>
      <name val="Arial"/>
      <family val="2"/>
    </font>
    <font>
      <sz val="10"/>
      <color rgb="FF0000FF"/>
      <name val="Arial"/>
      <family val="2"/>
    </font>
    <font>
      <sz val="11"/>
      <color rgb="FF0000FF"/>
      <name val="Arial"/>
      <family val="2"/>
    </font>
  </fonts>
  <fills count="7">
    <fill>
      <patternFill patternType="none"/>
    </fill>
    <fill>
      <patternFill patternType="gray125"/>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
      <patternFill patternType="solid">
        <fgColor rgb="FFE7E6E6"/>
        <bgColor rgb="FFE7E6E6"/>
      </patternFill>
    </fill>
    <fill>
      <patternFill patternType="solid">
        <fgColor rgb="FFBFBFBF"/>
        <bgColor rgb="FFBFBFBF"/>
      </patternFill>
    </fill>
  </fills>
  <borders count="2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right style="medium">
        <color rgb="FF000000"/>
      </right>
      <top/>
      <bottom style="thin">
        <color rgb="FF000000"/>
      </bottom>
      <diagonal/>
    </border>
    <border>
      <left/>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s>
  <cellStyleXfs count="5">
    <xf numFmtId="0" fontId="0" fillId="0" borderId="0"/>
    <xf numFmtId="0" fontId="1" fillId="0" borderId="0" applyNumberFormat="0" applyBorder="0" applyProtection="0">
      <alignment horizontal="center"/>
    </xf>
    <xf numFmtId="0" fontId="1" fillId="0" borderId="0" applyNumberFormat="0" applyBorder="0" applyProtection="0">
      <alignment horizontal="center" textRotation="90"/>
    </xf>
    <xf numFmtId="0" fontId="2" fillId="0" borderId="0" applyNumberFormat="0" applyBorder="0" applyProtection="0"/>
    <xf numFmtId="164" fontId="2" fillId="0" borderId="0" applyBorder="0" applyProtection="0"/>
  </cellStyleXfs>
  <cellXfs count="72">
    <xf numFmtId="0" fontId="0" fillId="0" borderId="0" xfId="0"/>
    <xf numFmtId="0" fontId="3" fillId="0" borderId="0" xfId="0" applyFont="1" applyAlignment="1">
      <alignment horizontal="center" vertical="center" wrapText="1"/>
    </xf>
    <xf numFmtId="0" fontId="4" fillId="0" borderId="0" xfId="0" applyFont="1" applyAlignment="1">
      <alignment horizontal="center"/>
    </xf>
    <xf numFmtId="0" fontId="3" fillId="2" borderId="1"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3"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0" fontId="5" fillId="0" borderId="0" xfId="0" applyFont="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5" fillId="0" borderId="7" xfId="0" applyFont="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0" fillId="5" borderId="2" xfId="0" applyFill="1" applyBorder="1"/>
    <xf numFmtId="0" fontId="0" fillId="5" borderId="8" xfId="0" applyFill="1" applyBorder="1"/>
    <xf numFmtId="0" fontId="3" fillId="2"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4" xfId="0" applyFont="1" applyBorder="1" applyAlignment="1">
      <alignment horizontal="left" vertical="center" wrapText="1"/>
    </xf>
    <xf numFmtId="0" fontId="5" fillId="0" borderId="14" xfId="0" applyFont="1" applyBorder="1" applyAlignment="1">
      <alignment horizontal="center" vertical="center" wrapText="1"/>
    </xf>
    <xf numFmtId="0" fontId="5" fillId="0" borderId="16" xfId="0" applyFont="1" applyBorder="1" applyAlignment="1">
      <alignment horizontal="left" vertical="center" wrapText="1"/>
    </xf>
    <xf numFmtId="0" fontId="3" fillId="4" borderId="17" xfId="0" applyFont="1" applyFill="1" applyBorder="1" applyAlignment="1">
      <alignment horizontal="center" vertical="center" wrapText="1"/>
    </xf>
    <xf numFmtId="0" fontId="5" fillId="0" borderId="18" xfId="0" applyFont="1" applyBorder="1" applyAlignment="1">
      <alignment horizontal="left" vertical="center" wrapText="1"/>
    </xf>
    <xf numFmtId="0" fontId="5" fillId="0" borderId="19" xfId="0" applyFont="1" applyBorder="1" applyAlignment="1">
      <alignment vertical="center" wrapText="1"/>
    </xf>
    <xf numFmtId="0" fontId="5" fillId="0" borderId="18" xfId="0" applyFont="1" applyBorder="1" applyAlignment="1">
      <alignment horizontal="center" vertical="center" wrapText="1"/>
    </xf>
    <xf numFmtId="0" fontId="5" fillId="0" borderId="20" xfId="0" applyFont="1" applyBorder="1" applyAlignment="1">
      <alignment horizontal="left" vertical="center" wrapText="1"/>
    </xf>
    <xf numFmtId="0" fontId="7" fillId="0" borderId="0" xfId="0" applyFont="1" applyAlignment="1">
      <alignment horizontal="left" vertical="top"/>
    </xf>
    <xf numFmtId="0" fontId="5" fillId="0" borderId="0" xfId="0" applyFont="1"/>
    <xf numFmtId="0" fontId="8" fillId="0" borderId="0" xfId="0" applyFont="1" applyAlignment="1">
      <alignment vertical="center"/>
    </xf>
    <xf numFmtId="0" fontId="5" fillId="0" borderId="0" xfId="0" applyFont="1" applyAlignment="1"/>
    <xf numFmtId="0" fontId="8" fillId="0" borderId="0" xfId="0" applyFont="1" applyAlignment="1"/>
    <xf numFmtId="0" fontId="8" fillId="0" borderId="0" xfId="0" applyFont="1"/>
    <xf numFmtId="0" fontId="8" fillId="6" borderId="4" xfId="0" applyFont="1" applyFill="1" applyBorder="1" applyAlignment="1">
      <alignment horizontal="center" vertical="center"/>
    </xf>
    <xf numFmtId="0" fontId="8" fillId="6" borderId="4" xfId="0" applyFont="1" applyFill="1" applyBorder="1" applyAlignment="1">
      <alignment vertical="center"/>
    </xf>
    <xf numFmtId="0" fontId="9" fillId="0" borderId="21" xfId="0" applyFont="1" applyBorder="1" applyAlignment="1">
      <alignment horizontal="center" vertical="top" wrapText="1"/>
    </xf>
    <xf numFmtId="0" fontId="5" fillId="0" borderId="4" xfId="0" applyFont="1" applyBorder="1" applyAlignment="1">
      <alignment horizontal="left" vertical="center"/>
    </xf>
    <xf numFmtId="0" fontId="9" fillId="0" borderId="4" xfId="0" applyFont="1" applyBorder="1" applyAlignment="1">
      <alignment horizontal="left" vertical="center"/>
    </xf>
    <xf numFmtId="0" fontId="5" fillId="6" borderId="4" xfId="0" applyFont="1" applyFill="1" applyBorder="1" applyAlignment="1">
      <alignment vertical="center"/>
    </xf>
    <xf numFmtId="0" fontId="6" fillId="0" borderId="0" xfId="0" applyFont="1" applyAlignment="1"/>
    <xf numFmtId="0" fontId="0" fillId="0" borderId="0" xfId="0" applyAlignment="1"/>
    <xf numFmtId="0" fontId="6" fillId="0" borderId="22" xfId="0" applyFont="1" applyBorder="1" applyAlignment="1"/>
    <xf numFmtId="0" fontId="0" fillId="0" borderId="22" xfId="0" applyBorder="1" applyAlignment="1"/>
    <xf numFmtId="0" fontId="6" fillId="6" borderId="3" xfId="0" applyFont="1" applyFill="1" applyBorder="1" applyAlignment="1">
      <alignment horizontal="center"/>
    </xf>
    <xf numFmtId="0" fontId="6" fillId="6" borderId="6" xfId="0" applyFont="1" applyFill="1" applyBorder="1"/>
    <xf numFmtId="0" fontId="10" fillId="0" borderId="3" xfId="0" applyFont="1" applyBorder="1" applyAlignment="1">
      <alignment horizontal="center" vertical="top" wrapText="1"/>
    </xf>
    <xf numFmtId="0" fontId="0" fillId="0" borderId="6" xfId="0" applyBorder="1" applyAlignment="1">
      <alignment horizontal="left"/>
    </xf>
    <xf numFmtId="0" fontId="0" fillId="0" borderId="6" xfId="0" applyBorder="1" applyAlignment="1"/>
    <xf numFmtId="0" fontId="10" fillId="0" borderId="6" xfId="0" applyFont="1" applyBorder="1" applyAlignment="1">
      <alignment horizontal="left"/>
    </xf>
    <xf numFmtId="0" fontId="0" fillId="6" borderId="3" xfId="0" applyFill="1" applyBorder="1" applyAlignment="1"/>
    <xf numFmtId="0" fontId="0" fillId="6" borderId="6" xfId="0" applyFill="1" applyBorder="1" applyAlignment="1"/>
    <xf numFmtId="0" fontId="5" fillId="0" borderId="21" xfId="0" applyFont="1" applyBorder="1" applyAlignment="1">
      <alignment horizontal="center" vertical="top" wrapText="1"/>
    </xf>
    <xf numFmtId="0" fontId="8" fillId="6" borderId="23" xfId="0" applyFont="1" applyFill="1" applyBorder="1" applyAlignment="1">
      <alignment vertical="center"/>
    </xf>
    <xf numFmtId="0" fontId="8" fillId="6" borderId="7" xfId="0" applyFont="1" applyFill="1" applyBorder="1" applyAlignment="1">
      <alignment vertical="center"/>
    </xf>
    <xf numFmtId="0" fontId="5" fillId="0" borderId="23" xfId="0" applyFont="1" applyBorder="1" applyAlignment="1">
      <alignment horizontal="left" vertical="center"/>
    </xf>
    <xf numFmtId="0" fontId="5" fillId="0" borderId="7" xfId="0" applyFont="1" applyBorder="1" applyAlignment="1">
      <alignment horizontal="left" vertical="center"/>
    </xf>
    <xf numFmtId="0" fontId="5" fillId="6" borderId="23" xfId="0" applyFont="1" applyFill="1" applyBorder="1" applyAlignment="1">
      <alignment vertical="center"/>
    </xf>
    <xf numFmtId="0" fontId="5" fillId="6" borderId="7" xfId="0" applyFont="1" applyFill="1" applyBorder="1" applyAlignment="1">
      <alignment vertical="center"/>
    </xf>
    <xf numFmtId="0" fontId="0" fillId="0" borderId="6" xfId="0" applyBorder="1" applyAlignment="1">
      <alignment horizont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xf>
    <xf numFmtId="0" fontId="3" fillId="2" borderId="2" xfId="0" applyFont="1" applyFill="1" applyBorder="1" applyAlignment="1">
      <alignment horizontal="center"/>
    </xf>
    <xf numFmtId="0" fontId="6" fillId="5" borderId="9" xfId="0" applyFont="1" applyFill="1" applyBorder="1" applyAlignment="1">
      <alignment horizontal="center"/>
    </xf>
    <xf numFmtId="0" fontId="3" fillId="3" borderId="13" xfId="0" applyFont="1" applyFill="1" applyBorder="1" applyAlignment="1">
      <alignment horizontal="center" vertical="center" wrapText="1"/>
    </xf>
    <xf numFmtId="0" fontId="3" fillId="3" borderId="15" xfId="0" applyFont="1" applyFill="1" applyBorder="1" applyAlignment="1">
      <alignment horizontal="center" wrapText="1"/>
    </xf>
    <xf numFmtId="0" fontId="3" fillId="3" borderId="15" xfId="0" applyFont="1" applyFill="1" applyBorder="1" applyAlignment="1">
      <alignment wrapText="1"/>
    </xf>
    <xf numFmtId="0" fontId="3" fillId="2" borderId="2" xfId="0" applyFont="1" applyFill="1" applyBorder="1" applyAlignment="1">
      <alignment horizontal="center" wrapText="1"/>
    </xf>
    <xf numFmtId="0" fontId="3" fillId="2" borderId="1" xfId="0" applyFont="1" applyFill="1" applyBorder="1" applyAlignment="1">
      <alignment horizontal="center"/>
    </xf>
    <xf numFmtId="0" fontId="0" fillId="0" borderId="4" xfId="0" applyFill="1" applyBorder="1" applyAlignment="1">
      <alignment horizontal="center" vertical="center"/>
    </xf>
    <xf numFmtId="0" fontId="0" fillId="0" borderId="4" xfId="0" applyFill="1" applyBorder="1" applyAlignment="1">
      <alignment horizontal="center"/>
    </xf>
  </cellXfs>
  <cellStyles count="5">
    <cellStyle name="Heading" xfId="1" xr:uid="{00000000-0005-0000-0000-000000000000}"/>
    <cellStyle name="Heading1" xfId="2" xr:uid="{00000000-0005-0000-0000-000001000000}"/>
    <cellStyle name="Normal" xfId="0" builtinId="0" customBuiltin="1"/>
    <cellStyle name="Result" xfId="3" xr:uid="{00000000-0005-0000-0000-000003000000}"/>
    <cellStyle name="Result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G23"/>
  <sheetViews>
    <sheetView tabSelected="1" topLeftCell="D1" workbookViewId="0">
      <selection activeCell="G23" sqref="G23"/>
    </sheetView>
  </sheetViews>
  <sheetFormatPr defaultRowHeight="14.25" x14ac:dyDescent="0.2"/>
  <cols>
    <col min="1" max="1" width="9" customWidth="1"/>
    <col min="2" max="2" width="27.125" customWidth="1"/>
    <col min="3" max="3" width="16.875" customWidth="1"/>
    <col min="4" max="4" width="26.75" customWidth="1"/>
    <col min="5" max="5" width="26.5" customWidth="1"/>
    <col min="6" max="6" width="26.25" customWidth="1"/>
    <col min="7" max="7" width="31.625" customWidth="1"/>
    <col min="8" max="8" width="9" customWidth="1"/>
  </cols>
  <sheetData>
    <row r="1" spans="2:7" ht="15.75" thickBot="1" x14ac:dyDescent="0.3">
      <c r="B1" s="14"/>
      <c r="C1" s="15"/>
      <c r="D1" s="64" t="s">
        <v>0</v>
      </c>
      <c r="E1" s="64"/>
      <c r="F1" s="64"/>
      <c r="G1" s="64"/>
    </row>
    <row r="2" spans="2:7" x14ac:dyDescent="0.2">
      <c r="B2" s="16"/>
      <c r="C2" s="17"/>
      <c r="D2" s="18" t="s">
        <v>26</v>
      </c>
      <c r="E2" s="19" t="s">
        <v>41</v>
      </c>
      <c r="F2" s="19" t="s">
        <v>56</v>
      </c>
      <c r="G2" s="20" t="s">
        <v>64</v>
      </c>
    </row>
    <row r="3" spans="2:7" ht="15" thickBot="1" x14ac:dyDescent="0.25">
      <c r="B3" s="65" t="s">
        <v>1</v>
      </c>
      <c r="C3" s="5" t="s">
        <v>5</v>
      </c>
      <c r="D3" s="7" t="s">
        <v>70</v>
      </c>
      <c r="E3" s="7" t="s">
        <v>70</v>
      </c>
      <c r="F3" s="7" t="s">
        <v>70</v>
      </c>
      <c r="G3" s="21" t="s">
        <v>70</v>
      </c>
    </row>
    <row r="4" spans="2:7" ht="29.25" thickBot="1" x14ac:dyDescent="0.25">
      <c r="B4" s="65"/>
      <c r="C4" s="5" t="s">
        <v>6</v>
      </c>
      <c r="D4" s="7" t="s">
        <v>27</v>
      </c>
      <c r="E4" s="7" t="s">
        <v>71</v>
      </c>
      <c r="F4" s="7" t="s">
        <v>72</v>
      </c>
      <c r="G4" s="21" t="s">
        <v>65</v>
      </c>
    </row>
    <row r="5" spans="2:7" ht="29.25" thickBot="1" x14ac:dyDescent="0.25">
      <c r="B5" s="65"/>
      <c r="C5" s="5" t="s">
        <v>7</v>
      </c>
      <c r="D5" s="7" t="s">
        <v>73</v>
      </c>
      <c r="E5" s="7" t="s">
        <v>74</v>
      </c>
      <c r="F5" s="7" t="s">
        <v>75</v>
      </c>
      <c r="G5" s="21" t="s">
        <v>295</v>
      </c>
    </row>
    <row r="6" spans="2:7" ht="15" thickBot="1" x14ac:dyDescent="0.25">
      <c r="B6" s="65"/>
      <c r="C6" s="5" t="s">
        <v>8</v>
      </c>
      <c r="D6" s="7" t="s">
        <v>76</v>
      </c>
      <c r="E6" s="7" t="s">
        <v>76</v>
      </c>
      <c r="F6" s="7" t="s">
        <v>77</v>
      </c>
      <c r="G6" s="21" t="s">
        <v>76</v>
      </c>
    </row>
    <row r="7" spans="2:7" ht="15" thickBot="1" x14ac:dyDescent="0.25">
      <c r="B7" s="65"/>
      <c r="C7" s="5" t="s">
        <v>78</v>
      </c>
      <c r="D7" s="6" t="s">
        <v>28</v>
      </c>
      <c r="E7" s="6" t="s">
        <v>28</v>
      </c>
      <c r="F7" s="6" t="s">
        <v>28</v>
      </c>
      <c r="G7" s="21" t="s">
        <v>66</v>
      </c>
    </row>
    <row r="8" spans="2:7" ht="15" thickBot="1" x14ac:dyDescent="0.25">
      <c r="B8" s="65"/>
      <c r="C8" s="5" t="s">
        <v>79</v>
      </c>
      <c r="D8" s="7" t="s">
        <v>80</v>
      </c>
      <c r="E8" s="7" t="s">
        <v>81</v>
      </c>
      <c r="F8" s="7" t="s">
        <v>80</v>
      </c>
      <c r="G8" s="21" t="s">
        <v>80</v>
      </c>
    </row>
    <row r="9" spans="2:7" ht="64.5" thickBot="1" x14ac:dyDescent="0.25">
      <c r="B9" s="65"/>
      <c r="C9" s="5" t="s">
        <v>11</v>
      </c>
      <c r="D9" s="8" t="s">
        <v>29</v>
      </c>
      <c r="E9" s="7" t="s">
        <v>42</v>
      </c>
      <c r="F9" s="7" t="s">
        <v>57</v>
      </c>
      <c r="G9" s="21" t="s">
        <v>296</v>
      </c>
    </row>
    <row r="10" spans="2:7" ht="51.75" thickBot="1" x14ac:dyDescent="0.25">
      <c r="B10" s="66" t="s">
        <v>82</v>
      </c>
      <c r="C10" s="5" t="s">
        <v>12</v>
      </c>
      <c r="D10" s="7" t="s">
        <v>30</v>
      </c>
      <c r="E10" s="7" t="s">
        <v>43</v>
      </c>
      <c r="F10" s="7" t="s">
        <v>43</v>
      </c>
      <c r="G10" s="21" t="s">
        <v>43</v>
      </c>
    </row>
    <row r="11" spans="2:7" ht="15" thickBot="1" x14ac:dyDescent="0.25">
      <c r="B11" s="66"/>
      <c r="C11" s="5" t="s">
        <v>13</v>
      </c>
      <c r="D11" s="7" t="s">
        <v>83</v>
      </c>
      <c r="E11" s="7" t="s">
        <v>84</v>
      </c>
      <c r="F11" s="7" t="s">
        <v>290</v>
      </c>
      <c r="G11" s="21" t="s">
        <v>297</v>
      </c>
    </row>
    <row r="12" spans="2:7" ht="39" thickBot="1" x14ac:dyDescent="0.25">
      <c r="B12" s="66"/>
      <c r="C12" s="5" t="s">
        <v>14</v>
      </c>
      <c r="D12" s="9" t="s">
        <v>31</v>
      </c>
      <c r="E12" s="7" t="s">
        <v>44</v>
      </c>
      <c r="F12" s="6" t="s">
        <v>291</v>
      </c>
      <c r="G12" s="22" t="s">
        <v>298</v>
      </c>
    </row>
    <row r="13" spans="2:7" ht="29.25" thickBot="1" x14ac:dyDescent="0.25">
      <c r="B13" s="66"/>
      <c r="C13" s="5" t="s">
        <v>15</v>
      </c>
      <c r="D13" s="10" t="s">
        <v>32</v>
      </c>
      <c r="E13" s="10" t="s">
        <v>45</v>
      </c>
      <c r="F13" s="10" t="s">
        <v>58</v>
      </c>
      <c r="G13" s="23" t="s">
        <v>67</v>
      </c>
    </row>
    <row r="14" spans="2:7" ht="115.5" thickBot="1" x14ac:dyDescent="0.25">
      <c r="B14" s="66"/>
      <c r="C14" s="5" t="s">
        <v>16</v>
      </c>
      <c r="D14" s="7" t="s">
        <v>33</v>
      </c>
      <c r="E14" s="7" t="s">
        <v>46</v>
      </c>
      <c r="F14" s="6" t="s">
        <v>293</v>
      </c>
      <c r="G14" s="21" t="s">
        <v>299</v>
      </c>
    </row>
    <row r="15" spans="2:7" ht="90" thickBot="1" x14ac:dyDescent="0.25">
      <c r="B15" s="66"/>
      <c r="C15" s="5" t="s">
        <v>17</v>
      </c>
      <c r="D15" s="8" t="s">
        <v>34</v>
      </c>
      <c r="E15" s="7" t="s">
        <v>47</v>
      </c>
      <c r="F15" s="7" t="s">
        <v>294</v>
      </c>
      <c r="G15" s="22" t="s">
        <v>68</v>
      </c>
    </row>
    <row r="16" spans="2:7" ht="72" customHeight="1" thickBot="1" x14ac:dyDescent="0.25">
      <c r="B16" s="67" t="s">
        <v>85</v>
      </c>
      <c r="C16" s="5" t="s">
        <v>18</v>
      </c>
      <c r="D16" s="7" t="s">
        <v>35</v>
      </c>
      <c r="E16" s="7" t="s">
        <v>48</v>
      </c>
      <c r="F16" s="7" t="s">
        <v>59</v>
      </c>
      <c r="G16" s="21" t="s">
        <v>35</v>
      </c>
    </row>
    <row r="17" spans="2:7" ht="217.5" customHeight="1" thickBot="1" x14ac:dyDescent="0.25">
      <c r="B17" s="67"/>
      <c r="C17" s="5" t="s">
        <v>19</v>
      </c>
      <c r="D17" s="7" t="s">
        <v>36</v>
      </c>
      <c r="E17" s="7" t="s">
        <v>49</v>
      </c>
      <c r="F17" s="7" t="s">
        <v>60</v>
      </c>
      <c r="G17" s="21" t="s">
        <v>300</v>
      </c>
    </row>
    <row r="18" spans="2:7" ht="64.5" customHeight="1" thickBot="1" x14ac:dyDescent="0.25">
      <c r="B18" s="67"/>
      <c r="C18" s="5" t="s">
        <v>20</v>
      </c>
      <c r="D18" s="7" t="s">
        <v>86</v>
      </c>
      <c r="E18" s="7" t="s">
        <v>50</v>
      </c>
      <c r="F18" s="7" t="s">
        <v>50</v>
      </c>
      <c r="G18" s="21" t="s">
        <v>50</v>
      </c>
    </row>
    <row r="19" spans="2:7" ht="115.5" customHeight="1" thickBot="1" x14ac:dyDescent="0.25">
      <c r="B19" s="67"/>
      <c r="C19" s="5" t="s">
        <v>21</v>
      </c>
      <c r="D19" s="7" t="s">
        <v>37</v>
      </c>
      <c r="E19" s="7" t="s">
        <v>51</v>
      </c>
      <c r="F19" s="7" t="s">
        <v>61</v>
      </c>
      <c r="G19" s="21" t="s">
        <v>69</v>
      </c>
    </row>
    <row r="20" spans="2:7" ht="72" customHeight="1" thickBot="1" x14ac:dyDescent="0.25">
      <c r="B20" s="67"/>
      <c r="C20" s="5" t="s">
        <v>22</v>
      </c>
      <c r="D20" s="7" t="s">
        <v>52</v>
      </c>
      <c r="E20" s="7" t="s">
        <v>52</v>
      </c>
      <c r="F20" s="7" t="s">
        <v>52</v>
      </c>
      <c r="G20" s="21" t="s">
        <v>52</v>
      </c>
    </row>
    <row r="21" spans="2:7" ht="166.5" customHeight="1" thickBot="1" x14ac:dyDescent="0.25">
      <c r="B21" s="67"/>
      <c r="C21" s="5" t="s">
        <v>23</v>
      </c>
      <c r="D21" s="7" t="s">
        <v>38</v>
      </c>
      <c r="E21" s="7" t="s">
        <v>53</v>
      </c>
      <c r="F21" s="7" t="s">
        <v>62</v>
      </c>
      <c r="G21" s="21" t="s">
        <v>301</v>
      </c>
    </row>
    <row r="22" spans="2:7" ht="29.25" thickBot="1" x14ac:dyDescent="0.25">
      <c r="B22" s="68" t="s">
        <v>87</v>
      </c>
      <c r="C22" s="5" t="s">
        <v>24</v>
      </c>
      <c r="D22" s="6" t="s">
        <v>39</v>
      </c>
      <c r="E22" s="6" t="s">
        <v>54</v>
      </c>
      <c r="F22" s="6" t="s">
        <v>63</v>
      </c>
      <c r="G22" s="22" t="s">
        <v>39</v>
      </c>
    </row>
    <row r="23" spans="2:7" ht="77.25" thickBot="1" x14ac:dyDescent="0.25">
      <c r="B23" s="68"/>
      <c r="C23" s="24" t="s">
        <v>25</v>
      </c>
      <c r="D23" s="25" t="s">
        <v>40</v>
      </c>
      <c r="E23" s="26" t="s">
        <v>55</v>
      </c>
      <c r="F23" s="27" t="s">
        <v>292</v>
      </c>
      <c r="G23" s="28" t="s">
        <v>302</v>
      </c>
    </row>
  </sheetData>
  <mergeCells count="5">
    <mergeCell ref="D1:G1"/>
    <mergeCell ref="B3:B9"/>
    <mergeCell ref="B10:B15"/>
    <mergeCell ref="B16:B21"/>
    <mergeCell ref="B22:B23"/>
  </mergeCell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898"/>
  <sheetViews>
    <sheetView workbookViewId="0"/>
  </sheetViews>
  <sheetFormatPr defaultRowHeight="15.75" customHeight="1" x14ac:dyDescent="0.2"/>
  <cols>
    <col min="1" max="1" width="10.125" customWidth="1"/>
    <col min="2" max="2" width="22.125" customWidth="1"/>
    <col min="3" max="3" width="24.375" customWidth="1"/>
    <col min="4" max="4" width="32.375" customWidth="1"/>
    <col min="5" max="5" width="33.25" customWidth="1"/>
    <col min="6" max="6" width="28.375" customWidth="1"/>
    <col min="7" max="7" width="20.625" customWidth="1"/>
    <col min="8" max="8" width="18.125" customWidth="1"/>
    <col min="9" max="9" width="35.5" customWidth="1"/>
    <col min="10" max="10" width="23.375" customWidth="1"/>
    <col min="11" max="11" width="22.75" customWidth="1"/>
    <col min="12" max="12" width="27.375" customWidth="1"/>
    <col min="13" max="13" width="40.375" customWidth="1"/>
    <col min="14" max="14" width="17.75" customWidth="1"/>
    <col min="15" max="15" width="16.25" customWidth="1"/>
    <col min="16" max="16" width="32.375" customWidth="1"/>
    <col min="17" max="17" width="25.125" customWidth="1"/>
    <col min="18" max="19" width="40" customWidth="1"/>
    <col min="20" max="20" width="34.25" customWidth="1"/>
    <col min="21" max="21" width="31.25" customWidth="1"/>
    <col min="22" max="22" width="28.5" customWidth="1"/>
    <col min="23" max="23" width="18.25" customWidth="1"/>
    <col min="24" max="29" width="7.875" customWidth="1"/>
    <col min="30" max="1024" width="13.125" customWidth="1"/>
    <col min="1025" max="1025" width="9" customWidth="1"/>
  </cols>
  <sheetData>
    <row r="1" spans="1:29" ht="20.25" customHeight="1" x14ac:dyDescent="0.2">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29" ht="12.75" customHeight="1" x14ac:dyDescent="0.2">
      <c r="A2" s="31"/>
      <c r="B2" s="32" t="s">
        <v>88</v>
      </c>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29" ht="12.75" customHeight="1" thickBot="1" x14ac:dyDescent="0.25">
      <c r="A3" s="30"/>
      <c r="C3" s="30"/>
      <c r="D3" s="30"/>
      <c r="E3" s="30"/>
      <c r="F3" s="30"/>
      <c r="G3" s="30"/>
      <c r="H3" s="30"/>
      <c r="I3" s="33"/>
      <c r="J3" s="30"/>
      <c r="K3" s="30"/>
      <c r="L3" s="30"/>
      <c r="M3" s="30"/>
      <c r="N3" s="30"/>
      <c r="O3" s="30"/>
      <c r="P3" s="30"/>
      <c r="Q3" s="30"/>
      <c r="R3" s="30"/>
      <c r="S3" s="30"/>
      <c r="T3" s="30"/>
      <c r="U3" s="30"/>
      <c r="V3" s="30"/>
      <c r="W3" s="30"/>
      <c r="X3" s="30"/>
      <c r="Y3" s="30"/>
      <c r="Z3" s="30"/>
      <c r="AA3" s="30"/>
      <c r="AB3" s="30"/>
      <c r="AC3" s="30"/>
    </row>
    <row r="4" spans="1:29" ht="15" thickBot="1" x14ac:dyDescent="0.25">
      <c r="B4" s="3" t="s">
        <v>0</v>
      </c>
      <c r="C4" s="61" t="s">
        <v>1</v>
      </c>
      <c r="D4" s="61"/>
      <c r="E4" s="61"/>
      <c r="F4" s="61"/>
      <c r="G4" s="61"/>
      <c r="H4" s="61"/>
      <c r="I4" s="61"/>
      <c r="J4" s="62" t="s">
        <v>2</v>
      </c>
      <c r="K4" s="62"/>
      <c r="L4" s="62"/>
      <c r="M4" s="62"/>
      <c r="N4" s="62"/>
      <c r="O4" s="62"/>
      <c r="P4" s="62" t="s">
        <v>3</v>
      </c>
      <c r="Q4" s="62"/>
      <c r="R4" s="62"/>
      <c r="S4" s="62"/>
      <c r="T4" s="62"/>
      <c r="U4" s="62"/>
      <c r="V4" s="69" t="s">
        <v>4</v>
      </c>
      <c r="W4" s="69"/>
    </row>
    <row r="5" spans="1:29" ht="28.5" x14ac:dyDescent="0.2">
      <c r="B5" s="4"/>
      <c r="C5" s="5" t="s">
        <v>5</v>
      </c>
      <c r="D5" s="5" t="s">
        <v>6</v>
      </c>
      <c r="E5" s="5" t="s">
        <v>7</v>
      </c>
      <c r="F5" s="5" t="s">
        <v>89</v>
      </c>
      <c r="G5" s="5" t="s">
        <v>9</v>
      </c>
      <c r="H5" s="5" t="s">
        <v>10</v>
      </c>
      <c r="I5" s="5" t="s">
        <v>11</v>
      </c>
      <c r="J5" s="5" t="s">
        <v>12</v>
      </c>
      <c r="K5" s="5" t="s">
        <v>13</v>
      </c>
      <c r="L5" s="5" t="s">
        <v>14</v>
      </c>
      <c r="M5" s="5" t="s">
        <v>15</v>
      </c>
      <c r="N5" s="5" t="s">
        <v>16</v>
      </c>
      <c r="O5" s="5" t="s">
        <v>17</v>
      </c>
      <c r="P5" s="5" t="s">
        <v>18</v>
      </c>
      <c r="Q5" s="5" t="s">
        <v>19</v>
      </c>
      <c r="R5" s="5" t="s">
        <v>20</v>
      </c>
      <c r="S5" s="5" t="s">
        <v>21</v>
      </c>
      <c r="T5" s="5" t="s">
        <v>22</v>
      </c>
      <c r="U5" s="5" t="s">
        <v>23</v>
      </c>
      <c r="V5" s="5" t="s">
        <v>24</v>
      </c>
      <c r="W5" s="4" t="s">
        <v>25</v>
      </c>
      <c r="X5" s="1"/>
      <c r="Y5" s="1"/>
      <c r="Z5" s="1"/>
      <c r="AA5" s="1"/>
      <c r="AB5" s="1"/>
      <c r="AC5" s="1"/>
    </row>
    <row r="6" spans="1:29" ht="51" x14ac:dyDescent="0.2">
      <c r="A6" s="13"/>
      <c r="B6" s="6" t="s">
        <v>26</v>
      </c>
      <c r="C6" s="6" t="s">
        <v>90</v>
      </c>
      <c r="D6" s="6" t="s">
        <v>91</v>
      </c>
      <c r="E6" s="6" t="s">
        <v>92</v>
      </c>
      <c r="F6" s="6" t="s">
        <v>93</v>
      </c>
      <c r="G6" s="6" t="s">
        <v>94</v>
      </c>
      <c r="H6" s="6" t="s">
        <v>95</v>
      </c>
      <c r="I6" s="6" t="s">
        <v>96</v>
      </c>
      <c r="J6" s="6" t="s">
        <v>97</v>
      </c>
      <c r="K6" s="6" t="s">
        <v>98</v>
      </c>
      <c r="L6" s="6" t="s">
        <v>99</v>
      </c>
      <c r="M6" s="6" t="s">
        <v>100</v>
      </c>
      <c r="N6" s="6" t="s">
        <v>101</v>
      </c>
      <c r="O6" s="6" t="s">
        <v>102</v>
      </c>
      <c r="P6" s="6" t="s">
        <v>103</v>
      </c>
      <c r="Q6" s="6" t="s">
        <v>104</v>
      </c>
      <c r="R6" s="6" t="s">
        <v>105</v>
      </c>
      <c r="S6" s="6" t="s">
        <v>106</v>
      </c>
      <c r="T6" s="6" t="s">
        <v>107</v>
      </c>
      <c r="U6" s="6" t="s">
        <v>108</v>
      </c>
      <c r="V6" s="6" t="s">
        <v>109</v>
      </c>
      <c r="W6" s="11" t="s">
        <v>110</v>
      </c>
      <c r="X6" s="12"/>
      <c r="Y6" s="12"/>
      <c r="Z6" s="12"/>
      <c r="AA6" s="13"/>
      <c r="AB6" s="13"/>
      <c r="AC6" s="13"/>
    </row>
    <row r="7" spans="1:29" ht="12.75" customHeight="1" x14ac:dyDescent="0.2">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row>
    <row r="8" spans="1:29" ht="12.75" customHeight="1" x14ac:dyDescent="0.2">
      <c r="A8" s="30"/>
      <c r="B8" s="32"/>
      <c r="C8" s="30"/>
      <c r="D8" s="30"/>
      <c r="E8" s="30"/>
      <c r="F8" s="30"/>
      <c r="G8" s="30"/>
      <c r="H8" s="30"/>
      <c r="I8" s="30"/>
      <c r="J8" s="30"/>
      <c r="K8" s="30"/>
      <c r="L8" s="30"/>
      <c r="M8" s="30"/>
      <c r="N8" s="30"/>
      <c r="O8" s="30"/>
      <c r="P8" s="30"/>
      <c r="Q8" s="30"/>
      <c r="R8" s="30"/>
      <c r="S8" s="30"/>
      <c r="T8" s="30"/>
      <c r="U8" s="30"/>
      <c r="V8" s="30"/>
      <c r="W8" s="30"/>
      <c r="X8" s="30"/>
      <c r="Y8" s="30"/>
      <c r="Z8" s="30"/>
      <c r="AA8" s="30"/>
      <c r="AB8" s="30"/>
      <c r="AC8" s="30"/>
    </row>
    <row r="9" spans="1:29" ht="12.75" customHeight="1" x14ac:dyDescent="0.2">
      <c r="A9" s="30"/>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row>
    <row r="10" spans="1:29" ht="12.75" customHeight="1" x14ac:dyDescent="0.2">
      <c r="A10" s="30"/>
      <c r="B10" s="32" t="s">
        <v>111</v>
      </c>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row>
    <row r="11" spans="1:29" ht="12.75" customHeight="1" thickBot="1" x14ac:dyDescent="0.25">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29" ht="15" thickBot="1" x14ac:dyDescent="0.25">
      <c r="B12" s="3" t="s">
        <v>0</v>
      </c>
      <c r="C12" s="61" t="s">
        <v>112</v>
      </c>
      <c r="D12" s="61"/>
      <c r="E12" s="61"/>
      <c r="F12" s="61"/>
      <c r="G12" s="61"/>
      <c r="H12" s="61"/>
      <c r="I12" s="61"/>
      <c r="J12" s="62" t="s">
        <v>2</v>
      </c>
      <c r="K12" s="62"/>
      <c r="L12" s="62"/>
      <c r="M12" s="62"/>
      <c r="N12" s="62"/>
      <c r="O12" s="62"/>
      <c r="P12" s="62" t="s">
        <v>3</v>
      </c>
      <c r="Q12" s="62"/>
      <c r="R12" s="62"/>
      <c r="S12" s="62"/>
      <c r="T12" s="62"/>
      <c r="U12" s="62"/>
      <c r="V12" s="63" t="s">
        <v>4</v>
      </c>
      <c r="W12" s="63"/>
      <c r="X12" s="2"/>
      <c r="Y12" s="2"/>
      <c r="Z12" s="2"/>
      <c r="AA12" s="2"/>
      <c r="AB12" s="2"/>
      <c r="AC12" s="2"/>
    </row>
    <row r="13" spans="1:29" ht="28.5" x14ac:dyDescent="0.2">
      <c r="B13" s="4"/>
      <c r="C13" s="5" t="s">
        <v>5</v>
      </c>
      <c r="D13" s="5" t="s">
        <v>6</v>
      </c>
      <c r="E13" s="5" t="s">
        <v>7</v>
      </c>
      <c r="F13" s="5" t="s">
        <v>89</v>
      </c>
      <c r="G13" s="5" t="s">
        <v>9</v>
      </c>
      <c r="H13" s="5" t="s">
        <v>10</v>
      </c>
      <c r="I13" s="5" t="s">
        <v>11</v>
      </c>
      <c r="J13" s="5" t="s">
        <v>12</v>
      </c>
      <c r="K13" s="5" t="s">
        <v>13</v>
      </c>
      <c r="L13" s="5" t="s">
        <v>14</v>
      </c>
      <c r="M13" s="5" t="s">
        <v>15</v>
      </c>
      <c r="N13" s="5" t="s">
        <v>16</v>
      </c>
      <c r="O13" s="5" t="s">
        <v>17</v>
      </c>
      <c r="P13" s="5" t="s">
        <v>18</v>
      </c>
      <c r="Q13" s="5" t="s">
        <v>19</v>
      </c>
      <c r="R13" s="5" t="s">
        <v>20</v>
      </c>
      <c r="S13" s="5" t="s">
        <v>21</v>
      </c>
      <c r="T13" s="5" t="s">
        <v>22</v>
      </c>
      <c r="U13" s="5" t="s">
        <v>23</v>
      </c>
      <c r="V13" s="5" t="s">
        <v>24</v>
      </c>
      <c r="W13" s="4" t="s">
        <v>25</v>
      </c>
      <c r="X13" s="1"/>
      <c r="Y13" s="1"/>
      <c r="Z13" s="1"/>
      <c r="AA13" s="1"/>
      <c r="AB13" s="1"/>
      <c r="AC13" s="1"/>
    </row>
    <row r="14" spans="1:29" ht="51" x14ac:dyDescent="0.2">
      <c r="B14" s="6" t="s">
        <v>26</v>
      </c>
      <c r="C14" s="6" t="s">
        <v>113</v>
      </c>
      <c r="D14" s="6" t="s">
        <v>114</v>
      </c>
      <c r="E14" s="6" t="s">
        <v>74</v>
      </c>
      <c r="F14" s="6" t="s">
        <v>115</v>
      </c>
      <c r="G14" s="6" t="s">
        <v>94</v>
      </c>
      <c r="H14" s="6" t="s">
        <v>80</v>
      </c>
      <c r="I14" s="6" t="s">
        <v>116</v>
      </c>
      <c r="J14" s="6" t="s">
        <v>97</v>
      </c>
      <c r="K14" s="6" t="s">
        <v>117</v>
      </c>
      <c r="L14" s="6" t="s">
        <v>99</v>
      </c>
      <c r="M14" s="6" t="s">
        <v>118</v>
      </c>
      <c r="N14" s="6" t="s">
        <v>101</v>
      </c>
      <c r="O14" s="6" t="s">
        <v>102</v>
      </c>
      <c r="P14" s="6" t="s">
        <v>103</v>
      </c>
      <c r="Q14" s="6" t="s">
        <v>104</v>
      </c>
      <c r="R14" s="6" t="s">
        <v>105</v>
      </c>
      <c r="S14" s="6" t="s">
        <v>106</v>
      </c>
      <c r="T14" s="6" t="s">
        <v>107</v>
      </c>
      <c r="U14" s="6" t="s">
        <v>108</v>
      </c>
      <c r="V14" s="6" t="s">
        <v>109</v>
      </c>
      <c r="W14" s="11" t="s">
        <v>119</v>
      </c>
      <c r="X14" s="12"/>
      <c r="Y14" s="12"/>
      <c r="Z14" s="12"/>
      <c r="AA14" s="13"/>
      <c r="AB14" s="13"/>
      <c r="AC14" s="13"/>
    </row>
    <row r="15" spans="1:29" ht="51" x14ac:dyDescent="0.2">
      <c r="B15" s="6" t="s">
        <v>41</v>
      </c>
      <c r="C15" s="6" t="s">
        <v>113</v>
      </c>
      <c r="D15" s="6" t="s">
        <v>114</v>
      </c>
      <c r="E15" s="6" t="s">
        <v>120</v>
      </c>
      <c r="F15" s="6" t="s">
        <v>115</v>
      </c>
      <c r="G15" s="6" t="s">
        <v>121</v>
      </c>
      <c r="H15" s="6" t="s">
        <v>80</v>
      </c>
      <c r="I15" s="6" t="s">
        <v>122</v>
      </c>
      <c r="J15" s="6" t="s">
        <v>97</v>
      </c>
      <c r="K15" s="6" t="s">
        <v>117</v>
      </c>
      <c r="L15" s="6" t="s">
        <v>99</v>
      </c>
      <c r="M15" s="6" t="s">
        <v>118</v>
      </c>
      <c r="N15" s="6" t="s">
        <v>101</v>
      </c>
      <c r="O15" s="6" t="s">
        <v>102</v>
      </c>
      <c r="P15" s="6" t="s">
        <v>123</v>
      </c>
      <c r="Q15" s="6" t="s">
        <v>124</v>
      </c>
      <c r="R15" s="6" t="s">
        <v>105</v>
      </c>
      <c r="S15" s="6" t="s">
        <v>106</v>
      </c>
      <c r="T15" s="6" t="s">
        <v>125</v>
      </c>
      <c r="U15" s="6" t="s">
        <v>126</v>
      </c>
      <c r="V15" s="6" t="s">
        <v>109</v>
      </c>
      <c r="W15" s="11" t="s">
        <v>119</v>
      </c>
      <c r="X15" s="12"/>
      <c r="Y15" s="12"/>
      <c r="Z15" s="12"/>
      <c r="AA15" s="13"/>
      <c r="AB15" s="13"/>
      <c r="AC15" s="13"/>
    </row>
    <row r="16" spans="1:29" ht="102" x14ac:dyDescent="0.2">
      <c r="B16" s="6" t="s">
        <v>56</v>
      </c>
      <c r="C16" s="6" t="s">
        <v>113</v>
      </c>
      <c r="D16" s="6" t="s">
        <v>127</v>
      </c>
      <c r="E16" s="6" t="s">
        <v>120</v>
      </c>
      <c r="F16" s="6" t="s">
        <v>128</v>
      </c>
      <c r="G16" s="6" t="s">
        <v>129</v>
      </c>
      <c r="H16" s="6" t="s">
        <v>80</v>
      </c>
      <c r="I16" s="6" t="s">
        <v>130</v>
      </c>
      <c r="J16" s="6" t="s">
        <v>97</v>
      </c>
      <c r="K16" s="6" t="s">
        <v>117</v>
      </c>
      <c r="L16" s="6" t="s">
        <v>99</v>
      </c>
      <c r="M16" s="6" t="s">
        <v>118</v>
      </c>
      <c r="N16" s="6" t="s">
        <v>131</v>
      </c>
      <c r="O16" s="6" t="s">
        <v>102</v>
      </c>
      <c r="P16" s="6" t="s">
        <v>132</v>
      </c>
      <c r="Q16" s="6" t="s">
        <v>133</v>
      </c>
      <c r="R16" s="6" t="s">
        <v>50</v>
      </c>
      <c r="S16" s="6" t="s">
        <v>134</v>
      </c>
      <c r="T16" s="6" t="s">
        <v>135</v>
      </c>
      <c r="U16" s="6" t="s">
        <v>136</v>
      </c>
      <c r="V16" s="6" t="s">
        <v>63</v>
      </c>
      <c r="W16" s="11" t="s">
        <v>119</v>
      </c>
      <c r="X16" s="12"/>
      <c r="Y16" s="12"/>
      <c r="Z16" s="12"/>
      <c r="AA16" s="13"/>
      <c r="AB16" s="13"/>
      <c r="AC16" s="13"/>
    </row>
    <row r="17" spans="1:29" ht="63.75" x14ac:dyDescent="0.2">
      <c r="B17" s="6" t="s">
        <v>64</v>
      </c>
      <c r="C17" s="6" t="s">
        <v>113</v>
      </c>
      <c r="D17" s="6" t="s">
        <v>72</v>
      </c>
      <c r="E17" s="6" t="s">
        <v>74</v>
      </c>
      <c r="F17" s="6" t="s">
        <v>76</v>
      </c>
      <c r="G17" s="6" t="s">
        <v>137</v>
      </c>
      <c r="H17" s="6" t="s">
        <v>80</v>
      </c>
      <c r="I17" s="6" t="s">
        <v>138</v>
      </c>
      <c r="J17" s="6" t="s">
        <v>97</v>
      </c>
      <c r="K17" s="6" t="s">
        <v>117</v>
      </c>
      <c r="L17" s="6" t="s">
        <v>99</v>
      </c>
      <c r="M17" s="6" t="s">
        <v>139</v>
      </c>
      <c r="N17" s="6" t="s">
        <v>140</v>
      </c>
      <c r="O17" s="6" t="s">
        <v>102</v>
      </c>
      <c r="P17" s="6" t="s">
        <v>103</v>
      </c>
      <c r="Q17" s="6" t="s">
        <v>141</v>
      </c>
      <c r="R17" s="6" t="s">
        <v>50</v>
      </c>
      <c r="S17" s="6" t="s">
        <v>142</v>
      </c>
      <c r="T17" s="6" t="s">
        <v>125</v>
      </c>
      <c r="U17" s="6" t="s">
        <v>143</v>
      </c>
      <c r="V17" s="6" t="s">
        <v>54</v>
      </c>
      <c r="W17" s="11" t="s">
        <v>119</v>
      </c>
      <c r="X17" s="12"/>
      <c r="Y17" s="12"/>
      <c r="Z17" s="12"/>
      <c r="AA17" s="13"/>
      <c r="AB17" s="13"/>
      <c r="AC17" s="13"/>
    </row>
    <row r="18" spans="1:29" ht="63.75" x14ac:dyDescent="0.2">
      <c r="B18" s="6" t="s">
        <v>144</v>
      </c>
      <c r="C18" s="6" t="s">
        <v>113</v>
      </c>
      <c r="D18" s="6" t="s">
        <v>72</v>
      </c>
      <c r="E18" s="6" t="s">
        <v>120</v>
      </c>
      <c r="F18" s="6" t="s">
        <v>145</v>
      </c>
      <c r="G18" s="6" t="s">
        <v>121</v>
      </c>
      <c r="H18" s="6" t="s">
        <v>80</v>
      </c>
      <c r="I18" s="6" t="s">
        <v>146</v>
      </c>
      <c r="J18" s="6" t="s">
        <v>97</v>
      </c>
      <c r="K18" s="6" t="s">
        <v>117</v>
      </c>
      <c r="L18" s="6" t="s">
        <v>99</v>
      </c>
      <c r="M18" s="6" t="s">
        <v>118</v>
      </c>
      <c r="N18" s="6" t="s">
        <v>131</v>
      </c>
      <c r="O18" s="6" t="s">
        <v>102</v>
      </c>
      <c r="P18" s="6" t="s">
        <v>132</v>
      </c>
      <c r="Q18" s="6" t="s">
        <v>147</v>
      </c>
      <c r="R18" s="6" t="s">
        <v>50</v>
      </c>
      <c r="S18" s="6" t="s">
        <v>142</v>
      </c>
      <c r="T18" s="6" t="s">
        <v>52</v>
      </c>
      <c r="U18" s="6" t="s">
        <v>143</v>
      </c>
      <c r="V18" s="6" t="s">
        <v>54</v>
      </c>
      <c r="W18" s="11" t="s">
        <v>119</v>
      </c>
      <c r="X18" s="12"/>
      <c r="Y18" s="12"/>
      <c r="Z18" s="12"/>
      <c r="AA18" s="13"/>
      <c r="AB18" s="13"/>
      <c r="AC18" s="13"/>
    </row>
    <row r="19" spans="1:29" ht="12.75"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row>
    <row r="20" spans="1:29" ht="12.75" customHeight="1"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row>
    <row r="21" spans="1:29" ht="12.75" customHeight="1"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row>
    <row r="22" spans="1:29" ht="12.75" customHeight="1"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row>
    <row r="23" spans="1:29" ht="12.75" customHeight="1"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row>
    <row r="24" spans="1:29" ht="12.75" customHeight="1"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row>
    <row r="25" spans="1:29" ht="12.75" customHeight="1"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ht="12.75" customHeight="1"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ht="12.75" customHeight="1"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row>
    <row r="28" spans="1:29" ht="12.75" customHeight="1"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ht="12.75" customHeight="1"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ht="12.7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2.75" customHeight="1"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row>
    <row r="32" spans="1:29" ht="12.75" customHeight="1"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row>
    <row r="33" spans="1:29" ht="12.75" customHeight="1"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row>
    <row r="34" spans="1:29" ht="12.75" customHeight="1"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row>
    <row r="35" spans="1:29" ht="12.75" customHeight="1"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row>
    <row r="36" spans="1:29" ht="12.75" customHeight="1"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row>
    <row r="37" spans="1:29" ht="12.75" customHeight="1"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row>
    <row r="38" spans="1:29" ht="12.75" customHeight="1"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row>
    <row r="39" spans="1:29" ht="12.75" customHeight="1" x14ac:dyDescent="0.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row>
    <row r="40" spans="1:29" ht="12.75" customHeight="1" x14ac:dyDescent="0.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row>
    <row r="41" spans="1:29" ht="12.75" customHeight="1"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row>
    <row r="42" spans="1:29" ht="12.75" customHeight="1" x14ac:dyDescent="0.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row>
    <row r="43" spans="1:29" ht="12.75" customHeight="1"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row>
    <row r="44" spans="1:29" ht="12.75" customHeight="1"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row>
    <row r="45" spans="1:29" ht="12.75" customHeight="1"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row>
    <row r="46" spans="1:29" ht="12.75" customHeight="1"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row>
    <row r="47" spans="1:29" ht="12.75" customHeight="1"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row>
    <row r="48" spans="1:29" ht="12.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row>
    <row r="49" spans="1:29" ht="12.75" customHeight="1"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row>
    <row r="50" spans="1:29" ht="12.75" customHeight="1"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row>
    <row r="51" spans="1:29" ht="12.75" customHeight="1"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row>
    <row r="52" spans="1:29" ht="12.75" customHeight="1"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ht="12.75" customHeight="1"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ht="12.75" customHeight="1"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row>
    <row r="55" spans="1:29" ht="12.75" customHeight="1"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ht="12.75" customHeight="1"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ht="12.75" customHeight="1"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ht="12.75" customHeight="1"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ht="12.75" customHeight="1"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ht="12.75" customHeight="1"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ht="12.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ht="12.75" customHeight="1"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ht="12.75" customHeight="1"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ht="12.75" customHeight="1"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ht="12.75" customHeight="1"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ht="12.75" customHeight="1"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ht="12.75" customHeight="1"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ht="12.75" customHeight="1"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ht="12.75" customHeight="1"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ht="12.75" customHeight="1"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ht="12.75" customHeight="1"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ht="12.75" customHeight="1"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ht="12.75" customHeight="1"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ht="12.75" customHeight="1"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ht="12.75" customHeight="1"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ht="12.75" customHeight="1"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ht="12.75" customHeight="1"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ht="12.75" customHeight="1"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ht="12.75" customHeight="1"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row>
    <row r="80" spans="1:29" ht="12.75" customHeight="1"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ht="12.75" customHeight="1"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ht="12.75" customHeight="1"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ht="12.75" customHeight="1"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ht="12.75" customHeight="1"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ht="12.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ht="12.75" customHeight="1"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ht="12.75" customHeight="1"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ht="12.75" customHeight="1"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ht="12.75" customHeight="1"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ht="12.75" customHeight="1"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row>
    <row r="91" spans="1:29" ht="12.75" customHeight="1"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row>
    <row r="92" spans="1:29" ht="12.75" customHeight="1"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row>
    <row r="93" spans="1:29" ht="12.75" customHeight="1"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row>
    <row r="94" spans="1:29" ht="12.75" customHeight="1"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row>
    <row r="95" spans="1:29" ht="12.75" customHeight="1"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row>
    <row r="96" spans="1:29" ht="12.75" customHeight="1"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row>
    <row r="97" spans="1:29" ht="12.75" customHeight="1"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row>
    <row r="98" spans="1:29" ht="12.75" customHeight="1"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row>
    <row r="99" spans="1:29" ht="12.75" customHeight="1"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row>
    <row r="100" spans="1:29" ht="12.75" customHeight="1"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row>
    <row r="101" spans="1:29" ht="12.75" customHeight="1"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row>
    <row r="102" spans="1:29" ht="12.75" customHeight="1"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row>
    <row r="103" spans="1:29" ht="12.75" customHeight="1"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row>
    <row r="104" spans="1:29" ht="12.75" customHeight="1"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row>
    <row r="105" spans="1:29" ht="12.75" customHeight="1"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row>
    <row r="106" spans="1:29" ht="12.75" customHeight="1"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row>
    <row r="107" spans="1:29" ht="12.75" customHeight="1"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row>
    <row r="108" spans="1:29" ht="12.75" customHeight="1"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row>
    <row r="109" spans="1:29" ht="12.75" customHeight="1"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row>
    <row r="110" spans="1:29" ht="12.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row>
    <row r="111" spans="1:29" ht="12.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row>
    <row r="112" spans="1:29" ht="12.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row>
    <row r="113" spans="1:29" ht="12.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row>
    <row r="114" spans="1:29" ht="12.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row>
    <row r="115" spans="1:29" ht="12.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row>
    <row r="116" spans="1:29" ht="12.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row>
    <row r="117" spans="1:29" ht="12.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row>
    <row r="118" spans="1:29" ht="12.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row>
    <row r="119" spans="1:29" ht="12.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row>
    <row r="120" spans="1:29" ht="12.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row>
    <row r="121" spans="1:29" ht="12.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row>
    <row r="122" spans="1:29" ht="12.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row>
    <row r="123" spans="1:29" ht="12.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row>
    <row r="124" spans="1:29" ht="12.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row>
    <row r="125" spans="1:29" ht="12.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row>
    <row r="126" spans="1:29" ht="12.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row>
    <row r="127" spans="1:29" ht="12.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row>
    <row r="128" spans="1:29" ht="12.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row>
    <row r="129" spans="1:29" ht="12.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row>
    <row r="130" spans="1:29" ht="12.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row>
    <row r="131" spans="1:29" ht="12.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row>
    <row r="132" spans="1:29" ht="12.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row>
    <row r="133" spans="1:29" ht="12.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row>
    <row r="134" spans="1:29" ht="12.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row>
    <row r="135" spans="1:29" ht="12.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row>
    <row r="136" spans="1:29" ht="12.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row>
    <row r="137" spans="1:29" ht="12.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row>
    <row r="138" spans="1:29" ht="12.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row>
    <row r="139" spans="1:29" ht="12.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row>
    <row r="140" spans="1:29" ht="12.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row>
    <row r="141" spans="1:29" ht="12.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row>
    <row r="142" spans="1:29" ht="12.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row>
    <row r="143" spans="1:29" ht="12.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row>
    <row r="144" spans="1:29" ht="12.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row>
    <row r="145" spans="1:29" ht="12.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row>
    <row r="146" spans="1:29" ht="12.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row>
    <row r="147" spans="1:29" ht="12.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row>
    <row r="148" spans="1:29" ht="12.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row>
    <row r="149" spans="1:29" ht="12.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row>
    <row r="150" spans="1:29" ht="12.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row>
    <row r="151" spans="1:29" ht="12.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row>
    <row r="152" spans="1:29" ht="12.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row>
    <row r="153" spans="1:29" ht="12.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row>
    <row r="154" spans="1:29" ht="12.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row>
    <row r="155" spans="1:29" ht="12.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row>
    <row r="156" spans="1:29" ht="12.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row>
    <row r="157" spans="1:29" ht="12.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row>
    <row r="158" spans="1:29" ht="12.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row>
    <row r="159" spans="1:29" ht="12.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row>
    <row r="160" spans="1:29" ht="12.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row>
    <row r="161" spans="1:29" ht="12.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row>
    <row r="162" spans="1:29" ht="12.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row>
    <row r="163" spans="1:29" ht="12.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row>
    <row r="164" spans="1:29" ht="12.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row>
    <row r="165" spans="1:29" ht="12.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row>
    <row r="166" spans="1:29" ht="12.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row>
    <row r="167" spans="1:29" ht="12.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row>
    <row r="168" spans="1:29" ht="12.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row>
    <row r="169" spans="1:29" ht="12.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row>
    <row r="170" spans="1:29" ht="12.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row>
    <row r="171" spans="1:29" ht="12.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row>
    <row r="172" spans="1:29" ht="12.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row>
    <row r="173" spans="1:29" ht="12.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row>
    <row r="174" spans="1:29" ht="12.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row>
    <row r="175" spans="1:29" ht="12.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row>
    <row r="176" spans="1:29" ht="12.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row>
    <row r="177" spans="1:29" ht="12.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row>
    <row r="178" spans="1:29" ht="12.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row>
    <row r="179" spans="1:29" ht="12.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row>
    <row r="180" spans="1:29" ht="12.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row>
    <row r="181" spans="1:29" ht="12.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row>
    <row r="182" spans="1:29" ht="12.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row>
    <row r="183" spans="1:29" ht="12.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row>
    <row r="184" spans="1:29" ht="12.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row>
    <row r="185" spans="1:29" ht="12.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row>
    <row r="186" spans="1:29" ht="12.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row>
    <row r="187" spans="1:29" ht="12.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row>
    <row r="188" spans="1:29" ht="12.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row>
    <row r="189" spans="1:29" ht="12.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row>
    <row r="190" spans="1:29" ht="12.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row>
    <row r="191" spans="1:29" ht="12.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row>
    <row r="192" spans="1:29" ht="12.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row>
    <row r="193" spans="1:29" ht="12.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row>
    <row r="194" spans="1:29" ht="12.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row>
    <row r="195" spans="1:29" ht="12.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row>
    <row r="196" spans="1:29" ht="12.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row>
    <row r="197" spans="1:29" ht="12.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row>
    <row r="198" spans="1:29" ht="12.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row>
    <row r="199" spans="1:29" ht="12.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row>
    <row r="200" spans="1:29" ht="12.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row>
    <row r="201" spans="1:29" ht="12.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row>
    <row r="202" spans="1:29" ht="12.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row>
    <row r="203" spans="1:29" ht="12.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row>
    <row r="204" spans="1:29" ht="12.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row>
    <row r="205" spans="1:29" ht="12.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row>
    <row r="206" spans="1:29" ht="12.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row>
    <row r="207" spans="1:29" ht="12.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row>
    <row r="208" spans="1:29" ht="12.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row>
    <row r="209" spans="1:29" ht="12.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row>
    <row r="210" spans="1:29" ht="12.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row>
    <row r="211" spans="1:29" ht="12.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row>
    <row r="212" spans="1:29" ht="12.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row>
    <row r="213" spans="1:29" ht="12.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row>
    <row r="214" spans="1:29" ht="12.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row>
    <row r="215" spans="1:29" ht="12.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row>
    <row r="216" spans="1:29" ht="12.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row>
    <row r="217" spans="1:29" ht="12.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row>
    <row r="218" spans="1:29" ht="12.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row>
    <row r="219" spans="1:29" ht="12.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row>
    <row r="220" spans="1:29" ht="12.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row>
    <row r="221" spans="1:29" ht="12.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row>
    <row r="222" spans="1:29" ht="12.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row>
    <row r="223" spans="1:29" ht="12.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row>
    <row r="224" spans="1:29" ht="12.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row>
    <row r="225" spans="1:29" ht="12.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row>
    <row r="226" spans="1:29" ht="12.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row>
    <row r="227" spans="1:29" ht="12.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row>
    <row r="228" spans="1:29" ht="12.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row>
    <row r="229" spans="1:29" ht="12.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row>
    <row r="230" spans="1:29" ht="12.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row>
    <row r="231" spans="1:29" ht="12.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row>
    <row r="232" spans="1:29" ht="12.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row>
    <row r="233" spans="1:29" ht="12.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row>
    <row r="234" spans="1:29" ht="12.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row>
    <row r="235" spans="1:29" ht="12.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row>
    <row r="236" spans="1:29" ht="12.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row>
    <row r="237" spans="1:29" ht="12.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row>
    <row r="238" spans="1:29" ht="12.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row>
    <row r="239" spans="1:29" ht="12.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row>
    <row r="240" spans="1:29" ht="12.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row>
    <row r="241" spans="1:29" ht="12.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row>
    <row r="242" spans="1:29" ht="12.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row>
    <row r="243" spans="1:29" ht="12.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row>
    <row r="244" spans="1:29" ht="12.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row>
    <row r="245" spans="1:29" ht="12.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row>
    <row r="246" spans="1:29" ht="12.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row>
    <row r="247" spans="1:29" ht="12.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row>
    <row r="248" spans="1:29" ht="12.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row>
    <row r="249" spans="1:29" ht="12.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row>
    <row r="250" spans="1:29" ht="12.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row>
    <row r="251" spans="1:29" ht="12.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row>
    <row r="252" spans="1:29" ht="12.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row>
    <row r="253" spans="1:29" ht="12.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row>
    <row r="254" spans="1:29" ht="12.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row>
    <row r="255" spans="1:29" ht="12.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row>
    <row r="256" spans="1:29" ht="12.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row>
    <row r="257" spans="1:29" ht="12.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row>
    <row r="258" spans="1:29" ht="12.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row>
    <row r="259" spans="1:29" ht="12.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row>
    <row r="260" spans="1:29" ht="12.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row>
    <row r="261" spans="1:29" ht="12.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row>
    <row r="262" spans="1:29" ht="12.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row>
    <row r="263" spans="1:29" ht="12.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row>
    <row r="264" spans="1:29" ht="12.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row>
    <row r="265" spans="1:29" ht="12.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row>
    <row r="266" spans="1:29" ht="12.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row>
    <row r="267" spans="1:29" ht="12.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row>
    <row r="268" spans="1:29" ht="12.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row>
    <row r="269" spans="1:29" ht="12.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row>
    <row r="270" spans="1:29" ht="12.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row>
    <row r="271" spans="1:29" ht="12.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row>
    <row r="272" spans="1:29" ht="12.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row>
    <row r="273" spans="1:29" ht="12.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row>
    <row r="274" spans="1:29" ht="12.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row>
    <row r="275" spans="1:29" ht="12.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row>
    <row r="276" spans="1:29" ht="12.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row>
    <row r="277" spans="1:29" ht="12.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row>
    <row r="278" spans="1:29" ht="12.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row>
    <row r="279" spans="1:29" ht="12.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row>
    <row r="280" spans="1:29" ht="12.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row>
    <row r="281" spans="1:29" ht="12.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row>
    <row r="282" spans="1:29" ht="12.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row>
    <row r="283" spans="1:29" ht="12.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row>
    <row r="284" spans="1:29" ht="12.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row>
    <row r="285" spans="1:29" ht="12.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row>
    <row r="286" spans="1:29" ht="12.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row>
    <row r="287" spans="1:29" ht="12.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row>
    <row r="288" spans="1:29" ht="12.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row>
    <row r="289" spans="1:29" ht="12.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row>
    <row r="290" spans="1:29" ht="12.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row>
    <row r="291" spans="1:29" ht="12.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row>
    <row r="292" spans="1:29" ht="12.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row>
    <row r="293" spans="1:29" ht="12.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row>
    <row r="294" spans="1:29" ht="12.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row>
    <row r="295" spans="1:29" ht="12.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row>
    <row r="296" spans="1:29" ht="12.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row>
    <row r="297" spans="1:29" ht="12.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row>
    <row r="298" spans="1:29" ht="12.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row>
    <row r="299" spans="1:29" ht="12.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row>
    <row r="300" spans="1:29" ht="12.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row>
    <row r="301" spans="1:29" ht="12.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row>
    <row r="302" spans="1:29" ht="12.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row>
    <row r="303" spans="1:29" ht="12.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row>
    <row r="304" spans="1:29" ht="12.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row>
    <row r="305" spans="1:29" ht="12.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row>
    <row r="306" spans="1:29" ht="12.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row>
    <row r="307" spans="1:29" ht="12.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row>
    <row r="308" spans="1:29" ht="12.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row>
    <row r="309" spans="1:29" ht="12.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row>
    <row r="310" spans="1:29" ht="12.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row>
    <row r="311" spans="1:29" ht="12.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row>
    <row r="312" spans="1:29" ht="12.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row>
    <row r="313" spans="1:29" ht="12.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row>
    <row r="314" spans="1:29" ht="12.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row>
    <row r="315" spans="1:29" ht="12.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row>
    <row r="316" spans="1:29" ht="12.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row>
    <row r="317" spans="1:29" ht="12.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row>
    <row r="318" spans="1:29" ht="12.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row>
    <row r="319" spans="1:29" ht="12.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row>
    <row r="320" spans="1:29" ht="12.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row>
    <row r="321" spans="1:29" ht="12.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row>
    <row r="322" spans="1:29" ht="12.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row>
    <row r="323" spans="1:29" ht="12.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row>
    <row r="324" spans="1:29" ht="12.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row>
    <row r="325" spans="1:29" ht="12.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row>
    <row r="326" spans="1:29" ht="12.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row>
    <row r="327" spans="1:29" ht="12.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row>
    <row r="328" spans="1:29" ht="12.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row>
    <row r="329" spans="1:29" ht="12.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row>
    <row r="330" spans="1:29" ht="12.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row>
    <row r="331" spans="1:29" ht="12.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row>
    <row r="332" spans="1:29" ht="12.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row>
    <row r="333" spans="1:29" ht="12.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row>
    <row r="334" spans="1:29" ht="12.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row>
    <row r="335" spans="1:29" ht="12.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row>
    <row r="336" spans="1:29" ht="12.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row>
    <row r="337" spans="1:29" ht="12.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row>
    <row r="338" spans="1:29" ht="12.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row>
    <row r="339" spans="1:29" ht="12.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row>
    <row r="340" spans="1:29" ht="12.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row>
    <row r="341" spans="1:29" ht="12.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row>
    <row r="342" spans="1:29" ht="12.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row>
    <row r="343" spans="1:29" ht="12.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row>
    <row r="344" spans="1:29" ht="12.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row>
    <row r="345" spans="1:29" ht="12.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row>
    <row r="346" spans="1:29" ht="12.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row>
    <row r="347" spans="1:29" ht="12.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row>
    <row r="348" spans="1:29" ht="12.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row>
    <row r="349" spans="1:29" ht="12.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row>
    <row r="350" spans="1:29" ht="12.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row>
    <row r="351" spans="1:29" ht="12.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row>
    <row r="352" spans="1:29" ht="12.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row>
    <row r="353" spans="1:29" ht="12.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row>
    <row r="354" spans="1:29" ht="12.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row>
    <row r="355" spans="1:29" ht="12.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row>
    <row r="356" spans="1:29" ht="12.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row>
    <row r="357" spans="1:29" ht="12.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row>
    <row r="358" spans="1:29" ht="12.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row>
    <row r="359" spans="1:29" ht="12.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row>
    <row r="360" spans="1:29" ht="12.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row>
    <row r="361" spans="1:29" ht="12.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row>
    <row r="362" spans="1:29" ht="12.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row>
    <row r="363" spans="1:29" ht="12.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row>
    <row r="364" spans="1:29" ht="12.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row>
    <row r="365" spans="1:29" ht="12.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row>
    <row r="366" spans="1:29" ht="12.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row>
    <row r="367" spans="1:29" ht="12.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row>
    <row r="368" spans="1:29" ht="12.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row>
    <row r="369" spans="1:29" ht="12.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row>
    <row r="370" spans="1:29" ht="12.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row>
    <row r="371" spans="1:29" ht="12.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row>
    <row r="372" spans="1:29" ht="12.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row>
    <row r="373" spans="1:29" ht="12.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row>
    <row r="374" spans="1:29" ht="12.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row>
    <row r="375" spans="1:29" ht="12.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row>
    <row r="376" spans="1:29" ht="12.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row>
    <row r="377" spans="1:29" ht="12.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row>
    <row r="378" spans="1:29" ht="12.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row>
    <row r="379" spans="1:29" ht="12.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row>
    <row r="380" spans="1:29" ht="12.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row>
    <row r="381" spans="1:29" ht="12.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row>
    <row r="382" spans="1:29" ht="12.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row>
    <row r="383" spans="1:29" ht="12.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row>
    <row r="384" spans="1:29" ht="12.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row>
    <row r="385" spans="1:29" ht="12.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row>
    <row r="386" spans="1:29" ht="12.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row>
    <row r="387" spans="1:29" ht="12.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row>
    <row r="388" spans="1:29" ht="12.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row>
    <row r="389" spans="1:29" ht="12.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row>
    <row r="390" spans="1:29" ht="12.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row>
    <row r="391" spans="1:29" ht="12.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row>
    <row r="392" spans="1:29" ht="12.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row>
    <row r="393" spans="1:29" ht="12.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row>
    <row r="394" spans="1:29" ht="12.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row>
    <row r="395" spans="1:29" ht="12.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row>
    <row r="396" spans="1:29" ht="12.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row>
    <row r="397" spans="1:29" ht="12.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row>
    <row r="398" spans="1:29" ht="12.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row>
    <row r="399" spans="1:29" ht="12.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row>
    <row r="400" spans="1:29" ht="12.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row>
    <row r="401" spans="1:29" ht="12.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row>
    <row r="402" spans="1:29" ht="12.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row>
    <row r="403" spans="1:29" ht="12.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row>
    <row r="404" spans="1:29" ht="12.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row>
    <row r="405" spans="1:29" ht="12.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row>
    <row r="406" spans="1:29" ht="12.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row>
    <row r="407" spans="1:29" ht="12.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row>
    <row r="408" spans="1:29" ht="12.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row>
    <row r="409" spans="1:29" ht="12.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row>
    <row r="410" spans="1:29" ht="12.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row>
    <row r="411" spans="1:29" ht="12.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row>
    <row r="412" spans="1:29" ht="12.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row>
    <row r="413" spans="1:29" ht="12.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row>
    <row r="414" spans="1:29" ht="12.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row>
    <row r="415" spans="1:29" ht="12.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row>
    <row r="416" spans="1:29" ht="12.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row>
    <row r="417" spans="1:29" ht="12.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row>
    <row r="418" spans="1:29" ht="12.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row>
    <row r="419" spans="1:29" ht="12.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row>
    <row r="420" spans="1:29" ht="12.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row>
    <row r="421" spans="1:29" ht="12.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row>
    <row r="422" spans="1:29" ht="12.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row>
    <row r="423" spans="1:29" ht="12.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row>
    <row r="424" spans="1:29" ht="12.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row>
    <row r="425" spans="1:29" ht="12.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row>
    <row r="426" spans="1:29" ht="12.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row>
    <row r="427" spans="1:29" ht="12.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row>
    <row r="428" spans="1:29" ht="12.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row>
    <row r="429" spans="1:29" ht="12.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row>
    <row r="430" spans="1:29" ht="12.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row>
    <row r="431" spans="1:29" ht="12.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row>
    <row r="432" spans="1:29" ht="12.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row>
    <row r="433" spans="1:29" ht="12.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row>
    <row r="434" spans="1:29" ht="12.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row>
    <row r="435" spans="1:29" ht="12.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row>
    <row r="436" spans="1:29" ht="12.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row>
    <row r="437" spans="1:29" ht="12.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row>
    <row r="438" spans="1:29" ht="12.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row>
    <row r="439" spans="1:29" ht="12.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row>
    <row r="440" spans="1:29" ht="12.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row>
    <row r="441" spans="1:29" ht="12.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row>
    <row r="442" spans="1:29" ht="12.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row>
    <row r="443" spans="1:29" ht="12.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row>
    <row r="444" spans="1:29" ht="12.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row>
    <row r="445" spans="1:29" ht="12.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row>
    <row r="446" spans="1:29" ht="12.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row>
    <row r="447" spans="1:29" ht="12.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row>
    <row r="448" spans="1:29" ht="12.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row>
    <row r="449" spans="1:29" ht="12.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row>
    <row r="450" spans="1:29" ht="12.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row>
    <row r="451" spans="1:29" ht="12.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row>
    <row r="452" spans="1:29" ht="12.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row>
    <row r="453" spans="1:29" ht="12.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row>
    <row r="454" spans="1:29" ht="12.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row>
    <row r="455" spans="1:29" ht="12.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row>
    <row r="456" spans="1:29" ht="12.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row>
    <row r="457" spans="1:29" ht="12.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row>
    <row r="458" spans="1:29" ht="12.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row>
    <row r="459" spans="1:29" ht="12.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row>
    <row r="460" spans="1:29" ht="12.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row>
    <row r="461" spans="1:29" ht="12.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row>
    <row r="462" spans="1:29" ht="12.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row>
    <row r="463" spans="1:29" ht="12.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row>
    <row r="464" spans="1:29" ht="12.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row>
    <row r="465" spans="1:29" ht="12.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row>
    <row r="466" spans="1:29" ht="12.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row>
    <row r="467" spans="1:29" ht="12.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row>
    <row r="468" spans="1:29" ht="12.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row>
    <row r="469" spans="1:29" ht="12.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row>
    <row r="470" spans="1:29" ht="12.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row>
    <row r="471" spans="1:29" ht="12.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row>
    <row r="472" spans="1:29" ht="12.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row>
    <row r="473" spans="1:29" ht="12.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row>
    <row r="474" spans="1:29" ht="12.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row>
    <row r="475" spans="1:29" ht="12.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row>
    <row r="476" spans="1:29" ht="12.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row>
    <row r="477" spans="1:29" ht="12.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row>
    <row r="478" spans="1:29" ht="12.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row>
    <row r="479" spans="1:29" ht="12.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row>
    <row r="480" spans="1:29" ht="12.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row>
    <row r="481" spans="1:29" ht="12.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row>
    <row r="482" spans="1:29" ht="12.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row>
    <row r="483" spans="1:29" ht="12.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row>
    <row r="484" spans="1:29" ht="12.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row>
    <row r="485" spans="1:29" ht="12.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row>
    <row r="486" spans="1:29" ht="12.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row>
    <row r="487" spans="1:29" ht="12.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row>
    <row r="488" spans="1:29" ht="12.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row>
    <row r="489" spans="1:29" ht="12.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row>
    <row r="490" spans="1:29" ht="12.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row>
    <row r="491" spans="1:29" ht="12.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row>
    <row r="492" spans="1:29" ht="12.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row>
    <row r="493" spans="1:29" ht="12.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row>
    <row r="494" spans="1:29" ht="12.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row>
    <row r="495" spans="1:29" ht="12.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row>
    <row r="496" spans="1:29" ht="12.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row>
    <row r="497" spans="1:29" ht="12.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row>
    <row r="498" spans="1:29" ht="12.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row>
    <row r="499" spans="1:29" ht="12.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row>
    <row r="500" spans="1:29" ht="12.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row>
    <row r="501" spans="1:29" ht="12.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row>
    <row r="502" spans="1:29" ht="12.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row>
    <row r="503" spans="1:29" ht="12.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row>
    <row r="504" spans="1:29" ht="12.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row>
    <row r="505" spans="1:29" ht="12.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row>
    <row r="506" spans="1:29" ht="12.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row>
    <row r="507" spans="1:29" ht="12.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row>
    <row r="508" spans="1:29" ht="12.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row>
    <row r="509" spans="1:29" ht="12.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row>
    <row r="510" spans="1:29" ht="12.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row>
    <row r="511" spans="1:29" ht="12.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row>
    <row r="512" spans="1:29" ht="12.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row>
    <row r="513" spans="1:29" ht="12.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row>
    <row r="514" spans="1:29" ht="12.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row>
    <row r="515" spans="1:29" ht="12.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row>
    <row r="516" spans="1:29" ht="12.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row>
    <row r="517" spans="1:29" ht="12.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row>
    <row r="518" spans="1:29" ht="12.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row>
    <row r="519" spans="1:29" ht="12.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row>
    <row r="520" spans="1:29" ht="12.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row>
    <row r="521" spans="1:29" ht="12.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row>
    <row r="522" spans="1:29" ht="12.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row>
    <row r="523" spans="1:29" ht="12.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row>
    <row r="524" spans="1:29" ht="12.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row>
    <row r="525" spans="1:29" ht="12.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row>
    <row r="526" spans="1:29" ht="12.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row>
    <row r="527" spans="1:29" ht="12.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row>
    <row r="528" spans="1:29" ht="12.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row>
    <row r="529" spans="1:29" ht="12.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row>
    <row r="530" spans="1:29" ht="12.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row>
    <row r="531" spans="1:29" ht="12.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row>
    <row r="532" spans="1:29" ht="12.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row>
    <row r="533" spans="1:29" ht="12.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row>
    <row r="534" spans="1:29" ht="12.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row>
    <row r="535" spans="1:29" ht="12.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row>
    <row r="536" spans="1:29" ht="12.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row>
    <row r="537" spans="1:29" ht="12.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row>
    <row r="538" spans="1:29" ht="12.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row>
    <row r="539" spans="1:29" ht="12.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row>
    <row r="540" spans="1:29" ht="12.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row>
    <row r="541" spans="1:29" ht="12.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row>
    <row r="542" spans="1:29" ht="12.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row>
    <row r="543" spans="1:29" ht="12.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row>
    <row r="544" spans="1:29" ht="12.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row>
    <row r="545" spans="1:29" ht="12.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row>
    <row r="546" spans="1:29" ht="12.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row>
    <row r="547" spans="1:29" ht="12.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row>
    <row r="548" spans="1:29" ht="12.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row>
    <row r="549" spans="1:29" ht="12.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row>
    <row r="550" spans="1:29" ht="12.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row>
    <row r="551" spans="1:29" ht="12.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row>
    <row r="552" spans="1:29" ht="12.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row>
    <row r="553" spans="1:29" ht="12.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row>
    <row r="554" spans="1:29" ht="12.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row>
    <row r="555" spans="1:29" ht="12.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row>
    <row r="556" spans="1:29" ht="12.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row>
    <row r="557" spans="1:29" ht="12.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row>
    <row r="558" spans="1:29" ht="12.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row>
    <row r="559" spans="1:29" ht="12.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row>
    <row r="560" spans="1:29" ht="12.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row>
    <row r="561" spans="1:29" ht="12.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row>
    <row r="562" spans="1:29" ht="12.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row>
    <row r="563" spans="1:29" ht="12.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row>
    <row r="564" spans="1:29" ht="12.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row>
    <row r="565" spans="1:29" ht="12.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row>
    <row r="566" spans="1:29" ht="12.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row>
    <row r="567" spans="1:29" ht="12.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row>
    <row r="568" spans="1:29" ht="12.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row>
    <row r="569" spans="1:29" ht="12.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row>
    <row r="570" spans="1:29" ht="12.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row>
    <row r="571" spans="1:29" ht="12.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row>
    <row r="572" spans="1:29" ht="12.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row>
    <row r="573" spans="1:29" ht="12.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row>
    <row r="574" spans="1:29" ht="12.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row>
    <row r="575" spans="1:29" ht="12.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row>
    <row r="576" spans="1:29" ht="12.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row>
    <row r="577" spans="1:29" ht="12.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row>
    <row r="578" spans="1:29" ht="12.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row>
    <row r="579" spans="1:29" ht="12.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row>
    <row r="580" spans="1:29" ht="12.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row>
    <row r="581" spans="1:29" ht="12.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row>
    <row r="582" spans="1:29" ht="12.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row>
    <row r="583" spans="1:29" ht="12.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row>
    <row r="584" spans="1:29" ht="12.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row>
    <row r="585" spans="1:29" ht="12.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row>
    <row r="586" spans="1:29" ht="12.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row>
    <row r="587" spans="1:29" ht="12.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row>
    <row r="588" spans="1:29" ht="12.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row>
    <row r="589" spans="1:29" ht="12.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row>
    <row r="590" spans="1:29" ht="12.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row>
    <row r="591" spans="1:29" ht="12.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row>
    <row r="592" spans="1:29" ht="12.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row>
    <row r="593" spans="1:29" ht="12.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row>
    <row r="594" spans="1:29" ht="12.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row>
    <row r="595" spans="1:29" ht="12.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row>
    <row r="596" spans="1:29" ht="12.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row>
    <row r="597" spans="1:29" ht="12.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row>
    <row r="598" spans="1:29" ht="12.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row>
    <row r="599" spans="1:29" ht="12.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row>
    <row r="600" spans="1:29" ht="12.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row>
    <row r="601" spans="1:29" ht="12.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row>
    <row r="602" spans="1:29" ht="12.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row>
    <row r="603" spans="1:29" ht="12.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row>
    <row r="604" spans="1:29" ht="12.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row>
    <row r="605" spans="1:29" ht="12.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row>
    <row r="606" spans="1:29" ht="12.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row>
    <row r="607" spans="1:29" ht="12.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row>
    <row r="608" spans="1:29" ht="12.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row>
    <row r="609" spans="1:29" ht="12.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row>
    <row r="610" spans="1:29" ht="12.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row>
    <row r="611" spans="1:29" ht="12.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row>
    <row r="612" spans="1:29" ht="12.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row>
    <row r="613" spans="1:29" ht="12.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row>
    <row r="614" spans="1:29" ht="12.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row>
    <row r="615" spans="1:29" ht="12.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row>
    <row r="616" spans="1:29" ht="12.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row>
    <row r="617" spans="1:29" ht="12.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row>
    <row r="618" spans="1:29" ht="12.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row>
    <row r="619" spans="1:29" ht="12.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row>
    <row r="620" spans="1:29" ht="12.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row>
    <row r="621" spans="1:29" ht="12.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row>
    <row r="622" spans="1:29" ht="12.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row>
    <row r="623" spans="1:29" ht="12.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row>
    <row r="624" spans="1:29" ht="12.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row>
    <row r="625" spans="1:29" ht="12.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row>
    <row r="626" spans="1:29" ht="12.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row>
    <row r="627" spans="1:29" ht="12.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row>
    <row r="628" spans="1:29" ht="12.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row>
    <row r="629" spans="1:29" ht="12.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row>
    <row r="630" spans="1:29" ht="12.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row>
    <row r="631" spans="1:29" ht="12.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row>
    <row r="632" spans="1:29" ht="12.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row>
    <row r="633" spans="1:29" ht="12.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row>
    <row r="634" spans="1:29" ht="12.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row>
    <row r="635" spans="1:29" ht="12.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row>
    <row r="636" spans="1:29" ht="12.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row>
    <row r="637" spans="1:29" ht="12.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row>
    <row r="638" spans="1:29" ht="12.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row>
    <row r="639" spans="1:29" ht="12.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row>
    <row r="640" spans="1:29" ht="12.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row>
    <row r="641" spans="1:29" ht="12.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row>
    <row r="642" spans="1:29" ht="12.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row>
    <row r="643" spans="1:29" ht="12.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row>
    <row r="644" spans="1:29" ht="12.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row>
    <row r="645" spans="1:29" ht="12.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row>
    <row r="646" spans="1:29" ht="12.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row>
    <row r="647" spans="1:29" ht="12.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row>
    <row r="648" spans="1:29" ht="12.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row>
    <row r="649" spans="1:29" ht="12.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row>
    <row r="650" spans="1:29" ht="12.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row>
    <row r="651" spans="1:29" ht="12.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row>
    <row r="652" spans="1:29" ht="12.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row>
    <row r="653" spans="1:29" ht="12.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row>
    <row r="654" spans="1:29" ht="12.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row>
    <row r="655" spans="1:29" ht="12.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row>
    <row r="656" spans="1:29" ht="12.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row>
    <row r="657" spans="1:29" ht="12.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row>
    <row r="658" spans="1:29" ht="12.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row>
    <row r="659" spans="1:29" ht="12.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row>
    <row r="660" spans="1:29" ht="12.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row>
    <row r="661" spans="1:29" ht="12.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row>
    <row r="662" spans="1:29" ht="12.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row>
    <row r="663" spans="1:29" ht="12.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row>
    <row r="664" spans="1:29" ht="12.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row>
    <row r="665" spans="1:29" ht="12.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row>
    <row r="666" spans="1:29" ht="12.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row>
    <row r="667" spans="1:29" ht="12.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row>
    <row r="668" spans="1:29" ht="12.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row>
    <row r="669" spans="1:29" ht="12.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row>
    <row r="670" spans="1:29" ht="12.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row>
    <row r="671" spans="1:29" ht="12.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row>
    <row r="672" spans="1:29" ht="12.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row>
    <row r="673" spans="1:29" ht="12.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row>
    <row r="674" spans="1:29" ht="12.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row>
    <row r="675" spans="1:29" ht="12.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row>
    <row r="676" spans="1:29" ht="12.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row>
    <row r="677" spans="1:29" ht="12.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row>
    <row r="678" spans="1:29" ht="12.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row>
    <row r="679" spans="1:29" ht="12.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row>
    <row r="680" spans="1:29" ht="12.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row>
    <row r="681" spans="1:29" ht="12.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row>
    <row r="682" spans="1:29" ht="12.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row>
    <row r="683" spans="1:29" ht="12.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row>
    <row r="684" spans="1:29" ht="12.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row>
    <row r="685" spans="1:29" ht="12.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row>
    <row r="686" spans="1:29" ht="12.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row>
    <row r="687" spans="1:29" ht="12.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row>
    <row r="688" spans="1:29" ht="12.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row>
    <row r="689" spans="1:29" ht="12.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row>
    <row r="690" spans="1:29" ht="12.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row>
    <row r="691" spans="1:29" ht="12.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row>
    <row r="692" spans="1:29" ht="12.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row>
    <row r="693" spans="1:29" ht="12.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row>
    <row r="694" spans="1:29" ht="12.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row>
    <row r="695" spans="1:29" ht="12.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row>
    <row r="696" spans="1:29" ht="12.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row>
    <row r="697" spans="1:29" ht="12.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row>
    <row r="698" spans="1:29" ht="12.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row>
    <row r="699" spans="1:29" ht="12.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row>
    <row r="700" spans="1:29" ht="12.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row>
    <row r="701" spans="1:29" ht="12.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row>
    <row r="702" spans="1:29" ht="12.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row>
    <row r="703" spans="1:29" ht="12.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row>
    <row r="704" spans="1:29" ht="12.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row>
    <row r="705" spans="1:29" ht="12.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row>
    <row r="706" spans="1:29" ht="12.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row>
    <row r="707" spans="1:29" ht="12.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row>
    <row r="708" spans="1:29" ht="12.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row>
    <row r="709" spans="1:29" ht="12.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row>
    <row r="710" spans="1:29" ht="12.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row>
    <row r="711" spans="1:29" ht="12.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row>
    <row r="712" spans="1:29" ht="12.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row>
    <row r="713" spans="1:29" ht="12.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row>
    <row r="714" spans="1:29" ht="12.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row>
    <row r="715" spans="1:29" ht="12.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row>
    <row r="716" spans="1:29" ht="12.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row>
    <row r="717" spans="1:29" ht="12.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row>
    <row r="718" spans="1:29" ht="12.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row>
    <row r="719" spans="1:29" ht="12.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row>
    <row r="720" spans="1:29" ht="12.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row>
    <row r="721" spans="1:29" ht="12.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row>
    <row r="722" spans="1:29" ht="12.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row>
    <row r="723" spans="1:29" ht="12.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row>
    <row r="724" spans="1:29" ht="12.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row>
    <row r="725" spans="1:29" ht="12.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row>
    <row r="726" spans="1:29" ht="12.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row>
    <row r="727" spans="1:29" ht="12.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row>
    <row r="728" spans="1:29" ht="12.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row>
    <row r="729" spans="1:29" ht="12.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row>
    <row r="730" spans="1:29" ht="12.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row>
    <row r="731" spans="1:29" ht="12.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row>
    <row r="732" spans="1:29" ht="12.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row>
    <row r="733" spans="1:29" ht="12.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row>
    <row r="734" spans="1:29" ht="12.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row>
    <row r="735" spans="1:29" ht="12.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row>
    <row r="736" spans="1:29" ht="12.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row>
    <row r="737" spans="1:29" ht="12.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row>
    <row r="738" spans="1:29" ht="12.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row>
    <row r="739" spans="1:29" ht="12.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row>
    <row r="740" spans="1:29" ht="12.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row>
    <row r="741" spans="1:29" ht="12.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row>
    <row r="742" spans="1:29" ht="12.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row>
    <row r="743" spans="1:29" ht="12.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row>
    <row r="744" spans="1:29" ht="12.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row>
    <row r="745" spans="1:29" ht="12.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row>
    <row r="746" spans="1:29" ht="12.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row>
    <row r="747" spans="1:29" ht="12.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row>
    <row r="748" spans="1:29" ht="12.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row>
    <row r="749" spans="1:29" ht="12.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row>
    <row r="750" spans="1:29" ht="12.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row>
    <row r="751" spans="1:29" ht="12.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row>
    <row r="752" spans="1:29" ht="12.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row>
    <row r="753" spans="1:29" ht="12.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row>
    <row r="754" spans="1:29" ht="12.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row>
    <row r="755" spans="1:29" ht="12.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row>
    <row r="756" spans="1:29" ht="12.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row>
    <row r="757" spans="1:29" ht="12.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row>
    <row r="758" spans="1:29" ht="12.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row>
    <row r="759" spans="1:29" ht="12.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row>
    <row r="760" spans="1:29" ht="12.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row>
    <row r="761" spans="1:29" ht="12.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row>
    <row r="762" spans="1:29" ht="12.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row>
    <row r="763" spans="1:29" ht="12.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row>
    <row r="764" spans="1:29" ht="12.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row>
    <row r="765" spans="1:29" ht="12.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row>
    <row r="766" spans="1:29" ht="12.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row>
    <row r="767" spans="1:29" ht="12.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row>
    <row r="768" spans="1:29" ht="12.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row>
    <row r="769" spans="1:29" ht="12.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row>
    <row r="770" spans="1:29" ht="12.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row>
    <row r="771" spans="1:29" ht="12.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row>
    <row r="772" spans="1:29" ht="12.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row>
    <row r="773" spans="1:29" ht="12.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row>
    <row r="774" spans="1:29" ht="12.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row>
    <row r="775" spans="1:29" ht="12.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row>
    <row r="776" spans="1:29" ht="12.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row>
    <row r="777" spans="1:29" ht="12.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row>
    <row r="778" spans="1:29" ht="12.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row>
    <row r="779" spans="1:29" ht="12.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row>
    <row r="780" spans="1:29" ht="12.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row>
    <row r="781" spans="1:29" ht="12.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row>
    <row r="782" spans="1:29" ht="12.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row>
    <row r="783" spans="1:29" ht="12.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row>
    <row r="784" spans="1:29" ht="12.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row>
    <row r="785" spans="1:29" ht="12.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row>
    <row r="786" spans="1:29" ht="12.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row>
    <row r="787" spans="1:29" ht="12.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row>
    <row r="788" spans="1:29" ht="12.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row>
    <row r="789" spans="1:29" ht="12.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row>
    <row r="790" spans="1:29" ht="12.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row>
    <row r="791" spans="1:29" ht="12.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row>
    <row r="792" spans="1:29" ht="12.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row>
    <row r="793" spans="1:29" ht="12.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row>
    <row r="794" spans="1:29" ht="12.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row>
    <row r="795" spans="1:29" ht="12.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row>
    <row r="796" spans="1:29" ht="12.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row>
    <row r="797" spans="1:29" ht="12.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row>
    <row r="798" spans="1:29" ht="12.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row>
    <row r="799" spans="1:29" ht="12.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row>
    <row r="800" spans="1:29" ht="12.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row>
    <row r="801" spans="1:29" ht="12.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row>
    <row r="802" spans="1:29" ht="12.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row>
    <row r="803" spans="1:29" ht="12.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row>
    <row r="804" spans="1:29" ht="12.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row>
    <row r="805" spans="1:29" ht="12.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row>
    <row r="806" spans="1:29" ht="12.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row>
    <row r="807" spans="1:29" ht="12.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row>
    <row r="808" spans="1:29" ht="12.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row>
    <row r="809" spans="1:29" ht="12.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row>
    <row r="810" spans="1:29" ht="12.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row>
    <row r="811" spans="1:29" ht="12.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row>
    <row r="812" spans="1:29" ht="12.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row>
    <row r="813" spans="1:29" ht="12.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row>
    <row r="814" spans="1:29" ht="12.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row>
    <row r="815" spans="1:29" ht="12.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row>
    <row r="816" spans="1:29" ht="12.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row>
    <row r="817" spans="1:29" ht="12.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row>
    <row r="818" spans="1:29" ht="12.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row>
    <row r="819" spans="1:29" ht="12.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row>
    <row r="820" spans="1:29" ht="12.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row>
    <row r="821" spans="1:29" ht="12.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row>
    <row r="822" spans="1:29" ht="12.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row>
    <row r="823" spans="1:29" ht="12.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row>
    <row r="824" spans="1:29" ht="12.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row>
    <row r="825" spans="1:29" ht="12.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row>
    <row r="826" spans="1:29" ht="12.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row>
    <row r="827" spans="1:29" ht="12.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row>
    <row r="828" spans="1:29" ht="12.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row>
    <row r="829" spans="1:29" ht="12.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row>
    <row r="830" spans="1:29" ht="12.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row>
    <row r="831" spans="1:29" ht="12.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row>
    <row r="832" spans="1:29" ht="12.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row>
    <row r="833" spans="1:29" ht="12.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row>
    <row r="834" spans="1:29" ht="12.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row>
    <row r="835" spans="1:29" ht="12.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row>
    <row r="836" spans="1:29" ht="12.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row>
    <row r="837" spans="1:29" ht="12.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row>
    <row r="838" spans="1:29" ht="12.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row>
    <row r="839" spans="1:29" ht="12.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row>
    <row r="840" spans="1:29" ht="12.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row>
    <row r="841" spans="1:29" ht="12.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row>
    <row r="842" spans="1:29" ht="12.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row>
    <row r="843" spans="1:29" ht="12.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row>
    <row r="844" spans="1:29" ht="12.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row>
    <row r="845" spans="1:29" ht="12.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row>
    <row r="846" spans="1:29" ht="12.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row>
    <row r="847" spans="1:29" ht="12.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row>
    <row r="848" spans="1:29" ht="12.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row>
    <row r="849" spans="1:29" ht="12.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row>
    <row r="850" spans="1:29" ht="12.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row>
    <row r="851" spans="1:29" ht="12.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row>
    <row r="852" spans="1:29" ht="12.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row>
    <row r="853" spans="1:29" ht="12.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row>
    <row r="854" spans="1:29" ht="12.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row>
    <row r="855" spans="1:29" ht="12.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row>
    <row r="856" spans="1:29" ht="12.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row>
    <row r="857" spans="1:29" ht="12.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row>
    <row r="858" spans="1:29" ht="12.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row>
    <row r="859" spans="1:29" ht="12.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row>
    <row r="860" spans="1:29" ht="12.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row>
    <row r="861" spans="1:29" ht="12.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row>
    <row r="862" spans="1:29" ht="12.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row>
    <row r="863" spans="1:29" ht="12.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row>
    <row r="864" spans="1:29" ht="12.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row>
    <row r="865" spans="1:29" ht="12.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row>
    <row r="866" spans="1:29" ht="12.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row>
    <row r="867" spans="1:29" ht="12.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row>
    <row r="868" spans="1:29" ht="12.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row>
    <row r="869" spans="1:29" ht="12.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row>
    <row r="870" spans="1:29" ht="12.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row>
    <row r="871" spans="1:29" ht="12.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row>
    <row r="872" spans="1:29" ht="12.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row>
    <row r="873" spans="1:29" ht="12.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row>
    <row r="874" spans="1:29" ht="12.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row>
    <row r="875" spans="1:29" ht="12.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row>
    <row r="876" spans="1:29" ht="12.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row>
    <row r="877" spans="1:29" ht="12.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row>
    <row r="878" spans="1:29" ht="12.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row>
    <row r="879" spans="1:29" ht="12.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row>
    <row r="880" spans="1:29" ht="12.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row>
    <row r="881" spans="1:29" ht="12.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row>
    <row r="882" spans="1:29" ht="12.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row>
    <row r="883" spans="1:29" ht="12.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row>
    <row r="884" spans="1:29" ht="12.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row>
    <row r="885" spans="1:29" ht="12.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row>
    <row r="886" spans="1:29" ht="12.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row>
    <row r="887" spans="1:29" ht="12.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row>
    <row r="888" spans="1:29" ht="12.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row>
    <row r="889" spans="1:29" ht="12.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row>
    <row r="890" spans="1:29" ht="12.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row>
    <row r="891" spans="1:29" ht="12.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row>
    <row r="892" spans="1:29" ht="12.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row>
    <row r="893" spans="1:29" ht="12.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row>
    <row r="894" spans="1:29" ht="12.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row>
    <row r="895" spans="1:29" ht="12.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row>
    <row r="896" spans="1:29" ht="12.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row>
    <row r="897" spans="1:29" ht="12.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row>
    <row r="898" spans="1:29" ht="12.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row>
  </sheetData>
  <mergeCells count="8">
    <mergeCell ref="C4:I4"/>
    <mergeCell ref="J4:O4"/>
    <mergeCell ref="P4:U4"/>
    <mergeCell ref="V4:W4"/>
    <mergeCell ref="C12:I12"/>
    <mergeCell ref="J12:O12"/>
    <mergeCell ref="P12:U12"/>
    <mergeCell ref="V12:W12"/>
  </mergeCells>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8"/>
  <sheetViews>
    <sheetView topLeftCell="A22" workbookViewId="0">
      <selection activeCell="A55" sqref="A55"/>
    </sheetView>
  </sheetViews>
  <sheetFormatPr defaultRowHeight="15.75" customHeight="1" x14ac:dyDescent="0.2"/>
  <cols>
    <col min="1" max="1" width="8.75" customWidth="1"/>
    <col min="2" max="2" width="27.25" customWidth="1"/>
    <col min="3" max="3" width="77.375" customWidth="1"/>
    <col min="4" max="4" width="32.375" customWidth="1"/>
    <col min="5" max="5" width="33.25" customWidth="1"/>
    <col min="6" max="6" width="28.375" customWidth="1"/>
    <col min="7" max="7" width="20.625" customWidth="1"/>
    <col min="8" max="8" width="18.125" customWidth="1"/>
    <col min="9" max="9" width="35.5" customWidth="1"/>
    <col min="10" max="10" width="23.375" customWidth="1"/>
    <col min="11" max="11" width="22.75" customWidth="1"/>
    <col min="12" max="12" width="27.375" customWidth="1"/>
    <col min="13" max="13" width="40.375" customWidth="1"/>
    <col min="14" max="14" width="17.75" customWidth="1"/>
    <col min="15" max="15" width="16.25" customWidth="1"/>
    <col min="16" max="16" width="32.375" customWidth="1"/>
    <col min="17" max="17" width="25.125" customWidth="1"/>
    <col min="18" max="18" width="40" customWidth="1"/>
    <col min="19" max="19" width="21.625" customWidth="1"/>
    <col min="20" max="20" width="98.375" customWidth="1"/>
    <col min="21" max="21" width="31.25" customWidth="1"/>
    <col min="22" max="22" width="28.5" customWidth="1"/>
    <col min="23" max="26" width="7.875" customWidth="1"/>
    <col min="27" max="1024" width="13.125" customWidth="1"/>
    <col min="1025" max="1025" width="9" customWidth="1"/>
  </cols>
  <sheetData>
    <row r="1" spans="1:26" ht="20.25" customHeight="1" x14ac:dyDescent="0.2">
      <c r="A1" s="29" t="s">
        <v>148</v>
      </c>
      <c r="B1" s="30"/>
      <c r="C1" s="30"/>
      <c r="D1" s="30"/>
      <c r="E1" s="30"/>
      <c r="F1" s="30"/>
      <c r="G1" s="30"/>
      <c r="H1" s="30"/>
      <c r="I1" s="30"/>
      <c r="J1" s="30"/>
      <c r="K1" s="30"/>
      <c r="L1" s="30"/>
      <c r="M1" s="30"/>
      <c r="N1" s="30"/>
      <c r="O1" s="30"/>
      <c r="P1" s="30"/>
      <c r="Q1" s="30"/>
      <c r="R1" s="30"/>
      <c r="S1" s="30"/>
      <c r="T1" s="30"/>
      <c r="U1" s="30"/>
      <c r="V1" s="30"/>
      <c r="W1" s="30"/>
      <c r="X1" s="30"/>
      <c r="Y1" s="30"/>
      <c r="Z1" s="30"/>
    </row>
    <row r="2" spans="1:26" ht="12.75" customHeight="1" x14ac:dyDescent="0.2">
      <c r="B2" s="30"/>
      <c r="C2" s="30"/>
      <c r="D2" s="30"/>
      <c r="E2" s="30"/>
      <c r="F2" s="30"/>
      <c r="G2" s="30"/>
      <c r="H2" s="30"/>
      <c r="I2" s="30"/>
      <c r="J2" s="30"/>
      <c r="K2" s="30"/>
      <c r="L2" s="30"/>
      <c r="M2" s="30"/>
      <c r="N2" s="30"/>
      <c r="O2" s="30"/>
      <c r="P2" s="30"/>
      <c r="Q2" s="30"/>
      <c r="R2" s="30"/>
      <c r="S2" s="30"/>
      <c r="T2" s="30"/>
      <c r="U2" s="30"/>
      <c r="V2" s="30"/>
      <c r="W2" s="30"/>
      <c r="X2" s="30"/>
      <c r="Y2" s="30"/>
      <c r="Z2" s="30"/>
    </row>
    <row r="3" spans="1:26" ht="12.75" customHeight="1" x14ac:dyDescent="0.2">
      <c r="A3" s="34" t="s">
        <v>5</v>
      </c>
      <c r="B3" s="30"/>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x14ac:dyDescent="0.2">
      <c r="A4" s="35" t="s">
        <v>149</v>
      </c>
      <c r="B4" s="36" t="s">
        <v>150</v>
      </c>
      <c r="C4" s="36" t="s">
        <v>151</v>
      </c>
      <c r="D4" s="36" t="s">
        <v>152</v>
      </c>
      <c r="E4" s="30"/>
      <c r="F4" s="30"/>
      <c r="G4" s="30"/>
      <c r="H4" s="30"/>
      <c r="I4" s="30"/>
      <c r="J4" s="30"/>
      <c r="K4" s="30"/>
      <c r="L4" s="30"/>
      <c r="M4" s="30"/>
      <c r="N4" s="30"/>
      <c r="O4" s="30"/>
      <c r="P4" s="30"/>
      <c r="Q4" s="30"/>
      <c r="R4" s="30"/>
      <c r="S4" s="30"/>
      <c r="T4" s="30"/>
      <c r="U4" s="30"/>
      <c r="V4" s="30"/>
      <c r="W4" s="30"/>
      <c r="X4" s="30"/>
      <c r="Y4" s="30"/>
      <c r="Z4" s="30"/>
    </row>
    <row r="5" spans="1:26" ht="12.75" customHeight="1" x14ac:dyDescent="0.2">
      <c r="A5" s="37" t="str">
        <f t="shared" ref="A5:A13" si="0">"OM" &amp; TEXT(ROW()-ROW($A$4), "00")</f>
        <v>OM01</v>
      </c>
      <c r="B5" s="38" t="s">
        <v>153</v>
      </c>
      <c r="C5" s="38" t="s">
        <v>154</v>
      </c>
      <c r="D5" s="39" t="str">
        <f t="shared" ref="D5:D13" si="1">$A5 &amp; " - " &amp; $B5</f>
        <v>OM01 - Parked</v>
      </c>
      <c r="E5" s="30"/>
      <c r="F5" s="30"/>
      <c r="G5" s="30"/>
      <c r="H5" s="30"/>
      <c r="I5" s="30"/>
      <c r="J5" s="30"/>
      <c r="K5" s="30"/>
      <c r="L5" s="30"/>
      <c r="M5" s="30"/>
      <c r="N5" s="30"/>
      <c r="O5" s="30"/>
      <c r="P5" s="30"/>
      <c r="Q5" s="30"/>
      <c r="R5" s="30"/>
      <c r="S5" s="30"/>
      <c r="T5" s="30"/>
      <c r="U5" s="30"/>
      <c r="V5" s="30"/>
      <c r="W5" s="30"/>
      <c r="X5" s="30"/>
      <c r="Y5" s="30"/>
      <c r="Z5" s="30"/>
    </row>
    <row r="6" spans="1:26" ht="12.75" customHeight="1" x14ac:dyDescent="0.2">
      <c r="A6" s="37" t="str">
        <f t="shared" si="0"/>
        <v>OM02</v>
      </c>
      <c r="B6" s="38" t="s">
        <v>155</v>
      </c>
      <c r="C6" s="38" t="s">
        <v>156</v>
      </c>
      <c r="D6" s="39" t="str">
        <f t="shared" si="1"/>
        <v>OM02 - Ignition on</v>
      </c>
      <c r="E6" s="30"/>
      <c r="F6" s="30"/>
      <c r="G6" s="30"/>
      <c r="H6" s="30"/>
      <c r="I6" s="30"/>
      <c r="J6" s="30"/>
      <c r="K6" s="30"/>
      <c r="L6" s="30"/>
      <c r="M6" s="30"/>
      <c r="N6" s="30"/>
      <c r="O6" s="30"/>
      <c r="P6" s="30"/>
      <c r="Q6" s="30"/>
      <c r="R6" s="30"/>
      <c r="S6" s="30"/>
      <c r="T6" s="30"/>
      <c r="U6" s="30"/>
      <c r="V6" s="30"/>
      <c r="W6" s="30"/>
      <c r="X6" s="30"/>
      <c r="Y6" s="30"/>
      <c r="Z6" s="30"/>
    </row>
    <row r="7" spans="1:26" ht="12.75" customHeight="1" x14ac:dyDescent="0.2">
      <c r="A7" s="37" t="str">
        <f t="shared" si="0"/>
        <v>OM03</v>
      </c>
      <c r="B7" s="38" t="s">
        <v>157</v>
      </c>
      <c r="C7" s="38" t="s">
        <v>158</v>
      </c>
      <c r="D7" s="39" t="str">
        <f t="shared" si="1"/>
        <v>OM03 - Normal driving</v>
      </c>
      <c r="E7" s="30"/>
      <c r="F7" s="30"/>
      <c r="G7" s="30"/>
      <c r="H7" s="30"/>
      <c r="I7" s="30"/>
      <c r="J7" s="30"/>
      <c r="K7" s="30"/>
      <c r="L7" s="30"/>
      <c r="M7" s="30"/>
      <c r="N7" s="30"/>
      <c r="O7" s="30"/>
      <c r="P7" s="30"/>
      <c r="Q7" s="30"/>
      <c r="R7" s="30"/>
      <c r="S7" s="30"/>
      <c r="T7" s="30"/>
      <c r="U7" s="30"/>
      <c r="V7" s="30"/>
      <c r="W7" s="30"/>
      <c r="X7" s="30"/>
      <c r="Y7" s="30"/>
      <c r="Z7" s="30"/>
    </row>
    <row r="8" spans="1:26" ht="12.75" customHeight="1" x14ac:dyDescent="0.2">
      <c r="A8" s="37" t="str">
        <f t="shared" si="0"/>
        <v>OM04</v>
      </c>
      <c r="B8" s="38" t="s">
        <v>159</v>
      </c>
      <c r="C8" s="38" t="s">
        <v>158</v>
      </c>
      <c r="D8" s="39" t="str">
        <f t="shared" si="1"/>
        <v>OM04 - Backward driving</v>
      </c>
      <c r="E8" s="30"/>
      <c r="F8" s="30"/>
      <c r="G8" s="30"/>
      <c r="H8" s="30"/>
      <c r="I8" s="30"/>
      <c r="J8" s="30"/>
      <c r="K8" s="30"/>
      <c r="L8" s="30"/>
      <c r="M8" s="30"/>
      <c r="N8" s="30"/>
      <c r="O8" s="30"/>
      <c r="P8" s="30"/>
      <c r="Q8" s="30"/>
      <c r="R8" s="30"/>
      <c r="S8" s="30"/>
      <c r="T8" s="30"/>
      <c r="U8" s="30"/>
      <c r="V8" s="30"/>
      <c r="W8" s="30"/>
      <c r="X8" s="30"/>
      <c r="Y8" s="30"/>
      <c r="Z8" s="30"/>
    </row>
    <row r="9" spans="1:26" ht="12.75" customHeight="1" x14ac:dyDescent="0.2">
      <c r="A9" s="37" t="str">
        <f t="shared" si="0"/>
        <v>OM05</v>
      </c>
      <c r="B9" s="38" t="s">
        <v>160</v>
      </c>
      <c r="C9" s="38" t="s">
        <v>161</v>
      </c>
      <c r="D9" s="39" t="str">
        <f t="shared" si="1"/>
        <v>OM05 - Degraded driving</v>
      </c>
      <c r="E9" s="30"/>
      <c r="F9" s="30"/>
      <c r="G9" s="30"/>
      <c r="H9" s="30"/>
      <c r="I9" s="30"/>
      <c r="J9" s="30"/>
      <c r="K9" s="30"/>
      <c r="L9" s="30"/>
      <c r="M9" s="30"/>
      <c r="N9" s="30"/>
      <c r="O9" s="30"/>
      <c r="P9" s="30"/>
      <c r="Q9" s="30"/>
      <c r="R9" s="30"/>
      <c r="S9" s="30"/>
      <c r="T9" s="30"/>
      <c r="U9" s="30"/>
      <c r="V9" s="30"/>
      <c r="W9" s="30"/>
      <c r="X9" s="30"/>
      <c r="Y9" s="30"/>
      <c r="Z9" s="30"/>
    </row>
    <row r="10" spans="1:26" ht="12.75" customHeight="1" x14ac:dyDescent="0.2">
      <c r="A10" s="37" t="str">
        <f t="shared" si="0"/>
        <v>OM06</v>
      </c>
      <c r="B10" s="38" t="s">
        <v>162</v>
      </c>
      <c r="C10" s="38" t="s">
        <v>163</v>
      </c>
      <c r="D10" s="39" t="str">
        <f t="shared" si="1"/>
        <v>OM06 - Towing (active)</v>
      </c>
      <c r="E10" s="30"/>
      <c r="F10" s="30"/>
      <c r="G10" s="30"/>
      <c r="H10" s="30"/>
      <c r="I10" s="30"/>
      <c r="J10" s="30"/>
      <c r="K10" s="30"/>
      <c r="L10" s="30"/>
      <c r="M10" s="30"/>
      <c r="N10" s="30"/>
      <c r="O10" s="30"/>
      <c r="P10" s="30"/>
      <c r="Q10" s="30"/>
      <c r="R10" s="30"/>
      <c r="S10" s="30"/>
      <c r="T10" s="30"/>
      <c r="U10" s="30"/>
      <c r="V10" s="30"/>
      <c r="W10" s="30"/>
      <c r="X10" s="30"/>
      <c r="Y10" s="30"/>
      <c r="Z10" s="30"/>
    </row>
    <row r="11" spans="1:26" ht="12.75" customHeight="1" x14ac:dyDescent="0.2">
      <c r="A11" s="37" t="str">
        <f t="shared" si="0"/>
        <v>OM07</v>
      </c>
      <c r="B11" s="38" t="s">
        <v>164</v>
      </c>
      <c r="C11" s="38" t="s">
        <v>165</v>
      </c>
      <c r="D11" s="39" t="str">
        <f t="shared" si="1"/>
        <v>OM07 - Towing (passive)</v>
      </c>
      <c r="E11" s="30"/>
      <c r="F11" s="30"/>
      <c r="G11" s="30"/>
      <c r="H11" s="30"/>
      <c r="I11" s="30"/>
      <c r="J11" s="30"/>
      <c r="K11" s="30"/>
      <c r="L11" s="30"/>
      <c r="M11" s="30"/>
      <c r="N11" s="30"/>
      <c r="O11" s="30"/>
      <c r="P11" s="30"/>
      <c r="Q11" s="30"/>
      <c r="R11" s="30"/>
      <c r="S11" s="30"/>
      <c r="T11" s="30"/>
      <c r="U11" s="30"/>
      <c r="V11" s="30"/>
      <c r="W11" s="30"/>
      <c r="X11" s="30"/>
      <c r="Y11" s="30"/>
      <c r="Z11" s="30"/>
    </row>
    <row r="12" spans="1:26" ht="12.75" customHeight="1" x14ac:dyDescent="0.2">
      <c r="A12" s="37" t="str">
        <f t="shared" si="0"/>
        <v>OM08</v>
      </c>
      <c r="B12" s="38" t="s">
        <v>166</v>
      </c>
      <c r="C12" s="38" t="s">
        <v>167</v>
      </c>
      <c r="D12" s="39" t="str">
        <f t="shared" si="1"/>
        <v>OM08 - Service</v>
      </c>
      <c r="E12" s="30"/>
      <c r="F12" s="30"/>
      <c r="G12" s="30"/>
      <c r="H12" s="30"/>
      <c r="I12" s="30"/>
      <c r="J12" s="30"/>
      <c r="K12" s="30"/>
      <c r="L12" s="30"/>
      <c r="M12" s="30"/>
      <c r="N12" s="30"/>
      <c r="O12" s="30"/>
      <c r="P12" s="30"/>
      <c r="Q12" s="30"/>
      <c r="R12" s="30"/>
      <c r="S12" s="30"/>
      <c r="T12" s="30"/>
      <c r="U12" s="30"/>
      <c r="V12" s="30"/>
      <c r="W12" s="30"/>
      <c r="X12" s="30"/>
      <c r="Y12" s="30"/>
      <c r="Z12" s="30"/>
    </row>
    <row r="13" spans="1:26" ht="12.75" customHeight="1" x14ac:dyDescent="0.2">
      <c r="A13" s="37" t="str">
        <f t="shared" si="0"/>
        <v>OM09</v>
      </c>
      <c r="B13" s="38" t="s">
        <v>168</v>
      </c>
      <c r="C13" s="38" t="s">
        <v>169</v>
      </c>
      <c r="D13" s="39" t="str">
        <f t="shared" si="1"/>
        <v>OM09 - N/A</v>
      </c>
      <c r="E13" s="30"/>
      <c r="F13" s="30"/>
      <c r="G13" s="30"/>
      <c r="H13" s="30"/>
      <c r="I13" s="30"/>
      <c r="J13" s="30"/>
      <c r="K13" s="30"/>
      <c r="L13" s="30"/>
      <c r="M13" s="30"/>
      <c r="N13" s="30"/>
      <c r="O13" s="30"/>
      <c r="P13" s="30"/>
      <c r="Q13" s="30"/>
      <c r="R13" s="30"/>
      <c r="S13" s="30"/>
      <c r="T13" s="30"/>
      <c r="U13" s="30"/>
      <c r="V13" s="30"/>
      <c r="W13" s="30"/>
      <c r="X13" s="30"/>
      <c r="Y13" s="30"/>
      <c r="Z13" s="30"/>
    </row>
    <row r="14" spans="1:26" ht="12.75" customHeight="1" x14ac:dyDescent="0.2">
      <c r="A14" s="40"/>
      <c r="B14" s="40"/>
      <c r="C14" s="40"/>
      <c r="D14" s="4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x14ac:dyDescent="0.2">
      <c r="A16" s="34" t="s">
        <v>6</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x14ac:dyDescent="0.2">
      <c r="A17" s="35" t="s">
        <v>149</v>
      </c>
      <c r="B17" s="36" t="s">
        <v>170</v>
      </c>
      <c r="C17" s="36" t="s">
        <v>151</v>
      </c>
      <c r="D17" s="36" t="s">
        <v>152</v>
      </c>
      <c r="E17" s="30"/>
      <c r="F17" s="30"/>
      <c r="G17" s="30"/>
      <c r="H17" s="30"/>
      <c r="I17" s="30"/>
      <c r="J17" s="30"/>
      <c r="K17" s="30"/>
      <c r="L17" s="30"/>
      <c r="M17" s="30"/>
      <c r="N17" s="30"/>
      <c r="O17" s="30"/>
      <c r="P17" s="30"/>
      <c r="Q17" s="30"/>
      <c r="R17" s="30"/>
      <c r="S17" s="30"/>
      <c r="T17" s="30"/>
      <c r="U17" s="30"/>
      <c r="V17" s="30"/>
      <c r="W17" s="30"/>
      <c r="X17" s="30"/>
      <c r="Y17" s="30"/>
      <c r="Z17" s="30"/>
    </row>
    <row r="18" spans="1:26" ht="12.75" customHeight="1" x14ac:dyDescent="0.2">
      <c r="A18" s="37" t="str">
        <f t="shared" ref="A18:A28" si="2">"OS" &amp; TEXT(ROW()-ROW($A$17), "00")</f>
        <v>OS01</v>
      </c>
      <c r="B18" s="38" t="s">
        <v>171</v>
      </c>
      <c r="C18" s="38" t="s">
        <v>172</v>
      </c>
      <c r="D18" s="39" t="str">
        <f t="shared" ref="D18:D28" si="3">$A18 &amp; " - " &amp; $B18</f>
        <v>OS01 - Any Road</v>
      </c>
      <c r="E18" s="30"/>
      <c r="F18" s="30"/>
      <c r="G18" s="30"/>
      <c r="H18" s="30"/>
      <c r="I18" s="30"/>
      <c r="J18" s="30"/>
      <c r="K18" s="30"/>
      <c r="L18" s="30"/>
      <c r="M18" s="30"/>
      <c r="N18" s="30"/>
      <c r="O18" s="30"/>
      <c r="P18" s="30"/>
      <c r="Q18" s="30"/>
      <c r="R18" s="30"/>
      <c r="S18" s="30"/>
      <c r="T18" s="30"/>
      <c r="U18" s="30"/>
      <c r="V18" s="30"/>
      <c r="W18" s="30"/>
      <c r="X18" s="30"/>
      <c r="Y18" s="30"/>
      <c r="Z18" s="30"/>
    </row>
    <row r="19" spans="1:26" ht="12.75" customHeight="1" x14ac:dyDescent="0.2">
      <c r="A19" s="37" t="str">
        <f t="shared" si="2"/>
        <v>OS02</v>
      </c>
      <c r="B19" s="38" t="s">
        <v>91</v>
      </c>
      <c r="C19" s="38" t="s">
        <v>172</v>
      </c>
      <c r="D19" s="39" t="str">
        <f t="shared" si="3"/>
        <v>OS02 - City Road</v>
      </c>
      <c r="E19" s="30"/>
      <c r="F19" s="30"/>
      <c r="G19" s="30"/>
      <c r="H19" s="30"/>
      <c r="I19" s="30"/>
      <c r="J19" s="30"/>
      <c r="K19" s="30"/>
      <c r="L19" s="30"/>
      <c r="M19" s="30"/>
      <c r="N19" s="30"/>
      <c r="O19" s="30"/>
      <c r="P19" s="30"/>
      <c r="Q19" s="30"/>
      <c r="R19" s="30"/>
      <c r="S19" s="30"/>
      <c r="T19" s="30"/>
      <c r="U19" s="30"/>
      <c r="V19" s="30"/>
      <c r="W19" s="30"/>
      <c r="X19" s="30"/>
      <c r="Y19" s="30"/>
      <c r="Z19" s="30"/>
    </row>
    <row r="20" spans="1:26" ht="12.75" customHeight="1" x14ac:dyDescent="0.2">
      <c r="A20" s="37" t="str">
        <f t="shared" si="2"/>
        <v>OS03</v>
      </c>
      <c r="B20" s="38" t="s">
        <v>173</v>
      </c>
      <c r="C20" s="38" t="s">
        <v>172</v>
      </c>
      <c r="D20" s="39" t="str">
        <f t="shared" si="3"/>
        <v>OS03 - Country Road</v>
      </c>
      <c r="E20" s="30"/>
      <c r="F20" s="30"/>
      <c r="G20" s="30"/>
      <c r="H20" s="30"/>
      <c r="I20" s="30"/>
      <c r="J20" s="30"/>
      <c r="K20" s="30"/>
      <c r="L20" s="30"/>
      <c r="M20" s="30"/>
      <c r="N20" s="30"/>
      <c r="O20" s="30"/>
      <c r="P20" s="30"/>
      <c r="Q20" s="30"/>
      <c r="R20" s="30"/>
      <c r="S20" s="30"/>
      <c r="T20" s="30"/>
      <c r="U20" s="30"/>
      <c r="V20" s="30"/>
      <c r="W20" s="30"/>
      <c r="X20" s="30"/>
      <c r="Y20" s="30"/>
      <c r="Z20" s="30"/>
    </row>
    <row r="21" spans="1:26" ht="12.75" customHeight="1" x14ac:dyDescent="0.2">
      <c r="A21" s="37" t="str">
        <f t="shared" si="2"/>
        <v>OS04</v>
      </c>
      <c r="B21" s="38" t="s">
        <v>174</v>
      </c>
      <c r="C21" s="38" t="s">
        <v>172</v>
      </c>
      <c r="D21" s="39" t="str">
        <f t="shared" si="3"/>
        <v>OS04 - Highway</v>
      </c>
      <c r="E21" s="30"/>
      <c r="F21" s="30"/>
      <c r="G21" s="30"/>
      <c r="H21" s="30"/>
      <c r="I21" s="30"/>
      <c r="J21" s="30"/>
      <c r="K21" s="30"/>
      <c r="L21" s="30"/>
      <c r="M21" s="30"/>
      <c r="N21" s="30"/>
      <c r="O21" s="30"/>
      <c r="P21" s="30"/>
      <c r="Q21" s="30"/>
      <c r="R21" s="30"/>
      <c r="S21" s="30"/>
      <c r="T21" s="30"/>
      <c r="U21" s="30"/>
      <c r="V21" s="30"/>
      <c r="W21" s="30"/>
      <c r="X21" s="30"/>
      <c r="Y21" s="30"/>
      <c r="Z21" s="30"/>
    </row>
    <row r="22" spans="1:26" ht="12.75" customHeight="1" x14ac:dyDescent="0.2">
      <c r="A22" s="37" t="str">
        <f t="shared" si="2"/>
        <v>OS05</v>
      </c>
      <c r="B22" s="38" t="s">
        <v>175</v>
      </c>
      <c r="C22" s="38" t="s">
        <v>172</v>
      </c>
      <c r="D22" s="39" t="str">
        <f t="shared" si="3"/>
        <v>OS05 - Mountain Pass</v>
      </c>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x14ac:dyDescent="0.2">
      <c r="A23" s="37" t="str">
        <f t="shared" si="2"/>
        <v>OS06</v>
      </c>
      <c r="B23" s="38" t="s">
        <v>176</v>
      </c>
      <c r="C23" s="38" t="s">
        <v>172</v>
      </c>
      <c r="D23" s="39" t="str">
        <f t="shared" si="3"/>
        <v>OS06 - Off Road</v>
      </c>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x14ac:dyDescent="0.2">
      <c r="A24" s="37" t="str">
        <f t="shared" si="2"/>
        <v>OS07</v>
      </c>
      <c r="B24" s="38" t="s">
        <v>177</v>
      </c>
      <c r="C24" s="38" t="s">
        <v>178</v>
      </c>
      <c r="D24" s="39" t="str">
        <f t="shared" si="3"/>
        <v>OS07 - Road with gradient</v>
      </c>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x14ac:dyDescent="0.2">
      <c r="A25" s="37" t="str">
        <f t="shared" si="2"/>
        <v>OS08</v>
      </c>
      <c r="B25" s="38" t="s">
        <v>179</v>
      </c>
      <c r="C25" s="38" t="s">
        <v>178</v>
      </c>
      <c r="D25" s="39" t="str">
        <f t="shared" si="3"/>
        <v>OS08 - Road with bump</v>
      </c>
      <c r="E25" s="30"/>
      <c r="F25" s="30"/>
      <c r="G25" s="30"/>
      <c r="H25" s="30"/>
      <c r="I25" s="30"/>
      <c r="J25" s="30"/>
      <c r="K25" s="30"/>
      <c r="L25" s="30"/>
      <c r="M25" s="30"/>
      <c r="N25" s="30"/>
      <c r="O25" s="30"/>
      <c r="P25" s="30"/>
      <c r="Q25" s="30"/>
      <c r="R25" s="30"/>
      <c r="S25" s="30"/>
      <c r="T25" s="30"/>
      <c r="U25" s="30"/>
      <c r="V25" s="30"/>
      <c r="W25" s="30"/>
      <c r="X25" s="30"/>
      <c r="Y25" s="30"/>
      <c r="Z25" s="30"/>
    </row>
    <row r="26" spans="1:26" ht="12.75" customHeight="1" x14ac:dyDescent="0.2">
      <c r="A26" s="37" t="str">
        <f t="shared" si="2"/>
        <v>OS09</v>
      </c>
      <c r="B26" s="38" t="s">
        <v>180</v>
      </c>
      <c r="C26" s="38" t="s">
        <v>178</v>
      </c>
      <c r="D26" s="39" t="str">
        <f t="shared" si="3"/>
        <v>OS09 - Road tunnel</v>
      </c>
      <c r="E26" s="30"/>
      <c r="F26" s="30"/>
      <c r="G26" s="30"/>
      <c r="H26" s="30"/>
      <c r="I26" s="30"/>
      <c r="J26" s="30"/>
      <c r="K26" s="30"/>
      <c r="L26" s="30"/>
      <c r="M26" s="30"/>
      <c r="N26" s="30"/>
      <c r="O26" s="30"/>
      <c r="P26" s="30"/>
      <c r="Q26" s="30"/>
      <c r="R26" s="30"/>
      <c r="S26" s="30"/>
      <c r="T26" s="30"/>
      <c r="U26" s="30"/>
      <c r="V26" s="30"/>
      <c r="W26" s="30"/>
      <c r="X26" s="30"/>
      <c r="Y26" s="30"/>
      <c r="Z26" s="30"/>
    </row>
    <row r="27" spans="1:26" ht="12.75" customHeight="1" x14ac:dyDescent="0.2">
      <c r="A27" s="37" t="str">
        <f t="shared" si="2"/>
        <v>OS10</v>
      </c>
      <c r="B27" s="38" t="s">
        <v>181</v>
      </c>
      <c r="C27" s="38" t="s">
        <v>178</v>
      </c>
      <c r="D27" s="39" t="str">
        <f t="shared" si="3"/>
        <v>OS10 - Road with construction site</v>
      </c>
      <c r="E27" s="30"/>
      <c r="F27" s="30"/>
      <c r="G27" s="30"/>
      <c r="H27" s="30"/>
      <c r="I27" s="30"/>
      <c r="J27" s="30"/>
      <c r="K27" s="30"/>
      <c r="L27" s="30"/>
      <c r="M27" s="30"/>
      <c r="N27" s="30"/>
      <c r="O27" s="30"/>
      <c r="P27" s="30"/>
      <c r="Q27" s="30"/>
      <c r="R27" s="30"/>
      <c r="S27" s="30"/>
      <c r="T27" s="30"/>
      <c r="U27" s="30"/>
      <c r="V27" s="30"/>
      <c r="W27" s="30"/>
      <c r="X27" s="30"/>
      <c r="Y27" s="30"/>
      <c r="Z27" s="30"/>
    </row>
    <row r="28" spans="1:26" ht="12.75" customHeight="1" x14ac:dyDescent="0.2">
      <c r="A28" s="37" t="str">
        <f t="shared" si="2"/>
        <v>OS11</v>
      </c>
      <c r="B28" s="38" t="s">
        <v>168</v>
      </c>
      <c r="C28" s="38" t="s">
        <v>169</v>
      </c>
      <c r="D28" s="39" t="str">
        <f t="shared" si="3"/>
        <v>OS11 - N/A</v>
      </c>
      <c r="E28" s="30"/>
      <c r="F28" s="30"/>
      <c r="G28" s="30"/>
      <c r="H28" s="30"/>
      <c r="I28" s="30"/>
      <c r="J28" s="30"/>
      <c r="K28" s="30"/>
      <c r="L28" s="30"/>
      <c r="M28" s="30"/>
      <c r="N28" s="30"/>
      <c r="O28" s="30"/>
      <c r="P28" s="30"/>
      <c r="Q28" s="30"/>
      <c r="R28" s="30"/>
      <c r="S28" s="30"/>
      <c r="T28" s="30"/>
      <c r="U28" s="30"/>
      <c r="V28" s="30"/>
      <c r="W28" s="30"/>
      <c r="X28" s="30"/>
      <c r="Y28" s="30"/>
      <c r="Z28" s="30"/>
    </row>
    <row r="29" spans="1:26" ht="12.75" customHeight="1" x14ac:dyDescent="0.2">
      <c r="A29" s="40"/>
      <c r="B29" s="40"/>
      <c r="C29" s="40"/>
      <c r="D29" s="4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x14ac:dyDescent="0.2">
      <c r="A31" s="34" t="s">
        <v>8</v>
      </c>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x14ac:dyDescent="0.2">
      <c r="A32" s="35" t="s">
        <v>149</v>
      </c>
      <c r="B32" s="36" t="s">
        <v>170</v>
      </c>
      <c r="C32" s="36" t="s">
        <v>151</v>
      </c>
      <c r="D32" s="36" t="s">
        <v>152</v>
      </c>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x14ac:dyDescent="0.2">
      <c r="A33" s="37" t="str">
        <f t="shared" ref="A33:A39" si="4">"SD" &amp; TEXT(ROW()-ROW($A$32), "00")</f>
        <v>SD01</v>
      </c>
      <c r="B33" s="38" t="s">
        <v>182</v>
      </c>
      <c r="C33" s="38" t="s">
        <v>183</v>
      </c>
      <c r="D33" s="39" t="str">
        <f t="shared" ref="D33:D39" si="5">$A33 &amp; " - " &amp; $B33</f>
        <v>SD01 - Low speed</v>
      </c>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x14ac:dyDescent="0.2">
      <c r="A34" s="37" t="str">
        <f t="shared" si="4"/>
        <v>SD02</v>
      </c>
      <c r="B34" s="38" t="s">
        <v>184</v>
      </c>
      <c r="C34" s="38" t="s">
        <v>183</v>
      </c>
      <c r="D34" s="39" t="str">
        <f t="shared" si="5"/>
        <v>SD02 - High speed</v>
      </c>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x14ac:dyDescent="0.2">
      <c r="A35" s="37" t="str">
        <f t="shared" si="4"/>
        <v>SD03</v>
      </c>
      <c r="B35" s="38" t="s">
        <v>185</v>
      </c>
      <c r="C35" s="38" t="s">
        <v>183</v>
      </c>
      <c r="D35" s="39" t="str">
        <f t="shared" si="5"/>
        <v>SD03 - Normal acceleration</v>
      </c>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x14ac:dyDescent="0.2">
      <c r="A36" s="37" t="str">
        <f t="shared" si="4"/>
        <v>SD04</v>
      </c>
      <c r="B36" s="38" t="s">
        <v>186</v>
      </c>
      <c r="C36" s="38" t="s">
        <v>183</v>
      </c>
      <c r="D36" s="39" t="str">
        <f t="shared" si="5"/>
        <v>SD04 - High acceleration</v>
      </c>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x14ac:dyDescent="0.2">
      <c r="A37" s="37" t="str">
        <f t="shared" si="4"/>
        <v>SD05</v>
      </c>
      <c r="B37" s="38" t="s">
        <v>187</v>
      </c>
      <c r="C37" s="38" t="s">
        <v>183</v>
      </c>
      <c r="D37" s="39" t="str">
        <f t="shared" si="5"/>
        <v>SD05 - Normal braking</v>
      </c>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x14ac:dyDescent="0.2">
      <c r="A38" s="37" t="str">
        <f t="shared" si="4"/>
        <v>SD06</v>
      </c>
      <c r="B38" s="38" t="s">
        <v>188</v>
      </c>
      <c r="C38" s="38" t="s">
        <v>183</v>
      </c>
      <c r="D38" s="39" t="str">
        <f t="shared" si="5"/>
        <v>SD06 - High braking</v>
      </c>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x14ac:dyDescent="0.2">
      <c r="A39" s="37" t="str">
        <f t="shared" si="4"/>
        <v>SD07</v>
      </c>
      <c r="B39" s="38" t="s">
        <v>168</v>
      </c>
      <c r="C39" s="38" t="s">
        <v>169</v>
      </c>
      <c r="D39" s="39" t="str">
        <f t="shared" si="5"/>
        <v>SD07 - N/A</v>
      </c>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x14ac:dyDescent="0.2">
      <c r="A40" s="40"/>
      <c r="B40" s="40"/>
      <c r="C40" s="40"/>
      <c r="D40" s="4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x14ac:dyDescent="0.2">
      <c r="A42" s="34" t="s">
        <v>79</v>
      </c>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x14ac:dyDescent="0.2">
      <c r="A43" s="35" t="s">
        <v>149</v>
      </c>
      <c r="B43" s="36" t="s">
        <v>150</v>
      </c>
      <c r="C43" s="36" t="s">
        <v>151</v>
      </c>
      <c r="D43" s="36" t="s">
        <v>152</v>
      </c>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x14ac:dyDescent="0.2">
      <c r="A44" s="37" t="str">
        <f>"IU" &amp; TEXT(ROW()-ROW($A$43), "00")</f>
        <v>IU01</v>
      </c>
      <c r="B44" s="38" t="s">
        <v>189</v>
      </c>
      <c r="C44" s="38" t="s">
        <v>190</v>
      </c>
      <c r="D44" s="39" t="str">
        <f>$A44 &amp; " - " &amp; $B44</f>
        <v>IU01 - Correctly used</v>
      </c>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x14ac:dyDescent="0.2">
      <c r="A45" s="37" t="str">
        <f>"IU" &amp; TEXT(ROW()-ROW($A$43), "00")</f>
        <v>IU02</v>
      </c>
      <c r="B45" s="38" t="s">
        <v>191</v>
      </c>
      <c r="C45" s="38" t="s">
        <v>192</v>
      </c>
      <c r="D45" s="39" t="str">
        <f>$A45 &amp; " - " &amp; $B45</f>
        <v>IU02 - Incorrectly used</v>
      </c>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x14ac:dyDescent="0.2">
      <c r="A46" s="37" t="str">
        <f>"IU" &amp; TEXT(ROW()-ROW($A$43), "00")</f>
        <v>IU03</v>
      </c>
      <c r="B46" s="38" t="s">
        <v>168</v>
      </c>
      <c r="C46" s="38" t="s">
        <v>169</v>
      </c>
      <c r="D46" s="39" t="str">
        <f>$A46 &amp; " - " &amp; $B46</f>
        <v>IU03 - N/A</v>
      </c>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x14ac:dyDescent="0.2">
      <c r="A47" s="40"/>
      <c r="B47" s="40"/>
      <c r="C47" s="40"/>
      <c r="D47" s="4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x14ac:dyDescent="0.2">
      <c r="A49" s="34" t="s">
        <v>7</v>
      </c>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x14ac:dyDescent="0.2">
      <c r="A50" s="35" t="s">
        <v>149</v>
      </c>
      <c r="B50" s="36" t="s">
        <v>170</v>
      </c>
      <c r="C50" s="36" t="s">
        <v>151</v>
      </c>
      <c r="D50" s="36" t="s">
        <v>152</v>
      </c>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x14ac:dyDescent="0.2">
      <c r="A51" s="37" t="str">
        <f t="shared" ref="A51:A59" si="6">"EN" &amp; TEXT(ROW()-ROW($A$50), "00")</f>
        <v>EN01</v>
      </c>
      <c r="B51" s="38" t="s">
        <v>193</v>
      </c>
      <c r="C51" s="38" t="s">
        <v>194</v>
      </c>
      <c r="D51" s="39" t="str">
        <f t="shared" ref="D51:D59" si="7">$A51 &amp; " - " &amp; $B51</f>
        <v>EN01 - Normal conditions</v>
      </c>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x14ac:dyDescent="0.2">
      <c r="A52" s="37" t="str">
        <f t="shared" si="6"/>
        <v>EN02</v>
      </c>
      <c r="B52" s="38" t="s">
        <v>195</v>
      </c>
      <c r="C52" s="38" t="s">
        <v>194</v>
      </c>
      <c r="D52" s="39" t="str">
        <f t="shared" si="7"/>
        <v>EN02 - Sun blares (degraded view)</v>
      </c>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x14ac:dyDescent="0.2">
      <c r="A53" s="37" t="str">
        <f t="shared" si="6"/>
        <v>EN03</v>
      </c>
      <c r="B53" s="38" t="s">
        <v>196</v>
      </c>
      <c r="C53" s="38" t="s">
        <v>194</v>
      </c>
      <c r="D53" s="39" t="str">
        <f t="shared" si="7"/>
        <v>EN03 - Fog (degraded view)</v>
      </c>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x14ac:dyDescent="0.2">
      <c r="A54" s="37" t="str">
        <f t="shared" si="6"/>
        <v>EN04</v>
      </c>
      <c r="B54" s="38" t="s">
        <v>197</v>
      </c>
      <c r="C54" s="38" t="s">
        <v>194</v>
      </c>
      <c r="D54" s="39" t="str">
        <f t="shared" si="7"/>
        <v>EN04 - Snowfall (degraded view)</v>
      </c>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x14ac:dyDescent="0.2">
      <c r="A55" s="37" t="str">
        <f t="shared" si="6"/>
        <v>EN05</v>
      </c>
      <c r="B55" s="38" t="s">
        <v>198</v>
      </c>
      <c r="C55" s="38" t="s">
        <v>194</v>
      </c>
      <c r="D55" s="39" t="str">
        <f t="shared" si="7"/>
        <v>EN05 - Cross-wind (lateral force)</v>
      </c>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x14ac:dyDescent="0.2">
      <c r="A56" s="37" t="str">
        <f t="shared" si="6"/>
        <v>EN06</v>
      </c>
      <c r="B56" s="38" t="s">
        <v>199</v>
      </c>
      <c r="C56" s="38" t="s">
        <v>178</v>
      </c>
      <c r="D56" s="39" t="str">
        <f t="shared" si="7"/>
        <v>EN06 - Rain (slippery road)</v>
      </c>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x14ac:dyDescent="0.2">
      <c r="A57" s="37" t="str">
        <f t="shared" si="6"/>
        <v>EN07</v>
      </c>
      <c r="B57" s="38" t="s">
        <v>200</v>
      </c>
      <c r="C57" s="38" t="s">
        <v>178</v>
      </c>
      <c r="D57" s="39" t="str">
        <f t="shared" si="7"/>
        <v>EN07 - Snow (slippery road)</v>
      </c>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x14ac:dyDescent="0.2">
      <c r="A58" s="37" t="str">
        <f t="shared" si="6"/>
        <v>EN08</v>
      </c>
      <c r="B58" s="38" t="s">
        <v>201</v>
      </c>
      <c r="C58" s="38" t="s">
        <v>178</v>
      </c>
      <c r="D58" s="39" t="str">
        <f t="shared" si="7"/>
        <v>EN08 - Glace (slippery road)</v>
      </c>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x14ac:dyDescent="0.2">
      <c r="A59" s="37" t="str">
        <f t="shared" si="6"/>
        <v>EN09</v>
      </c>
      <c r="B59" s="38" t="s">
        <v>168</v>
      </c>
      <c r="C59" s="38" t="s">
        <v>169</v>
      </c>
      <c r="D59" s="39" t="str">
        <f t="shared" si="7"/>
        <v>EN09 - N/A</v>
      </c>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x14ac:dyDescent="0.2">
      <c r="A60" s="40"/>
      <c r="B60" s="40"/>
      <c r="C60" s="40"/>
      <c r="D60" s="4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x14ac:dyDescent="0.2">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x14ac:dyDescent="0.2">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x14ac:dyDescent="0.2">
      <c r="E64" s="30"/>
      <c r="F64" s="30"/>
      <c r="G64" s="30"/>
      <c r="H64" s="30"/>
      <c r="I64" s="30"/>
      <c r="J64" s="30"/>
      <c r="K64" s="30"/>
      <c r="L64" s="30"/>
      <c r="M64" s="30"/>
      <c r="N64" s="30"/>
      <c r="O64" s="30"/>
      <c r="P64" s="30"/>
      <c r="Q64" s="30"/>
      <c r="R64" s="30"/>
      <c r="S64" s="30"/>
      <c r="T64" s="30"/>
      <c r="U64" s="30"/>
      <c r="V64" s="30"/>
      <c r="W64" s="30"/>
      <c r="X64" s="30"/>
      <c r="Y64" s="30"/>
      <c r="Z64" s="30"/>
    </row>
    <row r="65" spans="5:26" ht="12.75" customHeight="1" x14ac:dyDescent="0.2">
      <c r="E65" s="30"/>
      <c r="F65" s="30"/>
      <c r="G65" s="30"/>
      <c r="H65" s="30"/>
      <c r="I65" s="30"/>
      <c r="J65" s="30"/>
      <c r="K65" s="30"/>
      <c r="L65" s="30"/>
      <c r="M65" s="30"/>
      <c r="N65" s="30"/>
      <c r="O65" s="30"/>
      <c r="P65" s="30"/>
      <c r="Q65" s="30"/>
      <c r="R65" s="30"/>
      <c r="S65" s="30"/>
      <c r="T65" s="30"/>
      <c r="U65" s="30"/>
      <c r="V65" s="30"/>
      <c r="W65" s="30"/>
      <c r="X65" s="30"/>
      <c r="Y65" s="30"/>
      <c r="Z65" s="30"/>
    </row>
    <row r="66" spans="5:26" ht="12.75" customHeight="1" x14ac:dyDescent="0.2">
      <c r="E66" s="30"/>
      <c r="F66" s="30"/>
      <c r="G66" s="30"/>
      <c r="H66" s="30"/>
      <c r="I66" s="30"/>
      <c r="J66" s="30"/>
      <c r="K66" s="30"/>
      <c r="L66" s="30"/>
      <c r="M66" s="30"/>
      <c r="N66" s="30"/>
      <c r="O66" s="30"/>
      <c r="P66" s="30"/>
      <c r="Q66" s="30"/>
      <c r="R66" s="30"/>
      <c r="S66" s="30"/>
      <c r="T66" s="30"/>
      <c r="U66" s="30"/>
      <c r="V66" s="30"/>
      <c r="W66" s="30"/>
      <c r="X66" s="30"/>
      <c r="Y66" s="30"/>
      <c r="Z66" s="30"/>
    </row>
    <row r="67" spans="5:26" ht="12.75" customHeight="1" x14ac:dyDescent="0.2">
      <c r="E67" s="30"/>
      <c r="F67" s="30"/>
      <c r="G67" s="30"/>
      <c r="H67" s="30"/>
      <c r="I67" s="30"/>
      <c r="J67" s="30"/>
      <c r="K67" s="30"/>
      <c r="L67" s="30"/>
      <c r="M67" s="30"/>
      <c r="N67" s="30"/>
      <c r="O67" s="30"/>
      <c r="P67" s="30"/>
      <c r="Q67" s="30"/>
      <c r="R67" s="30"/>
      <c r="S67" s="30"/>
      <c r="T67" s="30"/>
      <c r="U67" s="30"/>
      <c r="V67" s="30"/>
      <c r="W67" s="30"/>
      <c r="X67" s="30"/>
      <c r="Y67" s="30"/>
      <c r="Z67" s="30"/>
    </row>
    <row r="68" spans="5:26" ht="12.75" customHeight="1" x14ac:dyDescent="0.2">
      <c r="E68" s="30"/>
      <c r="F68" s="30"/>
      <c r="G68" s="30"/>
      <c r="H68" s="30"/>
      <c r="I68" s="30"/>
      <c r="J68" s="30"/>
      <c r="K68" s="30"/>
      <c r="L68" s="30"/>
      <c r="M68" s="30"/>
      <c r="N68" s="30"/>
      <c r="O68" s="30"/>
      <c r="P68" s="30"/>
      <c r="Q68" s="30"/>
      <c r="R68" s="30"/>
      <c r="S68" s="30"/>
      <c r="T68" s="30"/>
      <c r="U68" s="30"/>
      <c r="V68" s="30"/>
      <c r="W68" s="30"/>
      <c r="X68" s="30"/>
      <c r="Y68" s="30"/>
      <c r="Z68" s="30"/>
    </row>
    <row r="69" spans="5:26" ht="12.75" customHeight="1" x14ac:dyDescent="0.2">
      <c r="E69" s="30"/>
      <c r="F69" s="30"/>
      <c r="G69" s="30"/>
      <c r="H69" s="30"/>
      <c r="I69" s="30"/>
      <c r="J69" s="30"/>
      <c r="K69" s="30"/>
      <c r="L69" s="30"/>
      <c r="M69" s="30"/>
      <c r="N69" s="30"/>
      <c r="O69" s="30"/>
      <c r="P69" s="30"/>
      <c r="Q69" s="30"/>
      <c r="R69" s="30"/>
      <c r="S69" s="30"/>
      <c r="T69" s="30"/>
      <c r="U69" s="30"/>
      <c r="V69" s="30"/>
      <c r="W69" s="30"/>
      <c r="X69" s="30"/>
      <c r="Y69" s="30"/>
      <c r="Z69" s="30"/>
    </row>
    <row r="70" spans="5:26" ht="12.75" customHeight="1" x14ac:dyDescent="0.2">
      <c r="E70" s="30"/>
      <c r="F70" s="30"/>
      <c r="G70" s="30"/>
      <c r="H70" s="30"/>
      <c r="I70" s="30"/>
      <c r="J70" s="30"/>
      <c r="K70" s="30"/>
      <c r="L70" s="30"/>
      <c r="M70" s="30"/>
      <c r="N70" s="30"/>
      <c r="O70" s="30"/>
      <c r="P70" s="30"/>
      <c r="Q70" s="30"/>
      <c r="R70" s="30"/>
      <c r="S70" s="30"/>
      <c r="T70" s="30"/>
      <c r="U70" s="30"/>
      <c r="V70" s="30"/>
      <c r="W70" s="30"/>
      <c r="X70" s="30"/>
      <c r="Y70" s="30"/>
      <c r="Z70" s="30"/>
    </row>
    <row r="71" spans="5:26" ht="12.75" customHeight="1" x14ac:dyDescent="0.2">
      <c r="E71" s="30"/>
      <c r="F71" s="30"/>
      <c r="G71" s="30"/>
      <c r="H71" s="30"/>
      <c r="I71" s="30"/>
      <c r="J71" s="30"/>
      <c r="K71" s="30"/>
      <c r="L71" s="30"/>
      <c r="M71" s="30"/>
      <c r="N71" s="30"/>
      <c r="O71" s="30"/>
      <c r="P71" s="30"/>
      <c r="Q71" s="30"/>
      <c r="R71" s="30"/>
      <c r="S71" s="30"/>
      <c r="T71" s="30"/>
      <c r="U71" s="30"/>
      <c r="V71" s="30"/>
      <c r="W71" s="30"/>
      <c r="X71" s="30"/>
      <c r="Y71" s="30"/>
      <c r="Z71" s="30"/>
    </row>
    <row r="72" spans="5:26" ht="12.75" customHeight="1" x14ac:dyDescent="0.2">
      <c r="E72" s="30"/>
      <c r="F72" s="30"/>
      <c r="G72" s="30"/>
      <c r="H72" s="30"/>
      <c r="I72" s="30"/>
      <c r="J72" s="30"/>
      <c r="K72" s="30"/>
      <c r="L72" s="30"/>
      <c r="M72" s="30"/>
      <c r="N72" s="30"/>
      <c r="O72" s="30"/>
      <c r="P72" s="30"/>
      <c r="Q72" s="30"/>
      <c r="R72" s="30"/>
      <c r="S72" s="30"/>
      <c r="T72" s="30"/>
      <c r="U72" s="30"/>
      <c r="V72" s="30"/>
      <c r="W72" s="30"/>
      <c r="X72" s="30"/>
      <c r="Y72" s="30"/>
      <c r="Z72" s="30"/>
    </row>
    <row r="73" spans="5:26" ht="12.75" customHeight="1" x14ac:dyDescent="0.2">
      <c r="E73" s="30"/>
      <c r="F73" s="30"/>
      <c r="G73" s="30"/>
      <c r="H73" s="30"/>
      <c r="I73" s="30"/>
      <c r="J73" s="30"/>
      <c r="K73" s="30"/>
      <c r="L73" s="30"/>
      <c r="M73" s="30"/>
      <c r="N73" s="30"/>
      <c r="O73" s="30"/>
      <c r="P73" s="30"/>
      <c r="Q73" s="30"/>
      <c r="R73" s="30"/>
      <c r="S73" s="30"/>
      <c r="T73" s="30"/>
      <c r="U73" s="30"/>
      <c r="V73" s="30"/>
      <c r="W73" s="30"/>
      <c r="X73" s="30"/>
      <c r="Y73" s="30"/>
      <c r="Z73" s="30"/>
    </row>
    <row r="74" spans="5:26" ht="12.75" customHeight="1" x14ac:dyDescent="0.2">
      <c r="E74" s="30"/>
      <c r="F74" s="30"/>
      <c r="G74" s="30"/>
      <c r="H74" s="30"/>
      <c r="I74" s="30"/>
      <c r="J74" s="30"/>
      <c r="K74" s="30"/>
      <c r="L74" s="30"/>
      <c r="M74" s="30"/>
      <c r="N74" s="30"/>
      <c r="O74" s="30"/>
      <c r="P74" s="30"/>
      <c r="Q74" s="30"/>
      <c r="R74" s="30"/>
      <c r="S74" s="30"/>
      <c r="T74" s="30"/>
      <c r="U74" s="30"/>
      <c r="V74" s="30"/>
      <c r="W74" s="30"/>
      <c r="X74" s="30"/>
      <c r="Y74" s="30"/>
      <c r="Z74" s="30"/>
    </row>
    <row r="75" spans="5:26" ht="12.75" customHeight="1" x14ac:dyDescent="0.2">
      <c r="E75" s="30"/>
      <c r="F75" s="30"/>
      <c r="G75" s="30"/>
      <c r="H75" s="30"/>
      <c r="I75" s="30"/>
      <c r="J75" s="30"/>
      <c r="K75" s="30"/>
      <c r="L75" s="30"/>
      <c r="M75" s="30"/>
      <c r="N75" s="30"/>
      <c r="O75" s="30"/>
      <c r="P75" s="30"/>
      <c r="Q75" s="30"/>
      <c r="R75" s="30"/>
      <c r="S75" s="30"/>
      <c r="T75" s="30"/>
      <c r="U75" s="30"/>
      <c r="V75" s="30"/>
      <c r="W75" s="30"/>
      <c r="X75" s="30"/>
      <c r="Y75" s="30"/>
      <c r="Z75" s="30"/>
    </row>
    <row r="76" spans="5:26" ht="12.75" customHeight="1" x14ac:dyDescent="0.2">
      <c r="E76" s="30"/>
      <c r="F76" s="30"/>
      <c r="G76" s="30"/>
      <c r="H76" s="30"/>
      <c r="I76" s="30"/>
      <c r="J76" s="30"/>
      <c r="K76" s="30"/>
      <c r="L76" s="30"/>
      <c r="M76" s="30"/>
      <c r="N76" s="30"/>
      <c r="O76" s="30"/>
      <c r="P76" s="30"/>
      <c r="Q76" s="30"/>
      <c r="R76" s="30"/>
      <c r="S76" s="30"/>
      <c r="T76" s="30"/>
      <c r="U76" s="30"/>
      <c r="V76" s="30"/>
      <c r="W76" s="30"/>
      <c r="X76" s="30"/>
      <c r="Y76" s="30"/>
      <c r="Z76" s="30"/>
    </row>
    <row r="77" spans="5:26" ht="12.75" customHeight="1" x14ac:dyDescent="0.2">
      <c r="E77" s="30"/>
      <c r="F77" s="30"/>
      <c r="G77" s="30"/>
      <c r="H77" s="30"/>
      <c r="I77" s="30"/>
      <c r="J77" s="30"/>
      <c r="K77" s="30"/>
      <c r="L77" s="30"/>
      <c r="M77" s="30"/>
      <c r="N77" s="30"/>
      <c r="O77" s="30"/>
      <c r="P77" s="30"/>
      <c r="Q77" s="30"/>
      <c r="R77" s="30"/>
      <c r="S77" s="30"/>
      <c r="T77" s="30"/>
      <c r="U77" s="30"/>
      <c r="V77" s="30"/>
      <c r="W77" s="30"/>
      <c r="X77" s="30"/>
      <c r="Y77" s="30"/>
      <c r="Z77" s="30"/>
    </row>
    <row r="78" spans="5:26" ht="12.75" customHeight="1" x14ac:dyDescent="0.2">
      <c r="E78" s="30"/>
      <c r="F78" s="30"/>
      <c r="G78" s="30"/>
      <c r="H78" s="30"/>
      <c r="I78" s="30"/>
      <c r="J78" s="30"/>
      <c r="K78" s="30"/>
      <c r="L78" s="30"/>
      <c r="M78" s="30"/>
      <c r="N78" s="30"/>
      <c r="O78" s="30"/>
      <c r="P78" s="30"/>
      <c r="Q78" s="30"/>
      <c r="R78" s="30"/>
      <c r="S78" s="30"/>
      <c r="T78" s="30"/>
      <c r="U78" s="30"/>
      <c r="V78" s="30"/>
      <c r="W78" s="30"/>
      <c r="X78" s="30"/>
      <c r="Y78" s="30"/>
      <c r="Z78" s="30"/>
    </row>
    <row r="79" spans="5:26" ht="12.75" customHeight="1" x14ac:dyDescent="0.2">
      <c r="E79" s="30"/>
      <c r="F79" s="30"/>
      <c r="G79" s="30"/>
      <c r="H79" s="30"/>
      <c r="I79" s="30"/>
      <c r="J79" s="30"/>
      <c r="K79" s="30"/>
      <c r="L79" s="30"/>
      <c r="M79" s="30"/>
      <c r="N79" s="30"/>
      <c r="O79" s="30"/>
      <c r="P79" s="30"/>
      <c r="Q79" s="30"/>
      <c r="R79" s="30"/>
      <c r="S79" s="30"/>
      <c r="T79" s="30"/>
      <c r="U79" s="30"/>
      <c r="V79" s="30"/>
      <c r="W79" s="30"/>
      <c r="X79" s="30"/>
      <c r="Y79" s="30"/>
      <c r="Z79" s="30"/>
    </row>
    <row r="80" spans="5:26" ht="12.75" customHeight="1" x14ac:dyDescent="0.2">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x14ac:dyDescent="0.2">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x14ac:dyDescent="0.2">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x14ac:dyDescent="0.2">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x14ac:dyDescent="0.2">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110" spans="1:26" ht="12.75" customHeight="1"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3"/>
  <sheetViews>
    <sheetView workbookViewId="0"/>
  </sheetViews>
  <sheetFormatPr defaultRowHeight="15.75" customHeight="1" x14ac:dyDescent="0.2"/>
  <cols>
    <col min="1" max="1" width="13.125" customWidth="1"/>
    <col min="2" max="2" width="39.5" customWidth="1"/>
    <col min="3" max="3" width="26" customWidth="1"/>
    <col min="4" max="4" width="41.875" customWidth="1"/>
    <col min="5" max="1024" width="13.125" customWidth="1"/>
    <col min="1025" max="1025" width="9" customWidth="1"/>
  </cols>
  <sheetData>
    <row r="1" spans="1:26" ht="15" x14ac:dyDescent="0.25">
      <c r="A1" s="41"/>
      <c r="B1" s="42"/>
      <c r="C1" s="42"/>
      <c r="D1" s="42"/>
      <c r="E1" s="42"/>
      <c r="F1" s="42"/>
      <c r="G1" s="42"/>
      <c r="H1" s="42"/>
      <c r="I1" s="42"/>
      <c r="J1" s="42"/>
      <c r="K1" s="42"/>
      <c r="L1" s="42"/>
      <c r="M1" s="42"/>
      <c r="N1" s="42"/>
      <c r="O1" s="42"/>
      <c r="P1" s="42"/>
      <c r="Q1" s="42"/>
      <c r="R1" s="42"/>
      <c r="S1" s="42"/>
      <c r="T1" s="42"/>
      <c r="U1" s="42"/>
      <c r="V1" s="42"/>
      <c r="W1" s="42"/>
      <c r="X1" s="42"/>
      <c r="Y1" s="42"/>
      <c r="Z1" s="42"/>
    </row>
    <row r="2" spans="1:26" ht="14.25" x14ac:dyDescent="0.2">
      <c r="A2" s="34" t="s">
        <v>13</v>
      </c>
      <c r="B2" s="30"/>
      <c r="C2" s="30"/>
      <c r="D2" s="30"/>
      <c r="E2" s="42"/>
      <c r="F2" s="42"/>
      <c r="G2" s="42"/>
      <c r="H2" s="42"/>
      <c r="I2" s="42"/>
      <c r="J2" s="42"/>
      <c r="K2" s="42"/>
      <c r="L2" s="42"/>
      <c r="M2" s="42"/>
      <c r="N2" s="42"/>
      <c r="O2" s="42"/>
      <c r="P2" s="42"/>
      <c r="Q2" s="42"/>
      <c r="R2" s="42"/>
      <c r="S2" s="42"/>
      <c r="T2" s="42"/>
      <c r="U2" s="42"/>
      <c r="V2" s="42"/>
      <c r="W2" s="42"/>
      <c r="X2" s="42"/>
      <c r="Y2" s="42"/>
      <c r="Z2" s="42"/>
    </row>
    <row r="3" spans="1:26" ht="14.25" x14ac:dyDescent="0.2">
      <c r="A3" s="35" t="s">
        <v>149</v>
      </c>
      <c r="B3" s="36" t="s">
        <v>202</v>
      </c>
      <c r="C3" s="36" t="s">
        <v>151</v>
      </c>
      <c r="D3" s="36" t="s">
        <v>152</v>
      </c>
      <c r="E3" s="42"/>
      <c r="F3" s="42"/>
      <c r="G3" s="42"/>
      <c r="H3" s="42"/>
      <c r="I3" s="42"/>
      <c r="J3" s="42"/>
      <c r="K3" s="42"/>
      <c r="L3" s="42"/>
      <c r="M3" s="42"/>
      <c r="N3" s="42"/>
      <c r="O3" s="42"/>
      <c r="P3" s="42"/>
      <c r="Q3" s="42"/>
      <c r="R3" s="42"/>
      <c r="S3" s="42"/>
      <c r="T3" s="42"/>
      <c r="U3" s="42"/>
      <c r="V3" s="42"/>
      <c r="W3" s="42"/>
      <c r="X3" s="42"/>
      <c r="Y3" s="42"/>
      <c r="Z3" s="42"/>
    </row>
    <row r="4" spans="1:26" ht="14.25" x14ac:dyDescent="0.2">
      <c r="A4" s="37" t="str">
        <f t="shared" ref="A4:A23" si="0">"DV" &amp; TEXT(ROW()-ROW($A$3), "00")</f>
        <v>DV01</v>
      </c>
      <c r="B4" s="38" t="s">
        <v>98</v>
      </c>
      <c r="C4" s="38" t="s">
        <v>203</v>
      </c>
      <c r="D4" s="39" t="str">
        <f t="shared" ref="D4:D23" si="1">$A4 &amp; " - " &amp; $B4</f>
        <v>DV01 - Function not activated</v>
      </c>
      <c r="E4" s="42"/>
      <c r="F4" s="42"/>
      <c r="G4" s="42"/>
      <c r="H4" s="42"/>
      <c r="I4" s="42"/>
      <c r="J4" s="42"/>
      <c r="K4" s="42"/>
      <c r="L4" s="42"/>
      <c r="M4" s="42"/>
      <c r="N4" s="42"/>
      <c r="O4" s="42"/>
      <c r="P4" s="42"/>
      <c r="Q4" s="42"/>
      <c r="R4" s="42"/>
      <c r="S4" s="42"/>
      <c r="T4" s="42"/>
      <c r="U4" s="42"/>
      <c r="V4" s="42"/>
      <c r="W4" s="42"/>
      <c r="X4" s="42"/>
      <c r="Y4" s="42"/>
      <c r="Z4" s="42"/>
    </row>
    <row r="5" spans="1:26" ht="14.25" x14ac:dyDescent="0.2">
      <c r="A5" s="37" t="str">
        <f t="shared" si="0"/>
        <v>DV02</v>
      </c>
      <c r="B5" s="38" t="s">
        <v>204</v>
      </c>
      <c r="C5" s="38" t="s">
        <v>203</v>
      </c>
      <c r="D5" s="39" t="str">
        <f t="shared" si="1"/>
        <v>DV02 - Function unexpectedly activated</v>
      </c>
      <c r="E5" s="42"/>
      <c r="F5" s="42"/>
      <c r="G5" s="42"/>
      <c r="H5" s="42"/>
      <c r="I5" s="42"/>
      <c r="J5" s="42"/>
      <c r="K5" s="42"/>
      <c r="L5" s="42"/>
      <c r="M5" s="42"/>
      <c r="N5" s="42"/>
      <c r="O5" s="42"/>
      <c r="P5" s="42"/>
      <c r="Q5" s="42"/>
      <c r="R5" s="42"/>
      <c r="S5" s="42"/>
      <c r="T5" s="42"/>
      <c r="U5" s="42"/>
      <c r="V5" s="42"/>
      <c r="W5" s="42"/>
      <c r="X5" s="42"/>
      <c r="Y5" s="42"/>
      <c r="Z5" s="42"/>
    </row>
    <row r="6" spans="1:26" ht="14.25" x14ac:dyDescent="0.2">
      <c r="A6" s="37" t="str">
        <f t="shared" si="0"/>
        <v>DV03</v>
      </c>
      <c r="B6" s="38" t="s">
        <v>205</v>
      </c>
      <c r="C6" s="38" t="s">
        <v>203</v>
      </c>
      <c r="D6" s="39" t="str">
        <f t="shared" si="1"/>
        <v>DV03 - Function always activated</v>
      </c>
      <c r="E6" s="42"/>
      <c r="F6" s="42"/>
      <c r="G6" s="42"/>
      <c r="H6" s="42"/>
      <c r="I6" s="42"/>
      <c r="J6" s="42"/>
      <c r="K6" s="42"/>
      <c r="L6" s="42"/>
      <c r="M6" s="42"/>
      <c r="N6" s="42"/>
      <c r="O6" s="42"/>
      <c r="P6" s="42"/>
      <c r="Q6" s="42"/>
      <c r="R6" s="42"/>
      <c r="S6" s="42"/>
      <c r="T6" s="42"/>
      <c r="U6" s="42"/>
      <c r="V6" s="42"/>
      <c r="W6" s="42"/>
      <c r="X6" s="42"/>
      <c r="Y6" s="42"/>
      <c r="Z6" s="42"/>
    </row>
    <row r="7" spans="1:26" ht="14.25" x14ac:dyDescent="0.2">
      <c r="A7" s="37" t="str">
        <f t="shared" si="0"/>
        <v>DV04</v>
      </c>
      <c r="B7" s="38" t="s">
        <v>206</v>
      </c>
      <c r="C7" s="38" t="s">
        <v>207</v>
      </c>
      <c r="D7" s="39" t="str">
        <f t="shared" si="1"/>
        <v>DV04 - Actor effect is too much</v>
      </c>
      <c r="E7" s="42"/>
      <c r="F7" s="42"/>
      <c r="G7" s="42"/>
      <c r="H7" s="42"/>
      <c r="I7" s="42"/>
      <c r="J7" s="42"/>
      <c r="K7" s="42"/>
      <c r="L7" s="42"/>
      <c r="M7" s="42"/>
      <c r="N7" s="42"/>
      <c r="O7" s="42"/>
      <c r="P7" s="42"/>
      <c r="Q7" s="42"/>
      <c r="R7" s="42"/>
      <c r="S7" s="42"/>
      <c r="T7" s="42"/>
      <c r="U7" s="42"/>
      <c r="V7" s="42"/>
      <c r="W7" s="42"/>
      <c r="X7" s="42"/>
      <c r="Y7" s="42"/>
      <c r="Z7" s="42"/>
    </row>
    <row r="8" spans="1:26" ht="14.25" x14ac:dyDescent="0.2">
      <c r="A8" s="37" t="str">
        <f t="shared" si="0"/>
        <v>DV05</v>
      </c>
      <c r="B8" s="38" t="s">
        <v>208</v>
      </c>
      <c r="C8" s="38" t="s">
        <v>207</v>
      </c>
      <c r="D8" s="39" t="str">
        <f t="shared" si="1"/>
        <v>DV05 - Actor effect is too less</v>
      </c>
      <c r="E8" s="42"/>
      <c r="F8" s="42"/>
      <c r="G8" s="42"/>
      <c r="H8" s="42"/>
      <c r="I8" s="42"/>
      <c r="J8" s="42"/>
      <c r="K8" s="42"/>
      <c r="L8" s="42"/>
      <c r="M8" s="42"/>
      <c r="N8" s="42"/>
      <c r="O8" s="42"/>
      <c r="P8" s="42"/>
      <c r="Q8" s="42"/>
      <c r="R8" s="42"/>
      <c r="S8" s="42"/>
      <c r="T8" s="42"/>
      <c r="U8" s="42"/>
      <c r="V8" s="42"/>
      <c r="W8" s="42"/>
      <c r="X8" s="42"/>
      <c r="Y8" s="42"/>
      <c r="Z8" s="42"/>
    </row>
    <row r="9" spans="1:26" ht="14.25" x14ac:dyDescent="0.2">
      <c r="A9" s="37" t="str">
        <f t="shared" si="0"/>
        <v>DV06</v>
      </c>
      <c r="B9" s="38" t="s">
        <v>209</v>
      </c>
      <c r="C9" s="38" t="s">
        <v>210</v>
      </c>
      <c r="D9" s="39" t="str">
        <f t="shared" si="1"/>
        <v>DV06 - Actor action too early</v>
      </c>
      <c r="E9" s="42"/>
      <c r="F9" s="42"/>
      <c r="G9" s="42"/>
      <c r="H9" s="42"/>
      <c r="I9" s="42"/>
      <c r="J9" s="42"/>
      <c r="K9" s="42"/>
      <c r="L9" s="42"/>
      <c r="M9" s="42"/>
      <c r="N9" s="42"/>
      <c r="O9" s="42"/>
      <c r="P9" s="42"/>
      <c r="Q9" s="42"/>
      <c r="R9" s="42"/>
      <c r="S9" s="42"/>
      <c r="T9" s="42"/>
      <c r="U9" s="42"/>
      <c r="V9" s="42"/>
      <c r="W9" s="42"/>
      <c r="X9" s="42"/>
      <c r="Y9" s="42"/>
      <c r="Z9" s="42"/>
    </row>
    <row r="10" spans="1:26" ht="14.25" x14ac:dyDescent="0.2">
      <c r="A10" s="37" t="str">
        <f t="shared" si="0"/>
        <v>DV07</v>
      </c>
      <c r="B10" s="38" t="s">
        <v>211</v>
      </c>
      <c r="C10" s="38" t="s">
        <v>210</v>
      </c>
      <c r="D10" s="39" t="str">
        <f t="shared" si="1"/>
        <v>DV07 - Actor action too late</v>
      </c>
      <c r="E10" s="42"/>
      <c r="F10" s="42"/>
      <c r="G10" s="42"/>
      <c r="H10" s="42"/>
      <c r="I10" s="42"/>
      <c r="J10" s="42"/>
      <c r="K10" s="42"/>
      <c r="L10" s="42"/>
      <c r="M10" s="42"/>
      <c r="N10" s="42"/>
      <c r="O10" s="42"/>
      <c r="P10" s="42"/>
      <c r="Q10" s="42"/>
      <c r="R10" s="42"/>
      <c r="S10" s="42"/>
      <c r="T10" s="42"/>
      <c r="U10" s="42"/>
      <c r="V10" s="42"/>
      <c r="W10" s="42"/>
      <c r="X10" s="42"/>
      <c r="Y10" s="42"/>
      <c r="Z10" s="42"/>
    </row>
    <row r="11" spans="1:26" ht="14.25" x14ac:dyDescent="0.2">
      <c r="A11" s="37" t="str">
        <f t="shared" si="0"/>
        <v>DV08</v>
      </c>
      <c r="B11" s="38" t="s">
        <v>212</v>
      </c>
      <c r="C11" s="38" t="s">
        <v>213</v>
      </c>
      <c r="D11" s="39" t="str">
        <f t="shared" si="1"/>
        <v>DV08 - Actor action before</v>
      </c>
      <c r="E11" s="42"/>
      <c r="F11" s="42"/>
      <c r="G11" s="42"/>
      <c r="H11" s="42"/>
      <c r="I11" s="42"/>
      <c r="J11" s="42"/>
      <c r="K11" s="42"/>
      <c r="L11" s="42"/>
      <c r="M11" s="42"/>
      <c r="N11" s="42"/>
      <c r="O11" s="42"/>
      <c r="P11" s="42"/>
      <c r="Q11" s="42"/>
      <c r="R11" s="42"/>
      <c r="S11" s="42"/>
      <c r="T11" s="42"/>
      <c r="U11" s="42"/>
      <c r="V11" s="42"/>
      <c r="W11" s="42"/>
      <c r="X11" s="42"/>
      <c r="Y11" s="42"/>
      <c r="Z11" s="42"/>
    </row>
    <row r="12" spans="1:26" ht="14.25" x14ac:dyDescent="0.2">
      <c r="A12" s="37" t="str">
        <f t="shared" si="0"/>
        <v>DV09</v>
      </c>
      <c r="B12" s="38" t="s">
        <v>214</v>
      </c>
      <c r="C12" s="38" t="s">
        <v>213</v>
      </c>
      <c r="D12" s="39" t="str">
        <f t="shared" si="1"/>
        <v>DV09 - Actor action after</v>
      </c>
      <c r="E12" s="42"/>
      <c r="F12" s="42"/>
      <c r="G12" s="42"/>
      <c r="H12" s="42"/>
      <c r="I12" s="42"/>
      <c r="J12" s="42"/>
      <c r="K12" s="42"/>
      <c r="L12" s="42"/>
      <c r="M12" s="42"/>
      <c r="N12" s="42"/>
      <c r="O12" s="42"/>
      <c r="P12" s="42"/>
      <c r="Q12" s="42"/>
      <c r="R12" s="42"/>
      <c r="S12" s="42"/>
      <c r="T12" s="42"/>
      <c r="U12" s="42"/>
      <c r="V12" s="42"/>
      <c r="W12" s="42"/>
      <c r="X12" s="42"/>
      <c r="Y12" s="42"/>
      <c r="Z12" s="42"/>
    </row>
    <row r="13" spans="1:26" ht="14.25" x14ac:dyDescent="0.2">
      <c r="A13" s="37" t="str">
        <f t="shared" si="0"/>
        <v>DV10</v>
      </c>
      <c r="B13" s="38" t="s">
        <v>215</v>
      </c>
      <c r="C13" s="38" t="s">
        <v>216</v>
      </c>
      <c r="D13" s="39" t="str">
        <f t="shared" si="1"/>
        <v>DV10 - Actor effect is reverse</v>
      </c>
      <c r="E13" s="42"/>
      <c r="F13" s="42"/>
      <c r="G13" s="42"/>
      <c r="H13" s="42"/>
      <c r="I13" s="42"/>
      <c r="J13" s="42"/>
      <c r="K13" s="42"/>
      <c r="L13" s="42"/>
      <c r="M13" s="42"/>
      <c r="N13" s="42"/>
      <c r="O13" s="42"/>
      <c r="P13" s="42"/>
      <c r="Q13" s="42"/>
      <c r="R13" s="42"/>
      <c r="S13" s="42"/>
      <c r="T13" s="42"/>
      <c r="U13" s="42"/>
      <c r="V13" s="42"/>
      <c r="W13" s="42"/>
      <c r="X13" s="42"/>
      <c r="Y13" s="42"/>
      <c r="Z13" s="42"/>
    </row>
    <row r="14" spans="1:26" ht="14.25" x14ac:dyDescent="0.2">
      <c r="A14" s="37" t="str">
        <f t="shared" si="0"/>
        <v>DV11</v>
      </c>
      <c r="B14" s="38" t="s">
        <v>217</v>
      </c>
      <c r="C14" s="38" t="s">
        <v>216</v>
      </c>
      <c r="D14" s="39" t="str">
        <f t="shared" si="1"/>
        <v>DV11 - Actor effect is wrong</v>
      </c>
      <c r="E14" s="42"/>
      <c r="F14" s="42"/>
      <c r="G14" s="42"/>
      <c r="H14" s="42"/>
      <c r="I14" s="42"/>
      <c r="J14" s="42"/>
      <c r="K14" s="42"/>
      <c r="L14" s="42"/>
      <c r="M14" s="42"/>
      <c r="N14" s="42"/>
      <c r="O14" s="42"/>
      <c r="P14" s="42"/>
      <c r="Q14" s="42"/>
      <c r="R14" s="42"/>
      <c r="S14" s="42"/>
      <c r="T14" s="42"/>
      <c r="U14" s="42"/>
      <c r="V14" s="42"/>
      <c r="W14" s="42"/>
      <c r="X14" s="42"/>
      <c r="Y14" s="42"/>
      <c r="Z14" s="42"/>
    </row>
    <row r="15" spans="1:26" ht="14.25" x14ac:dyDescent="0.2">
      <c r="A15" s="37" t="str">
        <f t="shared" si="0"/>
        <v>DV12</v>
      </c>
      <c r="B15" s="38" t="s">
        <v>218</v>
      </c>
      <c r="C15" s="38" t="s">
        <v>207</v>
      </c>
      <c r="D15" s="39" t="str">
        <f t="shared" si="1"/>
        <v>DV12 - Sensor sensitivity is too high</v>
      </c>
      <c r="E15" s="42"/>
      <c r="F15" s="42"/>
      <c r="G15" s="42"/>
      <c r="H15" s="42"/>
      <c r="I15" s="42"/>
      <c r="J15" s="42"/>
      <c r="K15" s="42"/>
      <c r="L15" s="42"/>
      <c r="M15" s="42"/>
      <c r="N15" s="42"/>
      <c r="O15" s="42"/>
      <c r="P15" s="42"/>
      <c r="Q15" s="42"/>
      <c r="R15" s="42"/>
      <c r="S15" s="42"/>
      <c r="T15" s="42"/>
      <c r="U15" s="42"/>
      <c r="V15" s="42"/>
      <c r="W15" s="42"/>
      <c r="X15" s="42"/>
      <c r="Y15" s="42"/>
      <c r="Z15" s="42"/>
    </row>
    <row r="16" spans="1:26" ht="14.25" x14ac:dyDescent="0.2">
      <c r="A16" s="37" t="str">
        <f t="shared" si="0"/>
        <v>DV13</v>
      </c>
      <c r="B16" s="38" t="s">
        <v>219</v>
      </c>
      <c r="C16" s="38" t="s">
        <v>207</v>
      </c>
      <c r="D16" s="39" t="str">
        <f t="shared" si="1"/>
        <v>DV13 - Sensor sensitivity is too low</v>
      </c>
      <c r="E16" s="42"/>
      <c r="F16" s="42"/>
      <c r="G16" s="42"/>
      <c r="H16" s="42"/>
      <c r="I16" s="42"/>
      <c r="J16" s="42"/>
      <c r="K16" s="42"/>
      <c r="L16" s="42"/>
      <c r="M16" s="42"/>
      <c r="N16" s="42"/>
      <c r="O16" s="42"/>
      <c r="P16" s="42"/>
      <c r="Q16" s="42"/>
      <c r="R16" s="42"/>
      <c r="S16" s="42"/>
      <c r="T16" s="42"/>
      <c r="U16" s="42"/>
      <c r="V16" s="42"/>
      <c r="W16" s="42"/>
      <c r="X16" s="42"/>
      <c r="Y16" s="42"/>
      <c r="Z16" s="42"/>
    </row>
    <row r="17" spans="1:26" ht="14.25" x14ac:dyDescent="0.2">
      <c r="A17" s="37" t="str">
        <f t="shared" si="0"/>
        <v>DV14</v>
      </c>
      <c r="B17" s="38" t="s">
        <v>220</v>
      </c>
      <c r="C17" s="38" t="s">
        <v>210</v>
      </c>
      <c r="D17" s="39" t="str">
        <f t="shared" si="1"/>
        <v>DV14 - Sensor detection too early</v>
      </c>
      <c r="E17" s="42"/>
      <c r="F17" s="42"/>
      <c r="G17" s="42"/>
      <c r="H17" s="42"/>
      <c r="I17" s="42"/>
      <c r="J17" s="42"/>
      <c r="K17" s="42"/>
      <c r="L17" s="42"/>
      <c r="M17" s="42"/>
      <c r="N17" s="42"/>
      <c r="O17" s="42"/>
      <c r="P17" s="42"/>
      <c r="Q17" s="42"/>
      <c r="R17" s="42"/>
      <c r="S17" s="42"/>
      <c r="T17" s="42"/>
      <c r="U17" s="42"/>
      <c r="V17" s="42"/>
      <c r="W17" s="42"/>
      <c r="X17" s="42"/>
      <c r="Y17" s="42"/>
      <c r="Z17" s="42"/>
    </row>
    <row r="18" spans="1:26" ht="14.25" x14ac:dyDescent="0.2">
      <c r="A18" s="37" t="str">
        <f t="shared" si="0"/>
        <v>DV15</v>
      </c>
      <c r="B18" s="38" t="s">
        <v>221</v>
      </c>
      <c r="C18" s="38" t="s">
        <v>210</v>
      </c>
      <c r="D18" s="39" t="str">
        <f t="shared" si="1"/>
        <v>DV15 - Sensor detection too late</v>
      </c>
      <c r="E18" s="42"/>
      <c r="F18" s="42"/>
      <c r="G18" s="42"/>
      <c r="H18" s="42"/>
      <c r="I18" s="42"/>
      <c r="J18" s="42"/>
      <c r="K18" s="42"/>
      <c r="L18" s="42"/>
      <c r="M18" s="42"/>
      <c r="N18" s="42"/>
      <c r="O18" s="42"/>
      <c r="P18" s="42"/>
      <c r="Q18" s="42"/>
      <c r="R18" s="42"/>
      <c r="S18" s="42"/>
      <c r="T18" s="42"/>
      <c r="U18" s="42"/>
      <c r="V18" s="42"/>
      <c r="W18" s="42"/>
      <c r="X18" s="42"/>
      <c r="Y18" s="42"/>
      <c r="Z18" s="42"/>
    </row>
    <row r="19" spans="1:26" ht="14.25" x14ac:dyDescent="0.2">
      <c r="A19" s="37" t="str">
        <f t="shared" si="0"/>
        <v>DV16</v>
      </c>
      <c r="B19" s="38" t="s">
        <v>222</v>
      </c>
      <c r="C19" s="38" t="s">
        <v>213</v>
      </c>
      <c r="D19" s="39" t="str">
        <f t="shared" si="1"/>
        <v>DV16 - Sensor detection before</v>
      </c>
      <c r="E19" s="42"/>
      <c r="F19" s="42"/>
      <c r="G19" s="42"/>
      <c r="H19" s="42"/>
      <c r="I19" s="42"/>
      <c r="J19" s="42"/>
      <c r="K19" s="42"/>
      <c r="L19" s="42"/>
      <c r="M19" s="42"/>
      <c r="N19" s="42"/>
      <c r="O19" s="42"/>
      <c r="P19" s="42"/>
      <c r="Q19" s="42"/>
      <c r="R19" s="42"/>
      <c r="S19" s="42"/>
      <c r="T19" s="42"/>
      <c r="U19" s="42"/>
      <c r="V19" s="42"/>
      <c r="W19" s="42"/>
      <c r="X19" s="42"/>
      <c r="Y19" s="42"/>
      <c r="Z19" s="42"/>
    </row>
    <row r="20" spans="1:26" ht="14.25" x14ac:dyDescent="0.2">
      <c r="A20" s="37" t="str">
        <f t="shared" si="0"/>
        <v>DV17</v>
      </c>
      <c r="B20" s="38" t="s">
        <v>223</v>
      </c>
      <c r="C20" s="38" t="s">
        <v>213</v>
      </c>
      <c r="D20" s="39" t="str">
        <f t="shared" si="1"/>
        <v>DV17 - Sensor detection after</v>
      </c>
      <c r="E20" s="42"/>
      <c r="F20" s="42"/>
      <c r="G20" s="42"/>
      <c r="H20" s="42"/>
      <c r="I20" s="42"/>
      <c r="J20" s="42"/>
      <c r="K20" s="42"/>
      <c r="L20" s="42"/>
      <c r="M20" s="42"/>
      <c r="N20" s="42"/>
      <c r="O20" s="42"/>
      <c r="P20" s="42"/>
      <c r="Q20" s="42"/>
      <c r="R20" s="42"/>
      <c r="S20" s="42"/>
      <c r="T20" s="42"/>
      <c r="U20" s="42"/>
      <c r="V20" s="42"/>
      <c r="W20" s="42"/>
      <c r="X20" s="42"/>
      <c r="Y20" s="42"/>
      <c r="Z20" s="42"/>
    </row>
    <row r="21" spans="1:26" ht="14.25" x14ac:dyDescent="0.2">
      <c r="A21" s="37" t="str">
        <f t="shared" si="0"/>
        <v>DV18</v>
      </c>
      <c r="B21" s="38" t="s">
        <v>224</v>
      </c>
      <c r="C21" s="38" t="s">
        <v>216</v>
      </c>
      <c r="D21" s="39" t="str">
        <f t="shared" si="1"/>
        <v>DV18 - Sensor detection is reverse</v>
      </c>
      <c r="E21" s="42"/>
      <c r="F21" s="42"/>
      <c r="G21" s="42"/>
      <c r="H21" s="42"/>
      <c r="I21" s="42"/>
      <c r="J21" s="42"/>
      <c r="K21" s="42"/>
      <c r="L21" s="42"/>
      <c r="M21" s="42"/>
      <c r="N21" s="42"/>
      <c r="O21" s="42"/>
      <c r="P21" s="42"/>
      <c r="Q21" s="42"/>
      <c r="R21" s="42"/>
      <c r="S21" s="42"/>
      <c r="T21" s="42"/>
      <c r="U21" s="42"/>
      <c r="V21" s="42"/>
      <c r="W21" s="42"/>
      <c r="X21" s="42"/>
      <c r="Y21" s="42"/>
      <c r="Z21" s="42"/>
    </row>
    <row r="22" spans="1:26" ht="14.25" x14ac:dyDescent="0.2">
      <c r="A22" s="37" t="str">
        <f t="shared" si="0"/>
        <v>DV19</v>
      </c>
      <c r="B22" s="38" t="s">
        <v>225</v>
      </c>
      <c r="C22" s="38" t="s">
        <v>216</v>
      </c>
      <c r="D22" s="39" t="str">
        <f t="shared" si="1"/>
        <v>DV19 - Car catches file</v>
      </c>
      <c r="E22" s="42"/>
      <c r="F22" s="42"/>
      <c r="G22" s="42"/>
      <c r="H22" s="42"/>
      <c r="I22" s="42"/>
      <c r="J22" s="42"/>
      <c r="K22" s="42"/>
      <c r="L22" s="42"/>
      <c r="M22" s="42"/>
      <c r="N22" s="42"/>
      <c r="O22" s="42"/>
      <c r="P22" s="42"/>
      <c r="Q22" s="42"/>
      <c r="R22" s="42"/>
      <c r="S22" s="42"/>
      <c r="T22" s="42"/>
      <c r="U22" s="42"/>
      <c r="V22" s="42"/>
      <c r="W22" s="42"/>
      <c r="X22" s="42"/>
      <c r="Y22" s="42"/>
      <c r="Z22" s="42"/>
    </row>
    <row r="23" spans="1:26" ht="14.25" x14ac:dyDescent="0.2">
      <c r="A23" s="37" t="str">
        <f t="shared" si="0"/>
        <v>DV20</v>
      </c>
      <c r="B23" s="38" t="s">
        <v>168</v>
      </c>
      <c r="C23" s="38" t="s">
        <v>169</v>
      </c>
      <c r="D23" s="39" t="str">
        <f t="shared" si="1"/>
        <v>DV20 - N/A</v>
      </c>
      <c r="E23" s="42"/>
      <c r="F23" s="42"/>
      <c r="G23" s="42"/>
      <c r="H23" s="42"/>
      <c r="I23" s="42"/>
      <c r="J23" s="42"/>
      <c r="K23" s="42"/>
      <c r="L23" s="42"/>
      <c r="M23" s="42"/>
      <c r="N23" s="42"/>
      <c r="O23" s="42"/>
      <c r="P23" s="42"/>
      <c r="Q23" s="42"/>
      <c r="R23" s="42"/>
      <c r="S23" s="42"/>
      <c r="T23" s="42"/>
      <c r="U23" s="42"/>
      <c r="V23" s="42"/>
      <c r="W23" s="42"/>
      <c r="X23" s="42"/>
      <c r="Y23" s="42"/>
      <c r="Z23" s="42"/>
    </row>
    <row r="24" spans="1:26" ht="14.25" x14ac:dyDescent="0.2">
      <c r="A24" s="40"/>
      <c r="B24" s="40"/>
      <c r="C24" s="40"/>
      <c r="D24" s="40"/>
      <c r="E24" s="42"/>
      <c r="F24" s="42"/>
      <c r="G24" s="42"/>
      <c r="H24" s="42"/>
      <c r="I24" s="42"/>
      <c r="J24" s="42"/>
      <c r="K24" s="42"/>
      <c r="L24" s="42"/>
      <c r="M24" s="42"/>
      <c r="N24" s="42"/>
      <c r="O24" s="42"/>
      <c r="P24" s="42"/>
      <c r="Q24" s="42"/>
      <c r="R24" s="42"/>
      <c r="S24" s="42"/>
      <c r="T24" s="42"/>
      <c r="U24" s="42"/>
      <c r="V24" s="42"/>
      <c r="W24" s="42"/>
      <c r="X24" s="42"/>
      <c r="Y24" s="42"/>
      <c r="Z24" s="42"/>
    </row>
    <row r="25" spans="1:26" ht="15" x14ac:dyDescent="0.25">
      <c r="A25" s="41"/>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5" x14ac:dyDescent="0.25">
      <c r="A26" s="43" t="s">
        <v>226</v>
      </c>
      <c r="B26" s="44"/>
      <c r="C26" s="44"/>
      <c r="D26" s="44"/>
      <c r="E26" s="42"/>
      <c r="F26" s="42"/>
      <c r="G26" s="42"/>
      <c r="H26" s="42"/>
      <c r="I26" s="42"/>
      <c r="J26" s="42"/>
      <c r="K26" s="42"/>
      <c r="L26" s="42"/>
      <c r="M26" s="42"/>
      <c r="N26" s="42"/>
      <c r="O26" s="42"/>
      <c r="P26" s="42"/>
      <c r="Q26" s="42"/>
      <c r="R26" s="42"/>
      <c r="S26" s="42"/>
      <c r="T26" s="42"/>
      <c r="U26" s="42"/>
      <c r="V26" s="42"/>
      <c r="W26" s="42"/>
      <c r="X26" s="42"/>
      <c r="Y26" s="42"/>
      <c r="Z26" s="42"/>
    </row>
    <row r="27" spans="1:26" ht="15" x14ac:dyDescent="0.25">
      <c r="A27" s="45" t="s">
        <v>149</v>
      </c>
      <c r="B27" s="46" t="s">
        <v>227</v>
      </c>
      <c r="C27" s="46" t="s">
        <v>151</v>
      </c>
      <c r="D27" s="46" t="s">
        <v>152</v>
      </c>
      <c r="E27" s="42"/>
      <c r="F27" s="42"/>
      <c r="G27" s="42"/>
      <c r="H27" s="42"/>
      <c r="I27" s="42"/>
      <c r="J27" s="42"/>
      <c r="K27" s="42"/>
      <c r="L27" s="42"/>
      <c r="M27" s="42"/>
      <c r="N27" s="42"/>
      <c r="O27" s="42"/>
      <c r="P27" s="42"/>
      <c r="Q27" s="42"/>
      <c r="R27" s="42"/>
      <c r="S27" s="42"/>
      <c r="T27" s="42"/>
      <c r="U27" s="42"/>
      <c r="V27" s="42"/>
      <c r="W27" s="42"/>
      <c r="X27" s="42"/>
      <c r="Y27" s="42"/>
      <c r="Z27" s="42"/>
    </row>
    <row r="28" spans="1:26" ht="14.25" x14ac:dyDescent="0.2">
      <c r="A28" s="47" t="str">
        <f t="shared" ref="A28:A41" si="2">"EV" &amp; TEXT(ROW()-ROW($A$35), "00")</f>
        <v>EV-07</v>
      </c>
      <c r="B28" s="48" t="s">
        <v>228</v>
      </c>
      <c r="C28" s="49"/>
      <c r="D28" s="50" t="str">
        <f t="shared" ref="D28:D41" si="3">$A28 &amp; " - " &amp; $B28</f>
        <v>EV-07 - None</v>
      </c>
      <c r="E28" s="42"/>
      <c r="F28" s="42"/>
      <c r="G28" s="42"/>
      <c r="H28" s="42"/>
      <c r="I28" s="42"/>
      <c r="J28" s="42"/>
      <c r="K28" s="42"/>
      <c r="L28" s="42"/>
      <c r="M28" s="42"/>
      <c r="N28" s="42"/>
      <c r="O28" s="42"/>
      <c r="P28" s="42"/>
      <c r="Q28" s="42"/>
      <c r="R28" s="42"/>
      <c r="S28" s="42"/>
      <c r="T28" s="42"/>
      <c r="U28" s="42"/>
      <c r="V28" s="42"/>
      <c r="W28" s="42"/>
      <c r="X28" s="42"/>
      <c r="Y28" s="42"/>
      <c r="Z28" s="42"/>
    </row>
    <row r="29" spans="1:26" ht="14.25" x14ac:dyDescent="0.2">
      <c r="A29" s="47" t="str">
        <f t="shared" si="2"/>
        <v>EV-06</v>
      </c>
      <c r="B29" s="48" t="s">
        <v>229</v>
      </c>
      <c r="C29" s="49"/>
      <c r="D29" s="50" t="str">
        <f t="shared" si="3"/>
        <v>EV-06 - Front collision with oncoming traffic</v>
      </c>
      <c r="E29" s="42"/>
      <c r="F29" s="42"/>
      <c r="G29" s="42"/>
      <c r="H29" s="42"/>
      <c r="I29" s="42"/>
      <c r="J29" s="42"/>
      <c r="K29" s="42"/>
      <c r="L29" s="42"/>
      <c r="M29" s="42"/>
      <c r="N29" s="42"/>
      <c r="O29" s="42"/>
      <c r="P29" s="42"/>
      <c r="Q29" s="42"/>
      <c r="R29" s="42"/>
      <c r="S29" s="42"/>
      <c r="T29" s="42"/>
      <c r="U29" s="42"/>
      <c r="V29" s="42"/>
      <c r="W29" s="42"/>
      <c r="X29" s="42"/>
      <c r="Y29" s="42"/>
      <c r="Z29" s="42"/>
    </row>
    <row r="30" spans="1:26" ht="14.25" x14ac:dyDescent="0.2">
      <c r="A30" s="47" t="str">
        <f t="shared" si="2"/>
        <v>EV-05</v>
      </c>
      <c r="B30" s="48" t="s">
        <v>230</v>
      </c>
      <c r="C30" s="49"/>
      <c r="D30" s="50" t="str">
        <f t="shared" si="3"/>
        <v>EV-05 - Front collision with ahead traffic</v>
      </c>
      <c r="E30" s="42"/>
      <c r="F30" s="42"/>
      <c r="G30" s="42"/>
      <c r="H30" s="42"/>
      <c r="I30" s="42"/>
      <c r="J30" s="42"/>
      <c r="K30" s="42"/>
      <c r="L30" s="42"/>
      <c r="M30" s="42"/>
      <c r="N30" s="42"/>
      <c r="O30" s="42"/>
      <c r="P30" s="42"/>
      <c r="Q30" s="42"/>
      <c r="R30" s="42"/>
      <c r="S30" s="42"/>
      <c r="T30" s="42"/>
      <c r="U30" s="42"/>
      <c r="V30" s="42"/>
      <c r="W30" s="42"/>
      <c r="X30" s="42"/>
      <c r="Y30" s="42"/>
      <c r="Z30" s="42"/>
    </row>
    <row r="31" spans="1:26" ht="14.25" x14ac:dyDescent="0.2">
      <c r="A31" s="47" t="str">
        <f t="shared" si="2"/>
        <v>EV-04</v>
      </c>
      <c r="B31" s="48" t="s">
        <v>100</v>
      </c>
      <c r="C31" s="49"/>
      <c r="D31" s="50" t="str">
        <f t="shared" si="3"/>
        <v>EV-04 - Front collision with obstacle</v>
      </c>
      <c r="E31" s="42"/>
      <c r="F31" s="42"/>
      <c r="G31" s="42"/>
      <c r="H31" s="42"/>
      <c r="I31" s="42"/>
      <c r="J31" s="42"/>
      <c r="K31" s="42"/>
      <c r="L31" s="42"/>
      <c r="M31" s="42"/>
      <c r="N31" s="42"/>
      <c r="O31" s="42"/>
      <c r="P31" s="42"/>
      <c r="Q31" s="42"/>
      <c r="R31" s="42"/>
      <c r="S31" s="42"/>
      <c r="T31" s="42"/>
      <c r="U31" s="42"/>
      <c r="V31" s="42"/>
      <c r="W31" s="42"/>
      <c r="X31" s="42"/>
      <c r="Y31" s="42"/>
      <c r="Z31" s="42"/>
    </row>
    <row r="32" spans="1:26" ht="14.25" x14ac:dyDescent="0.2">
      <c r="A32" s="47" t="str">
        <f t="shared" si="2"/>
        <v>EV-03</v>
      </c>
      <c r="B32" s="48" t="s">
        <v>231</v>
      </c>
      <c r="C32" s="49"/>
      <c r="D32" s="50" t="str">
        <f t="shared" si="3"/>
        <v>EV-03 - Rear collision with trailing traffic</v>
      </c>
      <c r="E32" s="42"/>
      <c r="F32" s="42"/>
      <c r="G32" s="42"/>
      <c r="H32" s="42"/>
      <c r="I32" s="42"/>
      <c r="J32" s="42"/>
      <c r="K32" s="42"/>
      <c r="L32" s="42"/>
      <c r="M32" s="42"/>
      <c r="N32" s="42"/>
      <c r="O32" s="42"/>
      <c r="P32" s="42"/>
      <c r="Q32" s="42"/>
      <c r="R32" s="42"/>
      <c r="S32" s="42"/>
      <c r="T32" s="42"/>
      <c r="U32" s="42"/>
      <c r="V32" s="42"/>
      <c r="W32" s="42"/>
      <c r="X32" s="42"/>
      <c r="Y32" s="42"/>
      <c r="Z32" s="42"/>
    </row>
    <row r="33" spans="1:26" ht="14.25" x14ac:dyDescent="0.2">
      <c r="A33" s="47" t="str">
        <f t="shared" si="2"/>
        <v>EV-02</v>
      </c>
      <c r="B33" s="48" t="s">
        <v>232</v>
      </c>
      <c r="C33" s="49"/>
      <c r="D33" s="50" t="str">
        <f t="shared" si="3"/>
        <v>EV-02 - Side collision with other traffic</v>
      </c>
      <c r="E33" s="42"/>
      <c r="F33" s="42"/>
      <c r="G33" s="42"/>
      <c r="H33" s="42"/>
      <c r="I33" s="42"/>
      <c r="J33" s="42"/>
      <c r="K33" s="42"/>
      <c r="L33" s="42"/>
      <c r="M33" s="42"/>
      <c r="N33" s="42"/>
      <c r="O33" s="42"/>
      <c r="P33" s="42"/>
      <c r="Q33" s="42"/>
      <c r="R33" s="42"/>
      <c r="S33" s="42"/>
      <c r="T33" s="42"/>
      <c r="U33" s="42"/>
      <c r="V33" s="42"/>
      <c r="W33" s="42"/>
      <c r="X33" s="42"/>
      <c r="Y33" s="42"/>
      <c r="Z33" s="42"/>
    </row>
    <row r="34" spans="1:26" ht="14.25" x14ac:dyDescent="0.2">
      <c r="A34" s="47" t="str">
        <f t="shared" si="2"/>
        <v>EV-01</v>
      </c>
      <c r="B34" s="48" t="s">
        <v>233</v>
      </c>
      <c r="C34" s="49"/>
      <c r="D34" s="50" t="str">
        <f t="shared" si="3"/>
        <v>EV-01 - Side collision with obstacle</v>
      </c>
      <c r="E34" s="42"/>
      <c r="F34" s="42"/>
      <c r="G34" s="42"/>
      <c r="H34" s="42"/>
      <c r="I34" s="42"/>
      <c r="J34" s="42"/>
      <c r="K34" s="42"/>
      <c r="L34" s="42"/>
      <c r="M34" s="42"/>
      <c r="N34" s="42"/>
      <c r="O34" s="42"/>
      <c r="P34" s="42"/>
      <c r="Q34" s="42"/>
      <c r="R34" s="42"/>
      <c r="S34" s="42"/>
      <c r="T34" s="42"/>
      <c r="U34" s="42"/>
      <c r="V34" s="42"/>
      <c r="W34" s="42"/>
      <c r="X34" s="42"/>
      <c r="Y34" s="42"/>
      <c r="Z34" s="42"/>
    </row>
    <row r="35" spans="1:26" ht="14.25" x14ac:dyDescent="0.2">
      <c r="A35" s="47" t="str">
        <f t="shared" si="2"/>
        <v>EV00</v>
      </c>
      <c r="B35" s="48" t="s">
        <v>234</v>
      </c>
      <c r="C35" s="49"/>
      <c r="D35" s="50" t="str">
        <f t="shared" si="3"/>
        <v>EV00 - Collision with other vehicle</v>
      </c>
      <c r="E35" s="42"/>
      <c r="F35" s="42"/>
      <c r="G35" s="42"/>
      <c r="H35" s="42"/>
      <c r="I35" s="42"/>
      <c r="J35" s="42"/>
      <c r="K35" s="42"/>
      <c r="L35" s="42"/>
      <c r="M35" s="42"/>
      <c r="N35" s="42"/>
      <c r="O35" s="42"/>
      <c r="P35" s="42"/>
      <c r="Q35" s="42"/>
      <c r="R35" s="42"/>
      <c r="S35" s="42"/>
      <c r="T35" s="42"/>
      <c r="U35" s="42"/>
      <c r="V35" s="42"/>
      <c r="W35" s="42"/>
      <c r="X35" s="42"/>
      <c r="Y35" s="42"/>
      <c r="Z35" s="42"/>
    </row>
    <row r="36" spans="1:26" ht="14.25" x14ac:dyDescent="0.2">
      <c r="A36" s="47" t="str">
        <f t="shared" si="2"/>
        <v>EV01</v>
      </c>
      <c r="B36" s="48" t="s">
        <v>235</v>
      </c>
      <c r="C36" s="49"/>
      <c r="D36" s="50" t="str">
        <f t="shared" si="3"/>
        <v>EV01 - Collision with train</v>
      </c>
      <c r="E36" s="42"/>
      <c r="F36" s="42"/>
      <c r="G36" s="42"/>
      <c r="H36" s="42"/>
      <c r="I36" s="42"/>
      <c r="J36" s="42"/>
      <c r="K36" s="42"/>
      <c r="L36" s="42"/>
      <c r="M36" s="42"/>
      <c r="N36" s="42"/>
      <c r="O36" s="42"/>
      <c r="P36" s="42"/>
      <c r="Q36" s="42"/>
      <c r="R36" s="42"/>
      <c r="S36" s="42"/>
      <c r="T36" s="42"/>
      <c r="U36" s="42"/>
      <c r="V36" s="42"/>
      <c r="W36" s="42"/>
      <c r="X36" s="42"/>
      <c r="Y36" s="42"/>
      <c r="Z36" s="42"/>
    </row>
    <row r="37" spans="1:26" ht="14.25" x14ac:dyDescent="0.2">
      <c r="A37" s="47" t="str">
        <f t="shared" si="2"/>
        <v>EV02</v>
      </c>
      <c r="B37" s="48" t="s">
        <v>236</v>
      </c>
      <c r="C37" s="49"/>
      <c r="D37" s="50" t="str">
        <f t="shared" si="3"/>
        <v>EV02 - Collision with pedestrian</v>
      </c>
      <c r="E37" s="42"/>
      <c r="F37" s="42"/>
      <c r="G37" s="42"/>
      <c r="H37" s="42"/>
      <c r="I37" s="42"/>
      <c r="J37" s="42"/>
      <c r="K37" s="42"/>
      <c r="L37" s="42"/>
      <c r="M37" s="42"/>
      <c r="N37" s="42"/>
      <c r="O37" s="42"/>
      <c r="P37" s="42"/>
      <c r="Q37" s="42"/>
      <c r="R37" s="42"/>
      <c r="S37" s="42"/>
      <c r="T37" s="42"/>
      <c r="U37" s="42"/>
      <c r="V37" s="42"/>
      <c r="W37" s="42"/>
      <c r="X37" s="42"/>
      <c r="Y37" s="42"/>
      <c r="Z37" s="42"/>
    </row>
    <row r="38" spans="1:26" ht="14.25" x14ac:dyDescent="0.2">
      <c r="A38" s="47" t="str">
        <f t="shared" si="2"/>
        <v>EV03</v>
      </c>
      <c r="B38" s="48" t="s">
        <v>237</v>
      </c>
      <c r="C38" s="49"/>
      <c r="D38" s="50" t="str">
        <f t="shared" si="3"/>
        <v>EV03 - Car spins out of control</v>
      </c>
      <c r="E38" s="42"/>
      <c r="F38" s="42"/>
      <c r="G38" s="42"/>
      <c r="H38" s="42"/>
      <c r="I38" s="42"/>
      <c r="J38" s="42"/>
      <c r="K38" s="42"/>
      <c r="L38" s="42"/>
      <c r="M38" s="42"/>
      <c r="N38" s="42"/>
      <c r="O38" s="42"/>
      <c r="P38" s="42"/>
      <c r="Q38" s="42"/>
      <c r="R38" s="42"/>
      <c r="S38" s="42"/>
      <c r="T38" s="42"/>
      <c r="U38" s="42"/>
      <c r="V38" s="42"/>
      <c r="W38" s="42"/>
      <c r="X38" s="42"/>
      <c r="Y38" s="42"/>
      <c r="Z38" s="42"/>
    </row>
    <row r="39" spans="1:26" ht="14.25" x14ac:dyDescent="0.2">
      <c r="A39" s="47" t="str">
        <f t="shared" si="2"/>
        <v>EV04</v>
      </c>
      <c r="B39" s="48" t="s">
        <v>238</v>
      </c>
      <c r="C39" s="49"/>
      <c r="D39" s="50" t="str">
        <f t="shared" si="3"/>
        <v>EV04 - Car comes off the road</v>
      </c>
      <c r="E39" s="42"/>
      <c r="F39" s="42"/>
      <c r="G39" s="42"/>
      <c r="H39" s="42"/>
      <c r="I39" s="42"/>
      <c r="J39" s="42"/>
      <c r="K39" s="42"/>
      <c r="L39" s="42"/>
      <c r="M39" s="42"/>
      <c r="N39" s="42"/>
      <c r="O39" s="42"/>
      <c r="P39" s="42"/>
      <c r="Q39" s="42"/>
      <c r="R39" s="42"/>
      <c r="S39" s="42"/>
      <c r="T39" s="42"/>
      <c r="U39" s="42"/>
      <c r="V39" s="42"/>
      <c r="W39" s="42"/>
      <c r="X39" s="42"/>
      <c r="Y39" s="42"/>
      <c r="Z39" s="42"/>
    </row>
    <row r="40" spans="1:26" ht="14.25" x14ac:dyDescent="0.2">
      <c r="A40" s="47" t="str">
        <f t="shared" si="2"/>
        <v>EV05</v>
      </c>
      <c r="B40" s="48" t="s">
        <v>225</v>
      </c>
      <c r="C40" s="49"/>
      <c r="D40" s="50" t="str">
        <f t="shared" si="3"/>
        <v>EV05 - Car catches file</v>
      </c>
      <c r="E40" s="42"/>
      <c r="F40" s="42"/>
      <c r="G40" s="42"/>
      <c r="H40" s="42"/>
      <c r="I40" s="42"/>
      <c r="J40" s="42"/>
      <c r="K40" s="42"/>
      <c r="L40" s="42"/>
      <c r="M40" s="42"/>
      <c r="N40" s="42"/>
      <c r="O40" s="42"/>
      <c r="P40" s="42"/>
      <c r="Q40" s="42"/>
      <c r="R40" s="42"/>
      <c r="S40" s="42"/>
      <c r="T40" s="42"/>
      <c r="U40" s="42"/>
      <c r="V40" s="42"/>
      <c r="W40" s="42"/>
      <c r="X40" s="42"/>
      <c r="Y40" s="42"/>
      <c r="Z40" s="42"/>
    </row>
    <row r="41" spans="1:26" ht="14.25" x14ac:dyDescent="0.2">
      <c r="A41" s="47" t="str">
        <f t="shared" si="2"/>
        <v>EV06</v>
      </c>
      <c r="B41" s="48" t="s">
        <v>168</v>
      </c>
      <c r="C41" s="49"/>
      <c r="D41" s="50" t="str">
        <f t="shared" si="3"/>
        <v>EV06 - N/A</v>
      </c>
      <c r="E41" s="42"/>
      <c r="F41" s="42"/>
      <c r="G41" s="42"/>
      <c r="H41" s="42"/>
      <c r="I41" s="42"/>
      <c r="J41" s="42"/>
      <c r="K41" s="42"/>
      <c r="L41" s="42"/>
      <c r="M41" s="42"/>
      <c r="N41" s="42"/>
      <c r="O41" s="42"/>
      <c r="P41" s="42"/>
      <c r="Q41" s="42"/>
      <c r="R41" s="42"/>
      <c r="S41" s="42"/>
      <c r="T41" s="42"/>
      <c r="U41" s="42"/>
      <c r="V41" s="42"/>
      <c r="W41" s="42"/>
      <c r="X41" s="42"/>
      <c r="Y41" s="42"/>
      <c r="Z41" s="42"/>
    </row>
    <row r="42" spans="1:26" ht="14.25" x14ac:dyDescent="0.2">
      <c r="A42" s="51"/>
      <c r="B42" s="52"/>
      <c r="C42" s="52"/>
      <c r="D42" s="52"/>
      <c r="E42" s="42"/>
      <c r="F42" s="42"/>
      <c r="G42" s="42"/>
      <c r="H42" s="42"/>
      <c r="I42" s="42"/>
      <c r="J42" s="42"/>
      <c r="K42" s="42"/>
      <c r="L42" s="42"/>
      <c r="M42" s="42"/>
      <c r="N42" s="42"/>
      <c r="O42" s="42"/>
      <c r="P42" s="42"/>
      <c r="Q42" s="42"/>
      <c r="R42" s="42"/>
      <c r="S42" s="42"/>
      <c r="T42" s="42"/>
      <c r="U42" s="42"/>
      <c r="V42" s="42"/>
      <c r="W42" s="42"/>
      <c r="X42" s="42"/>
      <c r="Y42" s="42"/>
      <c r="Z42" s="42"/>
    </row>
    <row r="43" spans="1:26" ht="14.25" x14ac:dyDescent="0.2">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ht="14.25" x14ac:dyDescent="0.2">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4.25" x14ac:dyDescent="0.2">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4.25" x14ac:dyDescent="0.2">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4.25" x14ac:dyDescent="0.2">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4.25" x14ac:dyDescent="0.2">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4.25" x14ac:dyDescent="0.2">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4.25" x14ac:dyDescent="0.2">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4.25" x14ac:dyDescent="0.2">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4.25" x14ac:dyDescent="0.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4.25" x14ac:dyDescent="0.2">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4.25" x14ac:dyDescent="0.2">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4.25" x14ac:dyDescent="0.2">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4.25" x14ac:dyDescent="0.2">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4.25" x14ac:dyDescent="0.2">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4.25" x14ac:dyDescent="0.2">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4.25" x14ac:dyDescent="0.2">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4.25" x14ac:dyDescent="0.2">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4.25" x14ac:dyDescent="0.2">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4.25" x14ac:dyDescent="0.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4.25" x14ac:dyDescent="0.2">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4.25" x14ac:dyDescent="0.2">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4.25" x14ac:dyDescent="0.2">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4.25" x14ac:dyDescent="0.2">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4.25"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4.25" x14ac:dyDescent="0.2">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4.25" x14ac:dyDescent="0.2">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4.25" x14ac:dyDescent="0.2">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4.25" x14ac:dyDescent="0.2">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4.25" x14ac:dyDescent="0.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4.25" x14ac:dyDescent="0.2">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4.25" x14ac:dyDescent="0.2">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4.25" x14ac:dyDescent="0.2">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4.25" x14ac:dyDescent="0.2">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4.25" x14ac:dyDescent="0.2">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4.25" x14ac:dyDescent="0.2">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4.25" x14ac:dyDescent="0.2">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4.25" x14ac:dyDescent="0.2">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4.25" x14ac:dyDescent="0.2">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4.25" x14ac:dyDescent="0.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4.25" x14ac:dyDescent="0.2">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4.25" x14ac:dyDescent="0.2">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4.25" x14ac:dyDescent="0.2">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4.25" x14ac:dyDescent="0.2">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4.25" x14ac:dyDescent="0.2">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4.25" x14ac:dyDescent="0.2">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4.25" x14ac:dyDescent="0.2">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4.25" x14ac:dyDescent="0.2">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4.25" x14ac:dyDescent="0.2">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4.25" x14ac:dyDescent="0.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4.25" x14ac:dyDescent="0.2">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4.25" x14ac:dyDescent="0.2">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4.25" x14ac:dyDescent="0.2">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4.25" x14ac:dyDescent="0.2">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4.25" x14ac:dyDescent="0.2">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4.25" x14ac:dyDescent="0.2">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4.25" x14ac:dyDescent="0.2">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4.25" x14ac:dyDescent="0.2">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4.25" x14ac:dyDescent="0.2">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4.25" x14ac:dyDescent="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4.25" x14ac:dyDescent="0.2">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4.25" x14ac:dyDescent="0.2">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4.25" x14ac:dyDescent="0.2">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4.25" x14ac:dyDescent="0.2">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4.25" x14ac:dyDescent="0.2">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4.25" x14ac:dyDescent="0.2">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4.25" x14ac:dyDescent="0.2">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4.25" x14ac:dyDescent="0.2">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4.25" x14ac:dyDescent="0.2">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4.25" x14ac:dyDescent="0.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4.25" x14ac:dyDescent="0.2">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4.25" x14ac:dyDescent="0.2">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4.25" x14ac:dyDescent="0.2">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4.25" x14ac:dyDescent="0.2">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4.25" x14ac:dyDescent="0.2">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4.25" x14ac:dyDescent="0.2">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4.25" x14ac:dyDescent="0.2">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4.25" x14ac:dyDescent="0.2">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4.25" x14ac:dyDescent="0.2">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4.25" x14ac:dyDescent="0.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4.25" x14ac:dyDescent="0.2">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4.25" x14ac:dyDescent="0.2">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4.25" x14ac:dyDescent="0.2">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4.25" x14ac:dyDescent="0.2">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4.25" x14ac:dyDescent="0.2">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4.25" x14ac:dyDescent="0.2">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4.25" x14ac:dyDescent="0.2">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4.25" x14ac:dyDescent="0.2">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4.25" x14ac:dyDescent="0.2">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4.25" x14ac:dyDescent="0.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4.25" x14ac:dyDescent="0.2">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4.25" x14ac:dyDescent="0.2">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4.25" x14ac:dyDescent="0.2">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4.25" x14ac:dyDescent="0.2">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4.25" x14ac:dyDescent="0.2">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4.25" x14ac:dyDescent="0.2">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4.25" x14ac:dyDescent="0.2">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4.25" x14ac:dyDescent="0.2">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4.25" x14ac:dyDescent="0.2">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4.25" x14ac:dyDescent="0.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4.25" x14ac:dyDescent="0.2">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4.25" x14ac:dyDescent="0.2">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4.25" x14ac:dyDescent="0.2">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4.25" x14ac:dyDescent="0.2">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4.25" x14ac:dyDescent="0.2">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4.25" x14ac:dyDescent="0.2">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4.25" x14ac:dyDescent="0.2">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4.25" x14ac:dyDescent="0.2">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4.25" x14ac:dyDescent="0.2">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4.25" x14ac:dyDescent="0.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4.25" x14ac:dyDescent="0.2">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4.25" x14ac:dyDescent="0.2">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4.25" x14ac:dyDescent="0.2">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4.25" x14ac:dyDescent="0.2">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4.25" x14ac:dyDescent="0.2">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4.25" x14ac:dyDescent="0.2">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4.25" x14ac:dyDescent="0.2">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4.25" x14ac:dyDescent="0.2">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4.25" x14ac:dyDescent="0.2">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4.25" x14ac:dyDescent="0.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4.25" x14ac:dyDescent="0.2">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4.25" x14ac:dyDescent="0.2">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4.25" x14ac:dyDescent="0.2">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4.25" x14ac:dyDescent="0.2">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4.25" x14ac:dyDescent="0.2">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4.25" x14ac:dyDescent="0.2">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4.25" x14ac:dyDescent="0.2">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4.25" x14ac:dyDescent="0.2">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4.25" x14ac:dyDescent="0.2">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4.25" x14ac:dyDescent="0.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4.25" x14ac:dyDescent="0.2">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4.25" x14ac:dyDescent="0.2">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4.25" x14ac:dyDescent="0.2">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4.25" x14ac:dyDescent="0.2">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4.25" x14ac:dyDescent="0.2">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4.25" x14ac:dyDescent="0.2">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4.25" x14ac:dyDescent="0.2">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4.25" x14ac:dyDescent="0.2">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4.25" x14ac:dyDescent="0.2">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4.25" x14ac:dyDescent="0.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4.25" x14ac:dyDescent="0.2">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4.25" x14ac:dyDescent="0.2">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4.25" x14ac:dyDescent="0.2">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4.25" x14ac:dyDescent="0.2">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4.25" x14ac:dyDescent="0.2">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4.25" x14ac:dyDescent="0.2">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4.25" x14ac:dyDescent="0.2">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4.25" x14ac:dyDescent="0.2">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4.25" x14ac:dyDescent="0.2">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4.25" x14ac:dyDescent="0.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4.25" x14ac:dyDescent="0.2">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4.25" x14ac:dyDescent="0.2">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4.25" x14ac:dyDescent="0.2">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4.25" x14ac:dyDescent="0.2">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4.25" x14ac:dyDescent="0.2">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4.25" x14ac:dyDescent="0.2">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4.25" x14ac:dyDescent="0.2">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4.25" x14ac:dyDescent="0.2">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4.25" x14ac:dyDescent="0.2">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4.25" x14ac:dyDescent="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4.25" x14ac:dyDescent="0.2">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4.25" x14ac:dyDescent="0.2">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4.25" x14ac:dyDescent="0.2">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4.25" x14ac:dyDescent="0.2">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4.25" x14ac:dyDescent="0.2">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4.25" x14ac:dyDescent="0.2">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4.25" x14ac:dyDescent="0.2">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4.25" x14ac:dyDescent="0.2">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4.25" x14ac:dyDescent="0.2">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4.25" x14ac:dyDescent="0.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4.25" x14ac:dyDescent="0.2">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4.25" x14ac:dyDescent="0.2">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4.25" x14ac:dyDescent="0.2">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4.25" x14ac:dyDescent="0.2">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4.25" x14ac:dyDescent="0.2">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4.25" x14ac:dyDescent="0.2">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4.25" x14ac:dyDescent="0.2">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4.25" x14ac:dyDescent="0.2">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4.25" x14ac:dyDescent="0.2">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4.25" x14ac:dyDescent="0.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4.25" x14ac:dyDescent="0.2">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4.25" x14ac:dyDescent="0.2">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4.25" x14ac:dyDescent="0.2">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4.25" x14ac:dyDescent="0.2">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4.25" x14ac:dyDescent="0.2">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4.25" x14ac:dyDescent="0.2">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4.25" x14ac:dyDescent="0.2">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4.25" x14ac:dyDescent="0.2">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4.25" x14ac:dyDescent="0.2">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4.25" x14ac:dyDescent="0.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4.25" x14ac:dyDescent="0.2">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4.25" x14ac:dyDescent="0.2">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4.25" x14ac:dyDescent="0.2">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4.25" x14ac:dyDescent="0.2">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4.25" x14ac:dyDescent="0.2">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4.25" x14ac:dyDescent="0.2">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4.25" x14ac:dyDescent="0.2">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4.25" x14ac:dyDescent="0.2">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4.25" x14ac:dyDescent="0.2">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4.25" x14ac:dyDescent="0.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4.25" x14ac:dyDescent="0.2">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4.25" x14ac:dyDescent="0.2">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4.25" x14ac:dyDescent="0.2">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4.25" x14ac:dyDescent="0.2">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4.25" x14ac:dyDescent="0.2">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4.25" x14ac:dyDescent="0.2">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4.25" x14ac:dyDescent="0.2">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4.25" x14ac:dyDescent="0.2">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4.25" x14ac:dyDescent="0.2">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4.25" x14ac:dyDescent="0.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4.25" x14ac:dyDescent="0.2">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4.25" x14ac:dyDescent="0.2">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4.25" x14ac:dyDescent="0.2">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4.25" x14ac:dyDescent="0.2">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4.25" x14ac:dyDescent="0.2">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4.25" x14ac:dyDescent="0.2">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4.25" x14ac:dyDescent="0.2">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4.25" x14ac:dyDescent="0.2">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4.25" x14ac:dyDescent="0.2">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4.25" x14ac:dyDescent="0.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4.25" x14ac:dyDescent="0.2">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4.25" x14ac:dyDescent="0.2">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4.25" x14ac:dyDescent="0.2">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4.25" x14ac:dyDescent="0.2">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4.25" x14ac:dyDescent="0.2">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4.25" x14ac:dyDescent="0.2">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4.25" x14ac:dyDescent="0.2">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4.25" x14ac:dyDescent="0.2">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4.25" x14ac:dyDescent="0.2">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4.25" x14ac:dyDescent="0.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4.25" x14ac:dyDescent="0.2">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4.25" x14ac:dyDescent="0.2">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4.25" x14ac:dyDescent="0.2">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4.25" x14ac:dyDescent="0.2">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4.25" x14ac:dyDescent="0.2">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4.25" x14ac:dyDescent="0.2">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4.25" x14ac:dyDescent="0.2">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4.25" x14ac:dyDescent="0.2">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4.25" x14ac:dyDescent="0.2">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4.25" x14ac:dyDescent="0.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4.25" x14ac:dyDescent="0.2">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4.25" x14ac:dyDescent="0.2">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4.25" x14ac:dyDescent="0.2">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4.25" x14ac:dyDescent="0.2">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4.25" x14ac:dyDescent="0.2">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4.25" x14ac:dyDescent="0.2">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4.25" x14ac:dyDescent="0.2">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4.25" x14ac:dyDescent="0.2">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4.25" x14ac:dyDescent="0.2">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4.25" x14ac:dyDescent="0.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4.25" x14ac:dyDescent="0.2">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4.25" x14ac:dyDescent="0.2">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4.25" x14ac:dyDescent="0.2">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4.25" x14ac:dyDescent="0.2">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4.25" x14ac:dyDescent="0.2">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4.25" x14ac:dyDescent="0.2">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4.25" x14ac:dyDescent="0.2">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4.25" x14ac:dyDescent="0.2">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4.25" x14ac:dyDescent="0.2">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4.25" x14ac:dyDescent="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4.25" x14ac:dyDescent="0.2">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4.25" x14ac:dyDescent="0.2">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4.25" x14ac:dyDescent="0.2">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4.25" x14ac:dyDescent="0.2">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4.25" x14ac:dyDescent="0.2">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4.25" x14ac:dyDescent="0.2">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4.25" x14ac:dyDescent="0.2">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4.25" x14ac:dyDescent="0.2">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4.25" x14ac:dyDescent="0.2">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4.25" x14ac:dyDescent="0.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4.25" x14ac:dyDescent="0.2">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4.25" x14ac:dyDescent="0.2">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4.25" x14ac:dyDescent="0.2">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4.25" x14ac:dyDescent="0.2">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4.25" x14ac:dyDescent="0.2">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4.25" x14ac:dyDescent="0.2">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4.25" x14ac:dyDescent="0.2">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4.25" x14ac:dyDescent="0.2">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4.25" x14ac:dyDescent="0.2">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4.25" x14ac:dyDescent="0.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4.25" x14ac:dyDescent="0.2">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4.25" x14ac:dyDescent="0.2">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4.25" x14ac:dyDescent="0.2">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4.25" x14ac:dyDescent="0.2">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4.25" x14ac:dyDescent="0.2">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4.25" x14ac:dyDescent="0.2">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4.25" x14ac:dyDescent="0.2">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4.25" x14ac:dyDescent="0.2">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4.25" x14ac:dyDescent="0.2">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4.25" x14ac:dyDescent="0.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4.25" x14ac:dyDescent="0.2">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4.25" x14ac:dyDescent="0.2">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4.25" x14ac:dyDescent="0.2">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4.25" x14ac:dyDescent="0.2">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4.25" x14ac:dyDescent="0.2">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4.25" x14ac:dyDescent="0.2">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4.25" x14ac:dyDescent="0.2">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4.25" x14ac:dyDescent="0.2">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4.25" x14ac:dyDescent="0.2">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4.25" x14ac:dyDescent="0.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4.25" x14ac:dyDescent="0.2">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4.25" x14ac:dyDescent="0.2">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4.25" x14ac:dyDescent="0.2">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4.25" x14ac:dyDescent="0.2">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4.25" x14ac:dyDescent="0.2">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4.25" x14ac:dyDescent="0.2">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4.25" x14ac:dyDescent="0.2">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4.25" x14ac:dyDescent="0.2">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4.25" x14ac:dyDescent="0.2">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4.25" x14ac:dyDescent="0.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4.25" x14ac:dyDescent="0.2">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4.25" x14ac:dyDescent="0.2">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4.25" x14ac:dyDescent="0.2">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4.25" x14ac:dyDescent="0.2">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4.25" x14ac:dyDescent="0.2">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4.25" x14ac:dyDescent="0.2">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4.25" x14ac:dyDescent="0.2">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4.25" x14ac:dyDescent="0.2">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4.25" x14ac:dyDescent="0.2">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4.25" x14ac:dyDescent="0.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4.25" x14ac:dyDescent="0.2">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4.25" x14ac:dyDescent="0.2">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4.25" x14ac:dyDescent="0.2">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4.25" x14ac:dyDescent="0.2">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4.25" x14ac:dyDescent="0.2">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4.25" x14ac:dyDescent="0.2">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4.25" x14ac:dyDescent="0.2">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4.25" x14ac:dyDescent="0.2">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4.25" x14ac:dyDescent="0.2">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4.25" x14ac:dyDescent="0.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4.25" x14ac:dyDescent="0.2">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4.25" x14ac:dyDescent="0.2">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4.25" x14ac:dyDescent="0.2">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4.25" x14ac:dyDescent="0.2">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4.25" x14ac:dyDescent="0.2">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4.25" x14ac:dyDescent="0.2">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4.25" x14ac:dyDescent="0.2">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4.25" x14ac:dyDescent="0.2">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4.25" x14ac:dyDescent="0.2">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4.25" x14ac:dyDescent="0.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4.25" x14ac:dyDescent="0.2">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4.25" x14ac:dyDescent="0.2">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4.25" x14ac:dyDescent="0.2">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4.25" x14ac:dyDescent="0.2">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4.25" x14ac:dyDescent="0.2">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4.25" x14ac:dyDescent="0.2">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4.25" x14ac:dyDescent="0.2">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4.25" x14ac:dyDescent="0.2">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4.25" x14ac:dyDescent="0.2">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4.25" x14ac:dyDescent="0.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4.25" x14ac:dyDescent="0.2">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4.25" x14ac:dyDescent="0.2">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4.25" x14ac:dyDescent="0.2">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4.25" x14ac:dyDescent="0.2">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4.25" x14ac:dyDescent="0.2">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4.25" x14ac:dyDescent="0.2">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4.25" x14ac:dyDescent="0.2">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4.25" x14ac:dyDescent="0.2">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4.25" x14ac:dyDescent="0.2">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4.25" x14ac:dyDescent="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4.25" x14ac:dyDescent="0.2">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4.25" x14ac:dyDescent="0.2">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4.25" x14ac:dyDescent="0.2">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4.25" x14ac:dyDescent="0.2">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4.25" x14ac:dyDescent="0.2">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4.25" x14ac:dyDescent="0.2">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4.25" x14ac:dyDescent="0.2">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4.25" x14ac:dyDescent="0.2">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4.25" x14ac:dyDescent="0.2">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4.25" x14ac:dyDescent="0.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4.25" x14ac:dyDescent="0.2">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4.25" x14ac:dyDescent="0.2">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4.25" x14ac:dyDescent="0.2">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4.25" x14ac:dyDescent="0.2">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4.25" x14ac:dyDescent="0.2">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4.25" x14ac:dyDescent="0.2">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4.25" x14ac:dyDescent="0.2">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4.25" x14ac:dyDescent="0.2">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4.25" x14ac:dyDescent="0.2">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4.25" x14ac:dyDescent="0.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4.25" x14ac:dyDescent="0.2">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4.25" x14ac:dyDescent="0.2">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4.25" x14ac:dyDescent="0.2">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4.25" x14ac:dyDescent="0.2">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4.25" x14ac:dyDescent="0.2">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4.25" x14ac:dyDescent="0.2">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4.25" x14ac:dyDescent="0.2">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4.25" x14ac:dyDescent="0.2">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4.25" x14ac:dyDescent="0.2">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4.25" x14ac:dyDescent="0.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4.25" x14ac:dyDescent="0.2">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4.25" x14ac:dyDescent="0.2">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4.25" x14ac:dyDescent="0.2">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4.25" x14ac:dyDescent="0.2">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4.25" x14ac:dyDescent="0.2">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4.25" x14ac:dyDescent="0.2">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4.25" x14ac:dyDescent="0.2">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4.25" x14ac:dyDescent="0.2">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4.25" x14ac:dyDescent="0.2">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4.25" x14ac:dyDescent="0.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4.25" x14ac:dyDescent="0.2">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4.25" x14ac:dyDescent="0.2">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4.25" x14ac:dyDescent="0.2">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4.25" x14ac:dyDescent="0.2">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4.25" x14ac:dyDescent="0.2">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4.25" x14ac:dyDescent="0.2">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4.25" x14ac:dyDescent="0.2">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4.25" x14ac:dyDescent="0.2">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4.25" x14ac:dyDescent="0.2">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4.25" x14ac:dyDescent="0.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4.25" x14ac:dyDescent="0.2">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4.25" x14ac:dyDescent="0.2">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4.25" x14ac:dyDescent="0.2">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4.25" x14ac:dyDescent="0.2">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4.25" x14ac:dyDescent="0.2">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4.25" x14ac:dyDescent="0.2">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4.25" x14ac:dyDescent="0.2">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4.25" x14ac:dyDescent="0.2">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4.25" x14ac:dyDescent="0.2">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4.25" x14ac:dyDescent="0.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4.25" x14ac:dyDescent="0.2">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4.25" x14ac:dyDescent="0.2">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4.25" x14ac:dyDescent="0.2">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4.25" x14ac:dyDescent="0.2">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4.25" x14ac:dyDescent="0.2">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4.25" x14ac:dyDescent="0.2">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4.25" x14ac:dyDescent="0.2">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4.25" x14ac:dyDescent="0.2">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4.25" x14ac:dyDescent="0.2">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4.25" x14ac:dyDescent="0.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4.25" x14ac:dyDescent="0.2">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4.25" x14ac:dyDescent="0.2">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4.25" x14ac:dyDescent="0.2">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4.25" x14ac:dyDescent="0.2">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4.25" x14ac:dyDescent="0.2">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4.25" x14ac:dyDescent="0.2">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4.25" x14ac:dyDescent="0.2">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4.25" x14ac:dyDescent="0.2">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4.25" x14ac:dyDescent="0.2">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4.25" x14ac:dyDescent="0.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4.25" x14ac:dyDescent="0.2">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4.25" x14ac:dyDescent="0.2">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4.25" x14ac:dyDescent="0.2">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4.25" x14ac:dyDescent="0.2">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4.25" x14ac:dyDescent="0.2">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4.25" x14ac:dyDescent="0.2">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4.25" x14ac:dyDescent="0.2">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4.25" x14ac:dyDescent="0.2">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4.25" x14ac:dyDescent="0.2">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4.25" x14ac:dyDescent="0.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4.25" x14ac:dyDescent="0.2">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4.25" x14ac:dyDescent="0.2">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4.25" x14ac:dyDescent="0.2">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4.25" x14ac:dyDescent="0.2">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4.25" x14ac:dyDescent="0.2">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4.25" x14ac:dyDescent="0.2">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4.25" x14ac:dyDescent="0.2">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4.25" x14ac:dyDescent="0.2">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4.25" x14ac:dyDescent="0.2">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4.25" x14ac:dyDescent="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4.25" x14ac:dyDescent="0.2">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4.25" x14ac:dyDescent="0.2">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4.25" x14ac:dyDescent="0.2">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4.25" x14ac:dyDescent="0.2">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4.25" x14ac:dyDescent="0.2">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4.25" x14ac:dyDescent="0.2">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4.25" x14ac:dyDescent="0.2">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4.25" x14ac:dyDescent="0.2">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4.25" x14ac:dyDescent="0.2">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4.25" x14ac:dyDescent="0.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4.25" x14ac:dyDescent="0.2">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4.25" x14ac:dyDescent="0.2">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4.25" x14ac:dyDescent="0.2">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4.25" x14ac:dyDescent="0.2">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4.25" x14ac:dyDescent="0.2">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4.25" x14ac:dyDescent="0.2">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4.25" x14ac:dyDescent="0.2">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4.25" x14ac:dyDescent="0.2">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4.25" x14ac:dyDescent="0.2">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4.25" x14ac:dyDescent="0.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4.25" x14ac:dyDescent="0.2">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4.25" x14ac:dyDescent="0.2">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4.25" x14ac:dyDescent="0.2">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4.25" x14ac:dyDescent="0.2">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4.25" x14ac:dyDescent="0.2">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4.25" x14ac:dyDescent="0.2">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4.25" x14ac:dyDescent="0.2">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4.25" x14ac:dyDescent="0.2">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4.25" x14ac:dyDescent="0.2">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4.25" x14ac:dyDescent="0.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4.25" x14ac:dyDescent="0.2">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4.25" x14ac:dyDescent="0.2">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4.25" x14ac:dyDescent="0.2">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4.25" x14ac:dyDescent="0.2">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4.25" x14ac:dyDescent="0.2">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4.25" x14ac:dyDescent="0.2">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4.25" x14ac:dyDescent="0.2">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4.25" x14ac:dyDescent="0.2">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4.25" x14ac:dyDescent="0.2">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4.25" x14ac:dyDescent="0.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4.25" x14ac:dyDescent="0.2">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4.25" x14ac:dyDescent="0.2">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4.25" x14ac:dyDescent="0.2">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4.25" x14ac:dyDescent="0.2">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4.25" x14ac:dyDescent="0.2">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4.25" x14ac:dyDescent="0.2">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4.25" x14ac:dyDescent="0.2">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4.25" x14ac:dyDescent="0.2">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4.25" x14ac:dyDescent="0.2">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4.25" x14ac:dyDescent="0.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4.25" x14ac:dyDescent="0.2">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4.25" x14ac:dyDescent="0.2">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4.25" x14ac:dyDescent="0.2">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4.25" x14ac:dyDescent="0.2">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4.25" x14ac:dyDescent="0.2">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4.25" x14ac:dyDescent="0.2">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4.25" x14ac:dyDescent="0.2">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4.25" x14ac:dyDescent="0.2">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4.25" x14ac:dyDescent="0.2">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4.25" x14ac:dyDescent="0.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4.25" x14ac:dyDescent="0.2">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4.25" x14ac:dyDescent="0.2">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4.25" x14ac:dyDescent="0.2">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4.25" x14ac:dyDescent="0.2">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4.25" x14ac:dyDescent="0.2">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4.25" x14ac:dyDescent="0.2">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4.25" x14ac:dyDescent="0.2">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4.25" x14ac:dyDescent="0.2">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4.25" x14ac:dyDescent="0.2">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4.25" x14ac:dyDescent="0.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4.25" x14ac:dyDescent="0.2">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4.25" x14ac:dyDescent="0.2">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4.25" x14ac:dyDescent="0.2">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4.25" x14ac:dyDescent="0.2">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4.25" x14ac:dyDescent="0.2">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4.25" x14ac:dyDescent="0.2">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4.25" x14ac:dyDescent="0.2">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4.25" x14ac:dyDescent="0.2">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4.25" x14ac:dyDescent="0.2">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4.25" x14ac:dyDescent="0.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4.25" x14ac:dyDescent="0.2">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4.25" x14ac:dyDescent="0.2">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4.25" x14ac:dyDescent="0.2">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4.25" x14ac:dyDescent="0.2">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4.25" x14ac:dyDescent="0.2">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4.25" x14ac:dyDescent="0.2">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4.25" x14ac:dyDescent="0.2">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4.25" x14ac:dyDescent="0.2">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4.25" x14ac:dyDescent="0.2">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4.25" x14ac:dyDescent="0.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4.25" x14ac:dyDescent="0.2">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4.25" x14ac:dyDescent="0.2">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4.25" x14ac:dyDescent="0.2">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4.25" x14ac:dyDescent="0.2">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4.25" x14ac:dyDescent="0.2">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4.25" x14ac:dyDescent="0.2">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4.25" x14ac:dyDescent="0.2">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4.25" x14ac:dyDescent="0.2">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4.25" x14ac:dyDescent="0.2">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4.25" x14ac:dyDescent="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4.25" x14ac:dyDescent="0.2">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4.25" x14ac:dyDescent="0.2">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4.25" x14ac:dyDescent="0.2">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4.25" x14ac:dyDescent="0.2">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4.25" x14ac:dyDescent="0.2">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4.25" x14ac:dyDescent="0.2">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4.25" x14ac:dyDescent="0.2">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4.25" x14ac:dyDescent="0.2">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4.25" x14ac:dyDescent="0.2">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4.25" x14ac:dyDescent="0.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4.25" x14ac:dyDescent="0.2">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4.25" x14ac:dyDescent="0.2">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4.25" x14ac:dyDescent="0.2">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4.25" x14ac:dyDescent="0.2">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4.25" x14ac:dyDescent="0.2">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4.25" x14ac:dyDescent="0.2">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4.25" x14ac:dyDescent="0.2">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4.25" x14ac:dyDescent="0.2">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4.25" x14ac:dyDescent="0.2">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4.25" x14ac:dyDescent="0.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4.25" x14ac:dyDescent="0.2">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4.25" x14ac:dyDescent="0.2">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4.25" x14ac:dyDescent="0.2">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4.25" x14ac:dyDescent="0.2">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4.25" x14ac:dyDescent="0.2">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4.25" x14ac:dyDescent="0.2">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4.25" x14ac:dyDescent="0.2">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4.25" x14ac:dyDescent="0.2">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4.25" x14ac:dyDescent="0.2">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4.25" x14ac:dyDescent="0.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4.25" x14ac:dyDescent="0.2">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4.25" x14ac:dyDescent="0.2">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4.25" x14ac:dyDescent="0.2">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4.25" x14ac:dyDescent="0.2">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4.25" x14ac:dyDescent="0.2">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4.25" x14ac:dyDescent="0.2">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4.25" x14ac:dyDescent="0.2">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4.25" x14ac:dyDescent="0.2">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4.25" x14ac:dyDescent="0.2">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4.25" x14ac:dyDescent="0.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4.25" x14ac:dyDescent="0.2">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4.25" x14ac:dyDescent="0.2">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4.25" x14ac:dyDescent="0.2">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4.25" x14ac:dyDescent="0.2">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4.25" x14ac:dyDescent="0.2">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4.25" x14ac:dyDescent="0.2">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4.25" x14ac:dyDescent="0.2">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4.25" x14ac:dyDescent="0.2">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4.25" x14ac:dyDescent="0.2">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4.25" x14ac:dyDescent="0.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4.25" x14ac:dyDescent="0.2">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4.25" x14ac:dyDescent="0.2">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4.25" x14ac:dyDescent="0.2">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4.25" x14ac:dyDescent="0.2">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4.25" x14ac:dyDescent="0.2">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4.25" x14ac:dyDescent="0.2">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4.25" x14ac:dyDescent="0.2">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4.25" x14ac:dyDescent="0.2">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4.25" x14ac:dyDescent="0.2">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4.25" x14ac:dyDescent="0.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4.25" x14ac:dyDescent="0.2">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4.25" x14ac:dyDescent="0.2">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4.25" x14ac:dyDescent="0.2">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4.25" x14ac:dyDescent="0.2">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4.25" x14ac:dyDescent="0.2">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4.25" x14ac:dyDescent="0.2">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4.25" x14ac:dyDescent="0.2">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4.25" x14ac:dyDescent="0.2">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4.25" x14ac:dyDescent="0.2">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4.25" x14ac:dyDescent="0.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4.25" x14ac:dyDescent="0.2">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4.25" x14ac:dyDescent="0.2">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4.25" x14ac:dyDescent="0.2">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4.25" x14ac:dyDescent="0.2">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4.25" x14ac:dyDescent="0.2">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4.25" x14ac:dyDescent="0.2">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4.25" x14ac:dyDescent="0.2">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4.25" x14ac:dyDescent="0.2">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4.25" x14ac:dyDescent="0.2">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4.25" x14ac:dyDescent="0.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4.25" x14ac:dyDescent="0.2">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4.25" x14ac:dyDescent="0.2">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4.25" x14ac:dyDescent="0.2">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4.25" x14ac:dyDescent="0.2">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4.25" x14ac:dyDescent="0.2">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4.25" x14ac:dyDescent="0.2">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4.25" x14ac:dyDescent="0.2">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4.25" x14ac:dyDescent="0.2">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4.25" x14ac:dyDescent="0.2">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4.25" x14ac:dyDescent="0.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4.25" x14ac:dyDescent="0.2">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4.25" x14ac:dyDescent="0.2">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4.25" x14ac:dyDescent="0.2">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4.25" x14ac:dyDescent="0.2">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4.25" x14ac:dyDescent="0.2">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4.25" x14ac:dyDescent="0.2">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4.25" x14ac:dyDescent="0.2">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4.25" x14ac:dyDescent="0.2">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4.25" x14ac:dyDescent="0.2">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4.25" x14ac:dyDescent="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4.25" x14ac:dyDescent="0.2">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4.25" x14ac:dyDescent="0.2">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4.25" x14ac:dyDescent="0.2">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4.25" x14ac:dyDescent="0.2">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4.25" x14ac:dyDescent="0.2">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4.25" x14ac:dyDescent="0.2">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4.25" x14ac:dyDescent="0.2">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4.25" x14ac:dyDescent="0.2">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4.25" x14ac:dyDescent="0.2">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4.25" x14ac:dyDescent="0.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4.25" x14ac:dyDescent="0.2">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4.25" x14ac:dyDescent="0.2">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4.25" x14ac:dyDescent="0.2">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4.25" x14ac:dyDescent="0.2">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4.25" x14ac:dyDescent="0.2">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4.25" x14ac:dyDescent="0.2">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4.25" x14ac:dyDescent="0.2">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4.25" x14ac:dyDescent="0.2">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4.25" x14ac:dyDescent="0.2">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4.25" x14ac:dyDescent="0.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4.25" x14ac:dyDescent="0.2">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4.25" x14ac:dyDescent="0.2">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4.25" x14ac:dyDescent="0.2">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4.25" x14ac:dyDescent="0.2">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4.25" x14ac:dyDescent="0.2">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4.25" x14ac:dyDescent="0.2">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4.25" x14ac:dyDescent="0.2">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4.25" x14ac:dyDescent="0.2">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4.25" x14ac:dyDescent="0.2">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4.25" x14ac:dyDescent="0.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4.25" x14ac:dyDescent="0.2">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4.25" x14ac:dyDescent="0.2">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4.25" x14ac:dyDescent="0.2">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4.25" x14ac:dyDescent="0.2">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4.25" x14ac:dyDescent="0.2">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4.25" x14ac:dyDescent="0.2">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4.25" x14ac:dyDescent="0.2">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4.25" x14ac:dyDescent="0.2">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4.25" x14ac:dyDescent="0.2">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4.25" x14ac:dyDescent="0.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4.25" x14ac:dyDescent="0.2">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4.25" x14ac:dyDescent="0.2">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4.25" x14ac:dyDescent="0.2">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4.25" x14ac:dyDescent="0.2">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4.25" x14ac:dyDescent="0.2">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4.25" x14ac:dyDescent="0.2">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4.25" x14ac:dyDescent="0.2">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4.25" x14ac:dyDescent="0.2">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4.25" x14ac:dyDescent="0.2">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4.25" x14ac:dyDescent="0.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4.25" x14ac:dyDescent="0.2">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4.25" x14ac:dyDescent="0.2">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4.25" x14ac:dyDescent="0.2">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4.25" x14ac:dyDescent="0.2">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4.25" x14ac:dyDescent="0.2">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4.25" x14ac:dyDescent="0.2">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4.25" x14ac:dyDescent="0.2">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4.25" x14ac:dyDescent="0.2">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4.25" x14ac:dyDescent="0.2">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4.25" x14ac:dyDescent="0.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4.25" x14ac:dyDescent="0.2">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4.25" x14ac:dyDescent="0.2">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4.25" x14ac:dyDescent="0.2">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4.25" x14ac:dyDescent="0.2">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4.25" x14ac:dyDescent="0.2">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4.25" x14ac:dyDescent="0.2">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4.25" x14ac:dyDescent="0.2">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4.25" x14ac:dyDescent="0.2">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4.25" x14ac:dyDescent="0.2">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4.25" x14ac:dyDescent="0.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4.25" x14ac:dyDescent="0.2">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4.25" x14ac:dyDescent="0.2">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4.25" x14ac:dyDescent="0.2">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4.25" x14ac:dyDescent="0.2">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4.25" x14ac:dyDescent="0.2">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4.25" x14ac:dyDescent="0.2">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4.25" x14ac:dyDescent="0.2">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4.25" x14ac:dyDescent="0.2">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4.25" x14ac:dyDescent="0.2">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4.25" x14ac:dyDescent="0.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4.25" x14ac:dyDescent="0.2">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4.25" x14ac:dyDescent="0.2">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4.25" x14ac:dyDescent="0.2">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4.25" x14ac:dyDescent="0.2">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4.25" x14ac:dyDescent="0.2">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4.25" x14ac:dyDescent="0.2">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4.25" x14ac:dyDescent="0.2">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4.25" x14ac:dyDescent="0.2">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4.25" x14ac:dyDescent="0.2">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4.25" x14ac:dyDescent="0.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4.25" x14ac:dyDescent="0.2">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4.25" x14ac:dyDescent="0.2">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4.25" x14ac:dyDescent="0.2">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4.25" x14ac:dyDescent="0.2">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4.25" x14ac:dyDescent="0.2">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4.25" x14ac:dyDescent="0.2">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4.25" x14ac:dyDescent="0.2">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4.25" x14ac:dyDescent="0.2">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4.25" x14ac:dyDescent="0.2">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4.25" x14ac:dyDescent="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4.25" x14ac:dyDescent="0.2">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4.25" x14ac:dyDescent="0.2">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4.25" x14ac:dyDescent="0.2">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4.25" x14ac:dyDescent="0.2">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4.25" x14ac:dyDescent="0.2">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4.25" x14ac:dyDescent="0.2">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4.25" x14ac:dyDescent="0.2">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4.25" x14ac:dyDescent="0.2">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4.25" x14ac:dyDescent="0.2">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4.25" x14ac:dyDescent="0.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4.25" x14ac:dyDescent="0.2">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4.25" x14ac:dyDescent="0.2">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4.25" x14ac:dyDescent="0.2">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4.25" x14ac:dyDescent="0.2">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4.25" x14ac:dyDescent="0.2">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4.25" x14ac:dyDescent="0.2">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4.25" x14ac:dyDescent="0.2">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4.25" x14ac:dyDescent="0.2">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4.25" x14ac:dyDescent="0.2">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4.25" x14ac:dyDescent="0.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4.25" x14ac:dyDescent="0.2">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4.25" x14ac:dyDescent="0.2">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4.25" x14ac:dyDescent="0.2">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4.25" x14ac:dyDescent="0.2">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4.25" x14ac:dyDescent="0.2">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4.25" x14ac:dyDescent="0.2">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4.25" x14ac:dyDescent="0.2">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4.25" x14ac:dyDescent="0.2">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4.25" x14ac:dyDescent="0.2">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4.25" x14ac:dyDescent="0.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4.25" x14ac:dyDescent="0.2">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4.25" x14ac:dyDescent="0.2">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4.25" x14ac:dyDescent="0.2">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4.25" x14ac:dyDescent="0.2">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4.25" x14ac:dyDescent="0.2">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4.25" x14ac:dyDescent="0.2">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4.25" x14ac:dyDescent="0.2">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4.25" x14ac:dyDescent="0.2">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4.25" x14ac:dyDescent="0.2">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4.25" x14ac:dyDescent="0.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4.25" x14ac:dyDescent="0.2">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4.25" x14ac:dyDescent="0.2">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4.25" x14ac:dyDescent="0.2">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4.25" x14ac:dyDescent="0.2">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4.25" x14ac:dyDescent="0.2">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4.25" x14ac:dyDescent="0.2">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4.25" x14ac:dyDescent="0.2">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4.25" x14ac:dyDescent="0.2">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4.25" x14ac:dyDescent="0.2">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4.25" x14ac:dyDescent="0.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4.25" x14ac:dyDescent="0.2">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4.25" x14ac:dyDescent="0.2">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4.25" x14ac:dyDescent="0.2">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4.25" x14ac:dyDescent="0.2">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4.25" x14ac:dyDescent="0.2">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4.25" x14ac:dyDescent="0.2">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4.25" x14ac:dyDescent="0.2">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4.25" x14ac:dyDescent="0.2">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4.25" x14ac:dyDescent="0.2">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4.25" x14ac:dyDescent="0.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4.25" x14ac:dyDescent="0.2">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4.25" x14ac:dyDescent="0.2">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4.25" x14ac:dyDescent="0.2">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4.25" x14ac:dyDescent="0.2">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4.25" x14ac:dyDescent="0.2">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4.25" x14ac:dyDescent="0.2">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4.25" x14ac:dyDescent="0.2">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4.25" x14ac:dyDescent="0.2">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4.25" x14ac:dyDescent="0.2">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4.25" x14ac:dyDescent="0.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4.25" x14ac:dyDescent="0.2">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4.25" x14ac:dyDescent="0.2">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4.25" x14ac:dyDescent="0.2">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4.25" x14ac:dyDescent="0.2">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4.25" x14ac:dyDescent="0.2">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4.25" x14ac:dyDescent="0.2">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4.25" x14ac:dyDescent="0.2">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4.25" x14ac:dyDescent="0.2">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4.25" x14ac:dyDescent="0.2">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4.25" x14ac:dyDescent="0.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4.25" x14ac:dyDescent="0.2">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4.25" x14ac:dyDescent="0.2">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4.25" x14ac:dyDescent="0.2">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4.25" x14ac:dyDescent="0.2">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4.25" x14ac:dyDescent="0.2">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4.25" x14ac:dyDescent="0.2">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4.25" x14ac:dyDescent="0.2">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4.25" x14ac:dyDescent="0.2">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4.25" x14ac:dyDescent="0.2">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4.25" x14ac:dyDescent="0.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4.25" x14ac:dyDescent="0.2">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4.25" x14ac:dyDescent="0.2">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4.25" x14ac:dyDescent="0.2">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4.25" x14ac:dyDescent="0.2">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4.25" x14ac:dyDescent="0.2">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4.25" x14ac:dyDescent="0.2">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4.25" x14ac:dyDescent="0.2">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4.25" x14ac:dyDescent="0.2">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4.25" x14ac:dyDescent="0.2">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4.25" x14ac:dyDescent="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4.25" x14ac:dyDescent="0.2">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4.25" x14ac:dyDescent="0.2">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4.25" x14ac:dyDescent="0.2">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4.25" x14ac:dyDescent="0.2">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4.25" x14ac:dyDescent="0.2">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4.25" x14ac:dyDescent="0.2">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4.25" x14ac:dyDescent="0.2">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4.25" x14ac:dyDescent="0.2">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4.25" x14ac:dyDescent="0.2">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4.25" x14ac:dyDescent="0.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4.25" x14ac:dyDescent="0.2">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4.25" x14ac:dyDescent="0.2">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4.25" x14ac:dyDescent="0.2">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4.25" x14ac:dyDescent="0.2">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4.25" x14ac:dyDescent="0.2">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4.25" x14ac:dyDescent="0.2">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4.25" x14ac:dyDescent="0.2">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4.25" x14ac:dyDescent="0.2">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4.25" x14ac:dyDescent="0.2">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4.25" x14ac:dyDescent="0.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4.25" x14ac:dyDescent="0.2">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4.25" x14ac:dyDescent="0.2">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4.25" x14ac:dyDescent="0.2">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4.25" x14ac:dyDescent="0.2">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4.25" x14ac:dyDescent="0.2">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4.25" x14ac:dyDescent="0.2">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4.25" x14ac:dyDescent="0.2">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4.25" x14ac:dyDescent="0.2">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4.25" x14ac:dyDescent="0.2">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4.25" x14ac:dyDescent="0.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4.25" x14ac:dyDescent="0.2">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4.25" x14ac:dyDescent="0.2">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4.25" x14ac:dyDescent="0.2">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4.25" x14ac:dyDescent="0.2">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4.25" x14ac:dyDescent="0.2">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4.25" x14ac:dyDescent="0.2">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4.25" x14ac:dyDescent="0.2">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4.25" x14ac:dyDescent="0.2">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4.25" x14ac:dyDescent="0.2">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4.25" x14ac:dyDescent="0.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4.25" x14ac:dyDescent="0.2">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4.25" x14ac:dyDescent="0.2">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4.25" x14ac:dyDescent="0.2">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4.25" x14ac:dyDescent="0.2">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4.25" x14ac:dyDescent="0.2">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4.25" x14ac:dyDescent="0.2">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4.25" x14ac:dyDescent="0.2">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4.25" x14ac:dyDescent="0.2">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4.25" x14ac:dyDescent="0.2">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4.25" x14ac:dyDescent="0.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4.25" x14ac:dyDescent="0.2">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4.25" x14ac:dyDescent="0.2">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4.25" x14ac:dyDescent="0.2">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4.25" x14ac:dyDescent="0.2">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4.25" x14ac:dyDescent="0.2">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4.25" x14ac:dyDescent="0.2">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4.25" x14ac:dyDescent="0.2">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4.25" x14ac:dyDescent="0.2">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4.25" x14ac:dyDescent="0.2">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4.25" x14ac:dyDescent="0.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4.25" x14ac:dyDescent="0.2">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4.25" x14ac:dyDescent="0.2">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4.25" x14ac:dyDescent="0.2">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4.25" x14ac:dyDescent="0.2">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4.25" x14ac:dyDescent="0.2">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4.25" x14ac:dyDescent="0.2">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4.25" x14ac:dyDescent="0.2">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4.25" x14ac:dyDescent="0.2">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4.25" x14ac:dyDescent="0.2">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4.25" x14ac:dyDescent="0.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4.25" x14ac:dyDescent="0.2">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4.25" x14ac:dyDescent="0.2">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4.25" x14ac:dyDescent="0.2">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4.25" x14ac:dyDescent="0.2">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4.25" x14ac:dyDescent="0.2">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4.25" x14ac:dyDescent="0.2">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4.25" x14ac:dyDescent="0.2">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4.25" x14ac:dyDescent="0.2">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4.25" x14ac:dyDescent="0.2">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4.25" x14ac:dyDescent="0.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4.25" x14ac:dyDescent="0.2">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4.25" x14ac:dyDescent="0.2">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4.25" x14ac:dyDescent="0.2">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4.25" x14ac:dyDescent="0.2">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4.25" x14ac:dyDescent="0.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4.25" x14ac:dyDescent="0.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4.25" x14ac:dyDescent="0.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4.25" x14ac:dyDescent="0.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4.25" x14ac:dyDescent="0.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4.25" x14ac:dyDescent="0.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5:26" ht="14.25" x14ac:dyDescent="0.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5:26" ht="14.25" x14ac:dyDescent="0.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5:26" ht="14.25" x14ac:dyDescent="0.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5:26" ht="14.25" x14ac:dyDescent="0.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5:26" ht="14.25" x14ac:dyDescent="0.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5:26" ht="14.25" x14ac:dyDescent="0.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5:26" ht="14.25" x14ac:dyDescent="0.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5:26" ht="14.25" x14ac:dyDescent="0.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5:26" ht="14.25" x14ac:dyDescent="0.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5:26" ht="14.25" x14ac:dyDescent="0.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spans="5:26" ht="14.25" x14ac:dyDescent="0.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4"/>
  <sheetViews>
    <sheetView workbookViewId="0"/>
  </sheetViews>
  <sheetFormatPr defaultRowHeight="15.75" customHeight="1" x14ac:dyDescent="0.2"/>
  <cols>
    <col min="1" max="1" width="13.125" customWidth="1"/>
    <col min="2" max="2" width="27.25" customWidth="1"/>
    <col min="3" max="4" width="47.125" customWidth="1"/>
    <col min="5" max="5" width="30.875" customWidth="1"/>
    <col min="6" max="1024" width="13.125" customWidth="1"/>
    <col min="1025" max="1025" width="9" customWidth="1"/>
  </cols>
  <sheetData>
    <row r="1" spans="1:26" ht="12.75" customHeight="1" x14ac:dyDescent="0.2">
      <c r="A1" s="34" t="s">
        <v>239</v>
      </c>
      <c r="B1" s="30"/>
      <c r="C1" s="30"/>
      <c r="D1" s="30"/>
      <c r="E1" s="30"/>
      <c r="F1" s="30"/>
      <c r="G1" s="30"/>
      <c r="H1" s="30"/>
      <c r="I1" s="30"/>
      <c r="J1" s="30"/>
      <c r="K1" s="30"/>
      <c r="L1" s="30"/>
      <c r="M1" s="30"/>
      <c r="N1" s="30"/>
      <c r="O1" s="30"/>
      <c r="P1" s="30"/>
      <c r="Q1" s="30"/>
      <c r="R1" s="30"/>
      <c r="S1" s="30"/>
      <c r="T1" s="30"/>
      <c r="U1" s="30"/>
      <c r="V1" s="30"/>
      <c r="W1" s="30"/>
      <c r="X1" s="30"/>
      <c r="Y1" s="30"/>
      <c r="Z1" s="30"/>
    </row>
    <row r="2" spans="1:26" ht="12.75" customHeight="1" x14ac:dyDescent="0.2">
      <c r="A2" s="35" t="s">
        <v>149</v>
      </c>
      <c r="B2" s="36" t="s">
        <v>240</v>
      </c>
      <c r="C2" s="36" t="s">
        <v>241</v>
      </c>
      <c r="D2" s="36" t="s">
        <v>242</v>
      </c>
      <c r="E2" s="36" t="s">
        <v>152</v>
      </c>
      <c r="F2" s="30"/>
      <c r="G2" s="30"/>
      <c r="H2" s="30"/>
      <c r="I2" s="30"/>
      <c r="J2" s="30"/>
      <c r="K2" s="30"/>
      <c r="L2" s="30"/>
      <c r="M2" s="30"/>
      <c r="N2" s="30"/>
      <c r="O2" s="30"/>
      <c r="P2" s="30"/>
      <c r="Q2" s="30"/>
      <c r="R2" s="30"/>
      <c r="S2" s="30"/>
      <c r="T2" s="30"/>
      <c r="U2" s="30"/>
      <c r="V2" s="30"/>
      <c r="W2" s="30"/>
      <c r="X2" s="30"/>
      <c r="Y2" s="30"/>
      <c r="Z2" s="30"/>
    </row>
    <row r="3" spans="1:26" ht="12.75" customHeight="1" x14ac:dyDescent="0.2">
      <c r="A3" s="53" t="s">
        <v>243</v>
      </c>
      <c r="B3" s="38" t="s">
        <v>244</v>
      </c>
      <c r="C3" s="38"/>
      <c r="D3" s="38"/>
      <c r="E3" s="39" t="str">
        <f>$A3 &amp; " - " &amp; $B3</f>
        <v>E0 - Incredible</v>
      </c>
      <c r="F3" s="30"/>
      <c r="G3" s="30"/>
      <c r="H3" s="30"/>
      <c r="I3" s="30"/>
      <c r="J3" s="30"/>
      <c r="K3" s="30"/>
      <c r="L3" s="30"/>
      <c r="M3" s="30"/>
      <c r="N3" s="30"/>
      <c r="O3" s="30"/>
      <c r="P3" s="30"/>
      <c r="Q3" s="30"/>
      <c r="R3" s="30"/>
      <c r="S3" s="30"/>
      <c r="T3" s="30"/>
      <c r="U3" s="30"/>
      <c r="V3" s="30"/>
      <c r="W3" s="30"/>
      <c r="X3" s="30"/>
      <c r="Y3" s="30"/>
      <c r="Z3" s="30"/>
    </row>
    <row r="4" spans="1:26" ht="12.75" customHeight="1" x14ac:dyDescent="0.2">
      <c r="A4" s="53" t="s">
        <v>245</v>
      </c>
      <c r="B4" s="38" t="s">
        <v>246</v>
      </c>
      <c r="C4" s="38" t="s">
        <v>247</v>
      </c>
      <c r="D4" s="38" t="s">
        <v>248</v>
      </c>
      <c r="E4" s="39" t="str">
        <f>$A4 &amp; " - " &amp; $B4</f>
        <v>E1 - Very low probability</v>
      </c>
      <c r="F4" s="30"/>
      <c r="G4" s="30"/>
      <c r="H4" s="30"/>
      <c r="I4" s="30"/>
      <c r="J4" s="30"/>
      <c r="K4" s="30"/>
      <c r="L4" s="30"/>
      <c r="M4" s="30"/>
      <c r="N4" s="30"/>
      <c r="O4" s="30"/>
      <c r="P4" s="30"/>
      <c r="Q4" s="30"/>
      <c r="R4" s="30"/>
      <c r="S4" s="30"/>
      <c r="T4" s="30"/>
      <c r="U4" s="30"/>
      <c r="V4" s="30"/>
      <c r="W4" s="30"/>
      <c r="X4" s="30"/>
      <c r="Y4" s="30"/>
      <c r="Z4" s="30"/>
    </row>
    <row r="5" spans="1:26" ht="12.75" customHeight="1" x14ac:dyDescent="0.2">
      <c r="A5" s="53" t="s">
        <v>249</v>
      </c>
      <c r="B5" s="38" t="s">
        <v>250</v>
      </c>
      <c r="C5" s="38" t="s">
        <v>251</v>
      </c>
      <c r="D5" s="38" t="s">
        <v>252</v>
      </c>
      <c r="E5" s="39" t="str">
        <f>$A5 &amp; " - " &amp; $B5</f>
        <v>E2 - Low probability</v>
      </c>
      <c r="F5" s="30"/>
      <c r="G5" s="30"/>
      <c r="H5" s="30"/>
      <c r="I5" s="30"/>
      <c r="J5" s="30"/>
      <c r="K5" s="30"/>
      <c r="L5" s="30"/>
      <c r="M5" s="30"/>
      <c r="N5" s="30"/>
      <c r="O5" s="30"/>
      <c r="P5" s="30"/>
      <c r="Q5" s="30"/>
      <c r="R5" s="30"/>
      <c r="S5" s="30"/>
      <c r="T5" s="30"/>
      <c r="U5" s="30"/>
      <c r="V5" s="30"/>
      <c r="W5" s="30"/>
      <c r="X5" s="30"/>
      <c r="Y5" s="30"/>
      <c r="Z5" s="30"/>
    </row>
    <row r="6" spans="1:26" ht="12.75" customHeight="1" x14ac:dyDescent="0.2">
      <c r="A6" s="53" t="s">
        <v>253</v>
      </c>
      <c r="B6" s="38" t="s">
        <v>254</v>
      </c>
      <c r="C6" s="38" t="s">
        <v>255</v>
      </c>
      <c r="D6" s="38" t="s">
        <v>256</v>
      </c>
      <c r="E6" s="39" t="str">
        <f>$A6 &amp; " - " &amp; $B6</f>
        <v>E3 - Medium probability</v>
      </c>
      <c r="F6" s="30"/>
      <c r="G6" s="30"/>
      <c r="H6" s="30"/>
      <c r="I6" s="30"/>
      <c r="J6" s="30"/>
      <c r="K6" s="30"/>
      <c r="L6" s="30"/>
      <c r="M6" s="30"/>
      <c r="N6" s="30"/>
      <c r="O6" s="30"/>
      <c r="P6" s="30"/>
      <c r="Q6" s="30"/>
      <c r="R6" s="30"/>
      <c r="S6" s="30"/>
      <c r="T6" s="30"/>
      <c r="U6" s="30"/>
      <c r="V6" s="30"/>
      <c r="W6" s="30"/>
      <c r="X6" s="30"/>
      <c r="Y6" s="30"/>
      <c r="Z6" s="30"/>
    </row>
    <row r="7" spans="1:26" ht="12.75" customHeight="1" x14ac:dyDescent="0.2">
      <c r="A7" s="53" t="s">
        <v>257</v>
      </c>
      <c r="B7" s="38" t="s">
        <v>258</v>
      </c>
      <c r="C7" s="38" t="s">
        <v>259</v>
      </c>
      <c r="D7" s="38" t="s">
        <v>260</v>
      </c>
      <c r="E7" s="39" t="str">
        <f>$A7 &amp; " - " &amp; $B7</f>
        <v>E4 - High probability</v>
      </c>
      <c r="F7" s="30"/>
      <c r="G7" s="30"/>
      <c r="H7" s="30"/>
      <c r="I7" s="30"/>
      <c r="J7" s="30"/>
      <c r="K7" s="30"/>
      <c r="L7" s="30"/>
      <c r="M7" s="30"/>
      <c r="N7" s="30"/>
      <c r="O7" s="30"/>
      <c r="P7" s="30"/>
      <c r="Q7" s="30"/>
      <c r="R7" s="30"/>
      <c r="S7" s="30"/>
      <c r="T7" s="30"/>
      <c r="U7" s="30"/>
      <c r="V7" s="30"/>
      <c r="W7" s="30"/>
      <c r="X7" s="30"/>
      <c r="Y7" s="30"/>
      <c r="Z7" s="30"/>
    </row>
    <row r="8" spans="1:26" ht="12.75" customHeight="1" x14ac:dyDescent="0.2">
      <c r="A8" s="40"/>
      <c r="B8" s="40"/>
      <c r="C8" s="40"/>
      <c r="D8" s="40"/>
      <c r="E8" s="40"/>
      <c r="F8" s="30"/>
      <c r="G8" s="30"/>
      <c r="H8" s="30"/>
      <c r="I8" s="30"/>
      <c r="J8" s="30"/>
      <c r="K8" s="30"/>
      <c r="L8" s="30"/>
      <c r="M8" s="30"/>
      <c r="N8" s="30"/>
      <c r="O8" s="30"/>
      <c r="P8" s="30"/>
      <c r="Q8" s="30"/>
      <c r="R8" s="30"/>
      <c r="S8" s="30"/>
      <c r="T8" s="30"/>
      <c r="U8" s="30"/>
      <c r="V8" s="30"/>
      <c r="W8" s="30"/>
      <c r="X8" s="30"/>
      <c r="Y8" s="30"/>
      <c r="Z8" s="30"/>
    </row>
    <row r="9" spans="1:26" ht="12.75" customHeight="1" x14ac:dyDescent="0.2">
      <c r="A9" s="30"/>
      <c r="B9" s="30"/>
      <c r="C9" s="30"/>
      <c r="D9" s="30"/>
      <c r="E9" s="30"/>
      <c r="F9" s="30"/>
      <c r="G9" s="30"/>
      <c r="H9" s="30"/>
      <c r="I9" s="30"/>
      <c r="J9" s="30"/>
      <c r="K9" s="30"/>
      <c r="L9" s="30"/>
      <c r="M9" s="30"/>
      <c r="N9" s="30"/>
      <c r="O9" s="30"/>
      <c r="P9" s="30"/>
      <c r="Q9" s="30"/>
      <c r="R9" s="30"/>
      <c r="S9" s="30"/>
      <c r="T9" s="30"/>
      <c r="U9" s="30"/>
      <c r="V9" s="30"/>
      <c r="W9" s="30"/>
      <c r="X9" s="30"/>
      <c r="Y9" s="30"/>
      <c r="Z9" s="30"/>
    </row>
    <row r="10" spans="1:26" ht="12.75" customHeight="1" x14ac:dyDescent="0.2">
      <c r="A10" s="34" t="s">
        <v>261</v>
      </c>
      <c r="B10" s="30"/>
      <c r="C10" s="30"/>
      <c r="D10" s="30"/>
      <c r="E10" s="30"/>
      <c r="F10" s="30"/>
      <c r="G10" s="30"/>
      <c r="H10" s="30"/>
      <c r="I10" s="30"/>
      <c r="J10" s="30"/>
      <c r="K10" s="30"/>
      <c r="L10" s="30"/>
      <c r="M10" s="30"/>
      <c r="N10" s="30"/>
      <c r="O10" s="30"/>
      <c r="P10" s="30"/>
      <c r="Q10" s="30"/>
      <c r="R10" s="30"/>
      <c r="S10" s="30"/>
      <c r="T10" s="30"/>
      <c r="U10" s="30"/>
      <c r="V10" s="30"/>
      <c r="W10" s="30"/>
      <c r="X10" s="30"/>
      <c r="Y10" s="30"/>
      <c r="Z10" s="30"/>
    </row>
    <row r="11" spans="1:26" ht="12.75" customHeight="1" x14ac:dyDescent="0.2">
      <c r="A11" s="35" t="s">
        <v>149</v>
      </c>
      <c r="B11" s="36" t="s">
        <v>240</v>
      </c>
      <c r="C11" s="36" t="s">
        <v>151</v>
      </c>
      <c r="D11" s="36" t="s">
        <v>262</v>
      </c>
      <c r="E11" s="36" t="s">
        <v>152</v>
      </c>
      <c r="F11" s="30"/>
      <c r="G11" s="30"/>
      <c r="H11" s="30"/>
      <c r="I11" s="30"/>
      <c r="J11" s="30"/>
      <c r="K11" s="30"/>
      <c r="L11" s="30"/>
      <c r="M11" s="30"/>
      <c r="N11" s="30"/>
      <c r="O11" s="30"/>
      <c r="P11" s="30"/>
      <c r="Q11" s="30"/>
      <c r="R11" s="30"/>
      <c r="S11" s="30"/>
      <c r="T11" s="30"/>
      <c r="U11" s="30"/>
      <c r="V11" s="30"/>
      <c r="W11" s="30"/>
      <c r="X11" s="30"/>
      <c r="Y11" s="30"/>
      <c r="Z11" s="30"/>
    </row>
    <row r="12" spans="1:26" ht="12.75" customHeight="1" x14ac:dyDescent="0.2">
      <c r="A12" s="53" t="s">
        <v>263</v>
      </c>
      <c r="B12" s="38" t="s">
        <v>264</v>
      </c>
      <c r="C12" s="38" t="s">
        <v>264</v>
      </c>
      <c r="D12" s="38" t="s">
        <v>265</v>
      </c>
      <c r="E12" s="39" t="str">
        <f>$A12 &amp; " - " &amp; $B12</f>
        <v>S0 - No injuries</v>
      </c>
      <c r="F12" s="30"/>
      <c r="G12" s="30"/>
      <c r="H12" s="30"/>
      <c r="I12" s="30"/>
      <c r="J12" s="30"/>
      <c r="K12" s="30"/>
      <c r="L12" s="30"/>
      <c r="M12" s="30"/>
      <c r="N12" s="30"/>
      <c r="O12" s="30"/>
      <c r="P12" s="30"/>
      <c r="Q12" s="30"/>
      <c r="R12" s="30"/>
      <c r="S12" s="30"/>
      <c r="T12" s="30"/>
      <c r="U12" s="30"/>
      <c r="V12" s="30"/>
      <c r="W12" s="30"/>
      <c r="X12" s="30"/>
      <c r="Y12" s="30"/>
      <c r="Z12" s="30"/>
    </row>
    <row r="13" spans="1:26" ht="12.75" customHeight="1" x14ac:dyDescent="0.2">
      <c r="A13" s="53" t="s">
        <v>266</v>
      </c>
      <c r="B13" s="38" t="s">
        <v>267</v>
      </c>
      <c r="C13" s="38" t="s">
        <v>267</v>
      </c>
      <c r="D13" s="38" t="s">
        <v>268</v>
      </c>
      <c r="E13" s="39" t="str">
        <f>$A13 &amp; " - " &amp; $B13</f>
        <v>S1 - Light and moderate injuries</v>
      </c>
      <c r="F13" s="30"/>
      <c r="G13" s="30"/>
      <c r="H13" s="30"/>
      <c r="I13" s="30"/>
      <c r="J13" s="30"/>
      <c r="K13" s="30"/>
      <c r="L13" s="30"/>
      <c r="M13" s="30"/>
      <c r="N13" s="30"/>
      <c r="O13" s="30"/>
      <c r="P13" s="30"/>
      <c r="Q13" s="30"/>
      <c r="R13" s="30"/>
      <c r="S13" s="30"/>
      <c r="T13" s="30"/>
      <c r="U13" s="30"/>
      <c r="V13" s="30"/>
      <c r="W13" s="30"/>
      <c r="X13" s="30"/>
      <c r="Y13" s="30"/>
      <c r="Z13" s="30"/>
    </row>
    <row r="14" spans="1:26" ht="12.75" customHeight="1" x14ac:dyDescent="0.2">
      <c r="A14" s="53" t="s">
        <v>269</v>
      </c>
      <c r="B14" s="38" t="s">
        <v>270</v>
      </c>
      <c r="C14" s="38" t="s">
        <v>271</v>
      </c>
      <c r="D14" s="38" t="s">
        <v>272</v>
      </c>
      <c r="E14" s="39" t="str">
        <f>$A14 &amp; " - " &amp; $B14</f>
        <v>S2 - Severe and life-threatening injuries</v>
      </c>
      <c r="F14" s="30"/>
      <c r="G14" s="30"/>
      <c r="H14" s="30"/>
      <c r="I14" s="30"/>
      <c r="J14" s="30"/>
      <c r="K14" s="30"/>
      <c r="L14" s="30"/>
      <c r="M14" s="30"/>
      <c r="N14" s="30"/>
      <c r="O14" s="30"/>
      <c r="P14" s="30"/>
      <c r="Q14" s="30"/>
      <c r="R14" s="30"/>
      <c r="S14" s="30"/>
      <c r="T14" s="30"/>
      <c r="U14" s="30"/>
      <c r="V14" s="30"/>
      <c r="W14" s="30"/>
      <c r="X14" s="30"/>
      <c r="Y14" s="30"/>
      <c r="Z14" s="30"/>
    </row>
    <row r="15" spans="1:26" ht="12.75" customHeight="1" x14ac:dyDescent="0.2">
      <c r="A15" s="53" t="s">
        <v>273</v>
      </c>
      <c r="B15" s="38" t="s">
        <v>274</v>
      </c>
      <c r="C15" s="38" t="s">
        <v>275</v>
      </c>
      <c r="D15" s="38" t="s">
        <v>276</v>
      </c>
      <c r="E15" s="39" t="str">
        <f>$A15 &amp; " - " &amp; $B15</f>
        <v>S3 - Life-threatening or fatal injuries</v>
      </c>
      <c r="F15" s="30"/>
      <c r="G15" s="30"/>
      <c r="H15" s="30"/>
      <c r="I15" s="30"/>
      <c r="J15" s="30"/>
      <c r="K15" s="30"/>
      <c r="L15" s="30"/>
      <c r="M15" s="30"/>
      <c r="N15" s="30"/>
      <c r="O15" s="30"/>
      <c r="P15" s="30"/>
      <c r="Q15" s="30"/>
      <c r="R15" s="30"/>
      <c r="S15" s="30"/>
      <c r="T15" s="30"/>
      <c r="U15" s="30"/>
      <c r="V15" s="30"/>
      <c r="W15" s="30"/>
      <c r="X15" s="30"/>
      <c r="Y15" s="30"/>
      <c r="Z15" s="30"/>
    </row>
    <row r="16" spans="1:26" ht="12.75" customHeight="1" x14ac:dyDescent="0.2">
      <c r="A16" s="40"/>
      <c r="B16" s="40"/>
      <c r="C16" s="40"/>
      <c r="D16" s="40"/>
      <c r="E16" s="40"/>
      <c r="F16" s="30"/>
      <c r="G16" s="30"/>
      <c r="H16" s="30"/>
      <c r="I16" s="30"/>
      <c r="J16" s="30"/>
      <c r="K16" s="30"/>
      <c r="L16" s="30"/>
      <c r="M16" s="30"/>
      <c r="N16" s="30"/>
      <c r="O16" s="30"/>
      <c r="P16" s="30"/>
      <c r="Q16" s="30"/>
      <c r="R16" s="30"/>
      <c r="S16" s="30"/>
      <c r="T16" s="30"/>
      <c r="U16" s="30"/>
      <c r="V16" s="30"/>
      <c r="W16" s="30"/>
      <c r="X16" s="30"/>
      <c r="Y16" s="30"/>
      <c r="Z16" s="30"/>
    </row>
    <row r="17" spans="1:26" ht="12.75" customHeight="1"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2.75" customHeight="1" x14ac:dyDescent="0.2">
      <c r="A18" s="34" t="s">
        <v>277</v>
      </c>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2.75" customHeight="1" x14ac:dyDescent="0.2">
      <c r="A19" s="35" t="s">
        <v>149</v>
      </c>
      <c r="B19" s="36" t="s">
        <v>240</v>
      </c>
      <c r="C19" s="54" t="s">
        <v>151</v>
      </c>
      <c r="D19" s="55"/>
      <c r="E19" s="36" t="s">
        <v>152</v>
      </c>
      <c r="F19" s="30"/>
      <c r="G19" s="30"/>
      <c r="H19" s="30"/>
      <c r="I19" s="30"/>
      <c r="J19" s="30"/>
      <c r="K19" s="30"/>
      <c r="L19" s="30"/>
      <c r="M19" s="30"/>
      <c r="N19" s="30"/>
      <c r="O19" s="30"/>
      <c r="P19" s="30"/>
      <c r="Q19" s="30"/>
      <c r="R19" s="30"/>
      <c r="S19" s="30"/>
      <c r="T19" s="30"/>
      <c r="U19" s="30"/>
      <c r="V19" s="30"/>
      <c r="W19" s="30"/>
      <c r="X19" s="30"/>
      <c r="Y19" s="30"/>
      <c r="Z19" s="30"/>
    </row>
    <row r="20" spans="1:26" ht="12.75" customHeight="1" x14ac:dyDescent="0.2">
      <c r="A20" s="53" t="s">
        <v>278</v>
      </c>
      <c r="B20" s="38" t="s">
        <v>279</v>
      </c>
      <c r="C20" s="56" t="s">
        <v>279</v>
      </c>
      <c r="D20" s="57"/>
      <c r="E20" s="39" t="str">
        <f>$A20 &amp; " - " &amp; $B20</f>
        <v>C0 - Controllable in general</v>
      </c>
      <c r="F20" s="30"/>
      <c r="G20" s="30"/>
      <c r="H20" s="30"/>
      <c r="I20" s="30"/>
      <c r="J20" s="30"/>
      <c r="K20" s="30"/>
      <c r="L20" s="30"/>
      <c r="M20" s="30"/>
      <c r="N20" s="30"/>
      <c r="O20" s="30"/>
      <c r="P20" s="30"/>
      <c r="Q20" s="30"/>
      <c r="R20" s="30"/>
      <c r="S20" s="30"/>
      <c r="T20" s="30"/>
      <c r="U20" s="30"/>
      <c r="V20" s="30"/>
      <c r="W20" s="30"/>
      <c r="X20" s="30"/>
      <c r="Y20" s="30"/>
      <c r="Z20" s="30"/>
    </row>
    <row r="21" spans="1:26" ht="12.75" customHeight="1" x14ac:dyDescent="0.2">
      <c r="A21" s="53" t="s">
        <v>280</v>
      </c>
      <c r="B21" s="38" t="s">
        <v>281</v>
      </c>
      <c r="C21" s="56" t="s">
        <v>282</v>
      </c>
      <c r="D21" s="57"/>
      <c r="E21" s="39" t="str">
        <f>$A21 &amp; " - " &amp; $B21</f>
        <v>C1 - Simply controllable</v>
      </c>
      <c r="F21" s="30"/>
      <c r="G21" s="30"/>
      <c r="H21" s="30"/>
      <c r="I21" s="30"/>
      <c r="J21" s="30"/>
      <c r="K21" s="30"/>
      <c r="L21" s="30"/>
      <c r="M21" s="30"/>
      <c r="N21" s="30"/>
      <c r="O21" s="30"/>
      <c r="P21" s="30"/>
      <c r="Q21" s="30"/>
      <c r="R21" s="30"/>
      <c r="S21" s="30"/>
      <c r="T21" s="30"/>
      <c r="U21" s="30"/>
      <c r="V21" s="30"/>
      <c r="W21" s="30"/>
      <c r="X21" s="30"/>
      <c r="Y21" s="30"/>
      <c r="Z21" s="30"/>
    </row>
    <row r="22" spans="1:26" ht="12.75" customHeight="1" x14ac:dyDescent="0.2">
      <c r="A22" s="53" t="s">
        <v>283</v>
      </c>
      <c r="B22" s="38" t="s">
        <v>284</v>
      </c>
      <c r="C22" s="56" t="s">
        <v>285</v>
      </c>
      <c r="D22" s="57"/>
      <c r="E22" s="39" t="str">
        <f>$A22 &amp; " - " &amp; $B22</f>
        <v>C2 - Normally controllable</v>
      </c>
      <c r="F22" s="30"/>
      <c r="G22" s="30"/>
      <c r="H22" s="30"/>
      <c r="I22" s="30"/>
      <c r="J22" s="30"/>
      <c r="K22" s="30"/>
      <c r="L22" s="30"/>
      <c r="M22" s="30"/>
      <c r="N22" s="30"/>
      <c r="O22" s="30"/>
      <c r="P22" s="30"/>
      <c r="Q22" s="30"/>
      <c r="R22" s="30"/>
      <c r="S22" s="30"/>
      <c r="T22" s="30"/>
      <c r="U22" s="30"/>
      <c r="V22" s="30"/>
      <c r="W22" s="30"/>
      <c r="X22" s="30"/>
      <c r="Y22" s="30"/>
      <c r="Z22" s="30"/>
    </row>
    <row r="23" spans="1:26" ht="12.75" customHeight="1" x14ac:dyDescent="0.2">
      <c r="A23" s="53" t="s">
        <v>286</v>
      </c>
      <c r="B23" s="38" t="s">
        <v>287</v>
      </c>
      <c r="C23" s="56" t="s">
        <v>288</v>
      </c>
      <c r="D23" s="57"/>
      <c r="E23" s="39" t="str">
        <f>$A23 &amp; " - " &amp; $B23</f>
        <v>C3 - Difficult to control or uncontrollable</v>
      </c>
      <c r="F23" s="30"/>
      <c r="G23" s="30"/>
      <c r="H23" s="30"/>
      <c r="I23" s="30"/>
      <c r="J23" s="30"/>
      <c r="K23" s="30"/>
      <c r="L23" s="30"/>
      <c r="M23" s="30"/>
      <c r="N23" s="30"/>
      <c r="O23" s="30"/>
      <c r="P23" s="30"/>
      <c r="Q23" s="30"/>
      <c r="R23" s="30"/>
      <c r="S23" s="30"/>
      <c r="T23" s="30"/>
      <c r="U23" s="30"/>
      <c r="V23" s="30"/>
      <c r="W23" s="30"/>
      <c r="X23" s="30"/>
      <c r="Y23" s="30"/>
      <c r="Z23" s="30"/>
    </row>
    <row r="24" spans="1:26" ht="12.75" customHeight="1" x14ac:dyDescent="0.2">
      <c r="A24" s="40"/>
      <c r="B24" s="40"/>
      <c r="C24" s="58"/>
      <c r="D24" s="59"/>
      <c r="E24" s="40"/>
      <c r="F24" s="30"/>
      <c r="G24" s="30"/>
      <c r="H24" s="30"/>
      <c r="I24" s="30"/>
      <c r="J24" s="30"/>
      <c r="K24" s="30"/>
      <c r="L24" s="30"/>
      <c r="M24" s="30"/>
      <c r="N24" s="30"/>
      <c r="O24" s="30"/>
      <c r="P24" s="30"/>
      <c r="Q24" s="30"/>
      <c r="R24" s="30"/>
      <c r="S24" s="30"/>
      <c r="T24" s="30"/>
      <c r="U24" s="30"/>
      <c r="V24" s="30"/>
      <c r="W24" s="30"/>
      <c r="X24" s="30"/>
      <c r="Y24" s="30"/>
      <c r="Z24" s="30"/>
    </row>
  </sheetData>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G15"/>
  <sheetViews>
    <sheetView workbookViewId="0"/>
  </sheetViews>
  <sheetFormatPr defaultRowHeight="15.75" customHeight="1" x14ac:dyDescent="0.2"/>
  <cols>
    <col min="1" max="1024" width="13.125" customWidth="1"/>
    <col min="1025" max="1025" width="9" customWidth="1"/>
  </cols>
  <sheetData>
    <row r="2" spans="2:7" ht="14.25" x14ac:dyDescent="0.2">
      <c r="B2" s="70" t="s">
        <v>277</v>
      </c>
      <c r="C2" s="70" t="s">
        <v>239</v>
      </c>
      <c r="D2" s="71" t="s">
        <v>261</v>
      </c>
      <c r="E2" s="71"/>
      <c r="F2" s="71"/>
      <c r="G2" s="71"/>
    </row>
    <row r="3" spans="2:7" ht="14.25" x14ac:dyDescent="0.2">
      <c r="B3" s="70"/>
      <c r="C3" s="70"/>
      <c r="D3" s="49" t="s">
        <v>263</v>
      </c>
      <c r="E3" s="49" t="s">
        <v>266</v>
      </c>
      <c r="F3" s="49" t="s">
        <v>269</v>
      </c>
      <c r="G3" s="49" t="s">
        <v>273</v>
      </c>
    </row>
    <row r="4" spans="2:7" ht="14.25" x14ac:dyDescent="0.2">
      <c r="B4" s="70" t="s">
        <v>280</v>
      </c>
      <c r="C4" s="60" t="s">
        <v>245</v>
      </c>
      <c r="D4" s="60" t="s">
        <v>109</v>
      </c>
      <c r="E4" s="60" t="s">
        <v>109</v>
      </c>
      <c r="F4" s="60" t="s">
        <v>109</v>
      </c>
      <c r="G4" s="60" t="s">
        <v>109</v>
      </c>
    </row>
    <row r="5" spans="2:7" ht="14.25" x14ac:dyDescent="0.2">
      <c r="B5" s="70"/>
      <c r="C5" s="60" t="s">
        <v>249</v>
      </c>
      <c r="D5" s="60" t="s">
        <v>109</v>
      </c>
      <c r="E5" s="60" t="s">
        <v>109</v>
      </c>
      <c r="F5" s="60" t="s">
        <v>109</v>
      </c>
      <c r="G5" s="60" t="s">
        <v>109</v>
      </c>
    </row>
    <row r="6" spans="2:7" ht="14.25" x14ac:dyDescent="0.2">
      <c r="B6" s="70"/>
      <c r="C6" s="60" t="s">
        <v>253</v>
      </c>
      <c r="D6" s="60" t="s">
        <v>109</v>
      </c>
      <c r="E6" s="60" t="s">
        <v>109</v>
      </c>
      <c r="F6" s="60" t="s">
        <v>109</v>
      </c>
      <c r="G6" s="60" t="s">
        <v>63</v>
      </c>
    </row>
    <row r="7" spans="2:7" ht="14.25" x14ac:dyDescent="0.2">
      <c r="B7" s="70"/>
      <c r="C7" s="60" t="s">
        <v>257</v>
      </c>
      <c r="D7" s="60" t="s">
        <v>109</v>
      </c>
      <c r="E7" s="60" t="s">
        <v>109</v>
      </c>
      <c r="F7" s="60" t="s">
        <v>63</v>
      </c>
      <c r="G7" s="60" t="s">
        <v>54</v>
      </c>
    </row>
    <row r="8" spans="2:7" ht="14.25" x14ac:dyDescent="0.2">
      <c r="B8" s="70" t="s">
        <v>283</v>
      </c>
      <c r="C8" s="60" t="s">
        <v>245</v>
      </c>
      <c r="D8" s="60" t="s">
        <v>109</v>
      </c>
      <c r="E8" s="60" t="s">
        <v>109</v>
      </c>
      <c r="F8" s="60" t="s">
        <v>109</v>
      </c>
      <c r="G8" s="60" t="s">
        <v>109</v>
      </c>
    </row>
    <row r="9" spans="2:7" ht="14.25" x14ac:dyDescent="0.2">
      <c r="B9" s="70"/>
      <c r="C9" s="60" t="s">
        <v>249</v>
      </c>
      <c r="D9" s="60" t="s">
        <v>109</v>
      </c>
      <c r="E9" s="60" t="s">
        <v>109</v>
      </c>
      <c r="F9" s="60" t="s">
        <v>109</v>
      </c>
      <c r="G9" s="60" t="s">
        <v>63</v>
      </c>
    </row>
    <row r="10" spans="2:7" ht="14.25" x14ac:dyDescent="0.2">
      <c r="B10" s="70"/>
      <c r="C10" s="60" t="s">
        <v>253</v>
      </c>
      <c r="D10" s="60" t="s">
        <v>109</v>
      </c>
      <c r="E10" s="60" t="s">
        <v>109</v>
      </c>
      <c r="F10" s="60" t="s">
        <v>63</v>
      </c>
      <c r="G10" s="60" t="s">
        <v>54</v>
      </c>
    </row>
    <row r="11" spans="2:7" ht="14.25" x14ac:dyDescent="0.2">
      <c r="B11" s="70"/>
      <c r="C11" s="60" t="s">
        <v>257</v>
      </c>
      <c r="D11" s="60" t="s">
        <v>109</v>
      </c>
      <c r="E11" s="60" t="s">
        <v>63</v>
      </c>
      <c r="F11" s="60" t="s">
        <v>54</v>
      </c>
      <c r="G11" s="60" t="s">
        <v>39</v>
      </c>
    </row>
    <row r="12" spans="2:7" ht="14.25" x14ac:dyDescent="0.2">
      <c r="B12" s="70" t="s">
        <v>286</v>
      </c>
      <c r="C12" s="60" t="s">
        <v>245</v>
      </c>
      <c r="D12" s="60" t="s">
        <v>109</v>
      </c>
      <c r="E12" s="60" t="s">
        <v>109</v>
      </c>
      <c r="F12" s="60" t="s">
        <v>109</v>
      </c>
      <c r="G12" s="60" t="s">
        <v>63</v>
      </c>
    </row>
    <row r="13" spans="2:7" ht="14.25" x14ac:dyDescent="0.2">
      <c r="B13" s="70"/>
      <c r="C13" s="60" t="s">
        <v>249</v>
      </c>
      <c r="D13" s="60" t="s">
        <v>109</v>
      </c>
      <c r="E13" s="60" t="s">
        <v>109</v>
      </c>
      <c r="F13" s="60" t="s">
        <v>63</v>
      </c>
      <c r="G13" s="60" t="s">
        <v>54</v>
      </c>
    </row>
    <row r="14" spans="2:7" ht="14.25" x14ac:dyDescent="0.2">
      <c r="B14" s="70"/>
      <c r="C14" s="60" t="s">
        <v>253</v>
      </c>
      <c r="D14" s="60" t="s">
        <v>109</v>
      </c>
      <c r="E14" s="60" t="s">
        <v>63</v>
      </c>
      <c r="F14" s="60" t="s">
        <v>54</v>
      </c>
      <c r="G14" s="60" t="s">
        <v>39</v>
      </c>
    </row>
    <row r="15" spans="2:7" ht="14.25" x14ac:dyDescent="0.2">
      <c r="B15" s="70"/>
      <c r="C15" s="60" t="s">
        <v>257</v>
      </c>
      <c r="D15" s="60" t="s">
        <v>109</v>
      </c>
      <c r="E15" s="60" t="s">
        <v>54</v>
      </c>
      <c r="F15" s="60" t="s">
        <v>39</v>
      </c>
      <c r="G15" s="60" t="s">
        <v>289</v>
      </c>
    </row>
  </sheetData>
  <mergeCells count="6">
    <mergeCell ref="B12:B15"/>
    <mergeCell ref="B2:B3"/>
    <mergeCell ref="C2:C3"/>
    <mergeCell ref="D2:G2"/>
    <mergeCell ref="B4:B7"/>
    <mergeCell ref="B8:B11"/>
  </mergeCells>
  <pageMargins left="0.74805555555555614" right="0.74805555555555614" top="1.3776388888888891" bottom="1.3776388888888891" header="0.98388888888888903" footer="0.98388888888888903"/>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455</TotalTime>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Hazard_Analysis_Transposed</vt:lpstr>
      <vt:lpstr>Examples</vt:lpstr>
      <vt:lpstr>Situational_Analysis_Guidewords</vt:lpstr>
      <vt:lpstr>Hazard_Analysis_Guidewords</vt:lpstr>
      <vt:lpstr>Severity,_Exposure,_Controllabi</vt:lpstr>
      <vt:lpstr>ASIL_Table</vt:lpstr>
      <vt:lpstr>Situational_Analysis_Guidewords!C_List</vt:lpstr>
      <vt:lpstr>Situational_Analysis_Guidewords!DV_List</vt:lpstr>
      <vt:lpstr>Situational_Analysis_Guidewords!E_List</vt:lpstr>
      <vt:lpstr>Situational_Analysis_Guidewords!EN_List</vt:lpstr>
      <vt:lpstr>Situational_Analysis_Guidewords!IU_List</vt:lpstr>
      <vt:lpstr>Situational_Analysis_Guidewords!OM_List</vt:lpstr>
      <vt:lpstr>Situational_Analysis_Guidewords!OS_List</vt:lpstr>
      <vt:lpstr>Situational_Analysis_Guidewords!S_List</vt:lpstr>
      <vt:lpstr>Situational_Analysis_Guidewords!SD_List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Jumana MP</dc:creator>
  <cp:lastModifiedBy>Jumana MP</cp:lastModifiedBy>
  <cp:revision>7</cp:revision>
  <cp:lastPrinted>2018-08-18T13:53:21Z</cp:lastPrinted>
  <dcterms:created xsi:type="dcterms:W3CDTF">2018-08-18T13:34:56Z</dcterms:created>
  <dcterms:modified xsi:type="dcterms:W3CDTF">2018-08-18T20:55:44Z</dcterms:modified>
</cp:coreProperties>
</file>