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ionaqldedu-my.sharepoint.com/personal/harringaj_iona_qld_edu_au/Documents/Units 3+4/Digital Solutions/IA2/IA2 Example Project/"/>
    </mc:Choice>
  </mc:AlternateContent>
  <xr:revisionPtr revIDLastSave="78" documentId="13_ncr:1_{F3F47BDD-6312-4677-9E89-13600BF73246}" xr6:coauthVersionLast="46" xr6:coauthVersionMax="46" xr10:uidLastSave="{9944459D-85C7-4485-AF3B-0C31AE6242C9}"/>
  <bookViews>
    <workbookView xWindow="-110" yWindow="-110" windowWidth="19420" windowHeight="10420" activeTab="2" xr2:uid="{FBF2C7E5-9069-4BC9-8866-E2F14C4BCED0}"/>
  </bookViews>
  <sheets>
    <sheet name="Table 2" sheetId="2" r:id="rId1"/>
    <sheet name="stocks" sheetId="1" r:id="rId2"/>
    <sheet name="Sheet1" sheetId="3" r:id="rId3"/>
  </sheets>
  <definedNames>
    <definedName name="ExternalData_1" localSheetId="0" hidden="1">'Table 2'!$A$1:$G$101</definedName>
  </definedName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 l="1" a="1"/>
  <c r="E2" i="1" s="1"/>
  <c r="E77" i="1" a="1"/>
  <c r="E77" i="1" s="1"/>
  <c r="E76" i="1" a="1"/>
  <c r="E76" i="1" s="1"/>
  <c r="E75" i="1" a="1"/>
  <c r="E75" i="1" s="1"/>
  <c r="E74" i="1" a="1"/>
  <c r="E74" i="1" s="1"/>
  <c r="E73" i="1" a="1"/>
  <c r="E73" i="1" s="1"/>
  <c r="E72" i="1" a="1"/>
  <c r="E72" i="1" s="1"/>
  <c r="E71" i="1" a="1"/>
  <c r="E71" i="1" s="1"/>
  <c r="E70" i="1" a="1"/>
  <c r="E70" i="1" s="1"/>
  <c r="E69" i="1" a="1"/>
  <c r="E69" i="1" s="1"/>
  <c r="E68" i="1" a="1"/>
  <c r="E68" i="1" s="1"/>
  <c r="E67" i="1" a="1"/>
  <c r="E67" i="1" s="1"/>
  <c r="E66" i="1" a="1"/>
  <c r="E66" i="1" s="1"/>
  <c r="E65" i="1" a="1"/>
  <c r="E65" i="1" s="1"/>
  <c r="E64" i="1" a="1"/>
  <c r="E64" i="1" s="1"/>
  <c r="E63" i="1" a="1"/>
  <c r="E63" i="1" s="1"/>
  <c r="E62" i="1" a="1"/>
  <c r="E62" i="1" s="1"/>
  <c r="E61" i="1" a="1"/>
  <c r="E61" i="1" s="1"/>
  <c r="E60" i="1" a="1"/>
  <c r="E60" i="1" s="1"/>
  <c r="E59" i="1" a="1"/>
  <c r="E59" i="1" s="1"/>
  <c r="E58" i="1" a="1"/>
  <c r="E58" i="1" s="1"/>
  <c r="E57" i="1" a="1"/>
  <c r="E57" i="1" s="1"/>
  <c r="E56" i="1" a="1"/>
  <c r="E56" i="1" s="1"/>
  <c r="E55" i="1" a="1"/>
  <c r="E55" i="1" s="1"/>
  <c r="E54" i="1" a="1"/>
  <c r="E54" i="1" s="1"/>
  <c r="E53" i="1" a="1"/>
  <c r="E53" i="1" s="1"/>
  <c r="E52" i="1" a="1"/>
  <c r="E52" i="1" s="1"/>
  <c r="E51" i="1" a="1"/>
  <c r="E51" i="1" s="1"/>
  <c r="E50" i="1" a="1"/>
  <c r="E50" i="1" s="1"/>
  <c r="E49" i="1" a="1"/>
  <c r="E49" i="1" s="1"/>
  <c r="E48" i="1" a="1"/>
  <c r="E48" i="1" s="1"/>
  <c r="E47" i="1" a="1"/>
  <c r="E47" i="1" s="1"/>
  <c r="E46" i="1" a="1"/>
  <c r="E46" i="1" s="1"/>
  <c r="E45" i="1" a="1"/>
  <c r="E45" i="1" s="1"/>
  <c r="E44" i="1" a="1"/>
  <c r="E44" i="1" s="1"/>
  <c r="E43" i="1" a="1"/>
  <c r="E43" i="1" s="1"/>
  <c r="E42" i="1" a="1"/>
  <c r="E42" i="1" s="1"/>
  <c r="E41" i="1" a="1"/>
  <c r="E41" i="1" s="1"/>
  <c r="E40" i="1" a="1"/>
  <c r="E40" i="1" s="1"/>
  <c r="E39" i="1" a="1"/>
  <c r="E39" i="1" s="1"/>
  <c r="E38" i="1" a="1"/>
  <c r="E38" i="1" s="1"/>
  <c r="E37" i="1" a="1"/>
  <c r="E37" i="1" s="1"/>
  <c r="E36" i="1" a="1"/>
  <c r="E36" i="1" s="1"/>
  <c r="E35" i="1" a="1"/>
  <c r="E35" i="1" s="1"/>
  <c r="E34" i="1" a="1"/>
  <c r="E34" i="1" s="1"/>
  <c r="E33" i="1" a="1"/>
  <c r="E33" i="1" s="1"/>
  <c r="E32" i="1" a="1"/>
  <c r="E32" i="1" s="1"/>
  <c r="E31" i="1" a="1"/>
  <c r="E31" i="1" s="1"/>
  <c r="E30" i="1" a="1"/>
  <c r="E30" i="1" s="1"/>
  <c r="E29" i="1" a="1"/>
  <c r="E29" i="1" s="1"/>
  <c r="E28" i="1" a="1"/>
  <c r="E28" i="1" s="1"/>
  <c r="E27" i="1" a="1"/>
  <c r="E27" i="1" s="1"/>
  <c r="E26" i="1" a="1"/>
  <c r="E26"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3" i="1" a="1"/>
  <c r="E13" i="1" s="1"/>
  <c r="E12" i="1" a="1"/>
  <c r="E12" i="1" s="1"/>
  <c r="E11" i="1" a="1"/>
  <c r="E11" i="1" s="1"/>
  <c r="E10" i="1" a="1"/>
  <c r="E10" i="1" s="1"/>
  <c r="E9" i="1" a="1"/>
  <c r="E9" i="1" s="1"/>
  <c r="E8" i="1" a="1"/>
  <c r="E8" i="1" s="1"/>
  <c r="E7" i="1" a="1"/>
  <c r="E7" i="1" s="1"/>
  <c r="E6" i="1" a="1"/>
  <c r="E6" i="1" s="1"/>
  <c r="E5" i="1" a="1"/>
  <c r="E5" i="1" s="1"/>
  <c r="E4" i="1" a="1"/>
  <c r="E4" i="1" s="1"/>
  <c r="E3" i="1" a="1"/>
  <c r="E3" i="1" s="1"/>
  <c r="O77" i="1" a="1"/>
  <c r="O77" i="1" s="1"/>
  <c r="N77" i="1" a="1"/>
  <c r="N77" i="1" s="1"/>
  <c r="M77" i="1" a="1"/>
  <c r="M77" i="1" s="1"/>
  <c r="L77" i="1" a="1"/>
  <c r="L77" i="1" s="1"/>
  <c r="K77" i="1" a="1"/>
  <c r="K77" i="1" s="1"/>
  <c r="J77" i="1" a="1"/>
  <c r="J77" i="1" s="1"/>
  <c r="I77" i="1" a="1"/>
  <c r="I77" i="1" s="1"/>
  <c r="H77" i="1" a="1"/>
  <c r="H77" i="1" s="1"/>
  <c r="G77" i="1" a="1"/>
  <c r="G77" i="1" s="1"/>
  <c r="F77" i="1" a="1"/>
  <c r="F77" i="1" s="1"/>
  <c r="D77" i="1" a="1"/>
  <c r="D77" i="1" s="1"/>
  <c r="C77" i="1" a="1"/>
  <c r="C77" i="1" s="1"/>
  <c r="B77" i="1" a="1"/>
  <c r="B77" i="1" s="1"/>
  <c r="O28" i="1" a="1"/>
  <c r="O28" i="1" s="1"/>
  <c r="N28" i="1" a="1"/>
  <c r="N28" i="1" s="1"/>
  <c r="M28" i="1" a="1"/>
  <c r="M28" i="1" s="1"/>
  <c r="L28" i="1" a="1"/>
  <c r="L28" i="1" s="1"/>
  <c r="K28" i="1" a="1"/>
  <c r="K28" i="1" s="1"/>
  <c r="J28" i="1" a="1"/>
  <c r="J28" i="1" s="1"/>
  <c r="I28" i="1" a="1"/>
  <c r="I28" i="1" s="1"/>
  <c r="H28" i="1" a="1"/>
  <c r="H28" i="1" s="1"/>
  <c r="G28" i="1" a="1"/>
  <c r="G28" i="1" s="1"/>
  <c r="F28" i="1" a="1"/>
  <c r="F28" i="1" s="1"/>
  <c r="D28" i="1" a="1"/>
  <c r="D28" i="1" s="1"/>
  <c r="C28" i="1" a="1"/>
  <c r="C28" i="1" s="1"/>
  <c r="B28" i="1" a="1"/>
  <c r="B28" i="1" s="1"/>
  <c r="O73" i="1" a="1"/>
  <c r="O73" i="1" s="1"/>
  <c r="N73" i="1" a="1"/>
  <c r="N73" i="1" s="1"/>
  <c r="M73" i="1" a="1"/>
  <c r="M73" i="1" s="1"/>
  <c r="L73" i="1" a="1"/>
  <c r="L73" i="1" s="1"/>
  <c r="K73" i="1" a="1"/>
  <c r="K73" i="1" s="1"/>
  <c r="J73" i="1" a="1"/>
  <c r="J73" i="1" s="1"/>
  <c r="I73" i="1" a="1"/>
  <c r="I73" i="1" s="1"/>
  <c r="H73" i="1" a="1"/>
  <c r="H73" i="1" s="1"/>
  <c r="G73" i="1" a="1"/>
  <c r="G73" i="1" s="1"/>
  <c r="F73" i="1" a="1"/>
  <c r="F73" i="1" s="1"/>
  <c r="D73" i="1" a="1"/>
  <c r="D73" i="1" s="1"/>
  <c r="C73" i="1" a="1"/>
  <c r="C73" i="1" s="1"/>
  <c r="B73" i="1" a="1"/>
  <c r="B73" i="1" s="1"/>
  <c r="O74" i="1" a="1"/>
  <c r="O74" i="1" s="1"/>
  <c r="N74" i="1" a="1"/>
  <c r="N74" i="1" s="1"/>
  <c r="M74" i="1" a="1"/>
  <c r="M74" i="1" s="1"/>
  <c r="L74" i="1" a="1"/>
  <c r="L74" i="1" s="1"/>
  <c r="K74" i="1" a="1"/>
  <c r="K74" i="1" s="1"/>
  <c r="J74" i="1" a="1"/>
  <c r="J74" i="1" s="1"/>
  <c r="I74" i="1" a="1"/>
  <c r="I74" i="1" s="1"/>
  <c r="H74" i="1" a="1"/>
  <c r="H74" i="1" s="1"/>
  <c r="G74" i="1" a="1"/>
  <c r="G74" i="1" s="1"/>
  <c r="F74" i="1" a="1"/>
  <c r="F74" i="1" s="1"/>
  <c r="D74" i="1" a="1"/>
  <c r="D74" i="1" s="1"/>
  <c r="C74" i="1" a="1"/>
  <c r="C74" i="1" s="1"/>
  <c r="B74" i="1" a="1"/>
  <c r="B74" i="1" s="1"/>
  <c r="O76" i="1" a="1"/>
  <c r="O76" i="1" s="1"/>
  <c r="N76" i="1" a="1"/>
  <c r="N76" i="1" s="1"/>
  <c r="M76" i="1" a="1"/>
  <c r="M76" i="1" s="1"/>
  <c r="L76" i="1" a="1"/>
  <c r="L76" i="1" s="1"/>
  <c r="K76" i="1" a="1"/>
  <c r="K76" i="1" s="1"/>
  <c r="J76" i="1" a="1"/>
  <c r="J76" i="1" s="1"/>
  <c r="I76" i="1" a="1"/>
  <c r="I76" i="1" s="1"/>
  <c r="H76" i="1" a="1"/>
  <c r="H76" i="1" s="1"/>
  <c r="G76" i="1" a="1"/>
  <c r="G76" i="1" s="1"/>
  <c r="F76" i="1" a="1"/>
  <c r="F76" i="1" s="1"/>
  <c r="D76" i="1" a="1"/>
  <c r="D76" i="1" s="1"/>
  <c r="C76" i="1" a="1"/>
  <c r="C76" i="1" s="1"/>
  <c r="B76" i="1" a="1"/>
  <c r="B76" i="1" s="1"/>
  <c r="O75" i="1" a="1"/>
  <c r="O75" i="1" s="1"/>
  <c r="N75" i="1" a="1"/>
  <c r="N75" i="1" s="1"/>
  <c r="M75" i="1" a="1"/>
  <c r="M75" i="1" s="1"/>
  <c r="L75" i="1" a="1"/>
  <c r="L75" i="1" s="1"/>
  <c r="K75" i="1" a="1"/>
  <c r="K75" i="1" s="1"/>
  <c r="J75" i="1" a="1"/>
  <c r="J75" i="1" s="1"/>
  <c r="I75" i="1" a="1"/>
  <c r="I75" i="1" s="1"/>
  <c r="H75" i="1" a="1"/>
  <c r="H75" i="1" s="1"/>
  <c r="G75" i="1" a="1"/>
  <c r="G75" i="1" s="1"/>
  <c r="F75" i="1" a="1"/>
  <c r="F75" i="1" s="1"/>
  <c r="D75" i="1" a="1"/>
  <c r="D75" i="1" s="1"/>
  <c r="C75" i="1" a="1"/>
  <c r="C75" i="1" s="1"/>
  <c r="B75" i="1" a="1"/>
  <c r="B75" i="1" s="1"/>
  <c r="O72" i="1" a="1"/>
  <c r="O72" i="1" s="1"/>
  <c r="N72" i="1" a="1"/>
  <c r="N72" i="1" s="1"/>
  <c r="M72" i="1" a="1"/>
  <c r="M72" i="1" s="1"/>
  <c r="L72" i="1" a="1"/>
  <c r="L72" i="1" s="1"/>
  <c r="K72" i="1" a="1"/>
  <c r="K72" i="1" s="1"/>
  <c r="J72" i="1" a="1"/>
  <c r="J72" i="1" s="1"/>
  <c r="I72" i="1" a="1"/>
  <c r="I72" i="1" s="1"/>
  <c r="H72" i="1" a="1"/>
  <c r="H72" i="1" s="1"/>
  <c r="G72" i="1" a="1"/>
  <c r="G72" i="1" s="1"/>
  <c r="F72" i="1" a="1"/>
  <c r="F72" i="1" s="1"/>
  <c r="D72" i="1" a="1"/>
  <c r="D72" i="1" s="1"/>
  <c r="C72" i="1" a="1"/>
  <c r="C72" i="1" s="1"/>
  <c r="B72" i="1" a="1"/>
  <c r="B72" i="1" s="1"/>
  <c r="O68" i="1" a="1"/>
  <c r="O68" i="1" s="1"/>
  <c r="N68" i="1" a="1"/>
  <c r="N68" i="1" s="1"/>
  <c r="M68" i="1" a="1"/>
  <c r="M68" i="1" s="1"/>
  <c r="L68" i="1" a="1"/>
  <c r="L68" i="1" s="1"/>
  <c r="K68" i="1" a="1"/>
  <c r="K68" i="1" s="1"/>
  <c r="J68" i="1" a="1"/>
  <c r="J68" i="1" s="1"/>
  <c r="I68" i="1" a="1"/>
  <c r="I68" i="1" s="1"/>
  <c r="H68" i="1" a="1"/>
  <c r="H68" i="1" s="1"/>
  <c r="G68" i="1" a="1"/>
  <c r="G68" i="1" s="1"/>
  <c r="F68" i="1" a="1"/>
  <c r="F68" i="1" s="1"/>
  <c r="D68" i="1" a="1"/>
  <c r="D68" i="1" s="1"/>
  <c r="C68" i="1" a="1"/>
  <c r="C68" i="1" s="1"/>
  <c r="B68" i="1" a="1"/>
  <c r="B68" i="1" s="1"/>
  <c r="O69" i="1" a="1"/>
  <c r="O69" i="1" s="1"/>
  <c r="N69" i="1" a="1"/>
  <c r="N69" i="1" s="1"/>
  <c r="M69" i="1" a="1"/>
  <c r="M69" i="1" s="1"/>
  <c r="L69" i="1" a="1"/>
  <c r="L69" i="1" s="1"/>
  <c r="K69" i="1" a="1"/>
  <c r="K69" i="1" s="1"/>
  <c r="J69" i="1" a="1"/>
  <c r="J69" i="1" s="1"/>
  <c r="I69" i="1" a="1"/>
  <c r="I69" i="1" s="1"/>
  <c r="H69" i="1" a="1"/>
  <c r="H69" i="1" s="1"/>
  <c r="G69" i="1" a="1"/>
  <c r="G69" i="1" s="1"/>
  <c r="F69" i="1" a="1"/>
  <c r="F69" i="1" s="1"/>
  <c r="D69" i="1" a="1"/>
  <c r="D69" i="1" s="1"/>
  <c r="C69" i="1" a="1"/>
  <c r="C69" i="1" s="1"/>
  <c r="B69" i="1" a="1"/>
  <c r="B69" i="1" s="1"/>
  <c r="O65" i="1" a="1"/>
  <c r="O65" i="1" s="1"/>
  <c r="N65" i="1" a="1"/>
  <c r="N65" i="1" s="1"/>
  <c r="M65" i="1" a="1"/>
  <c r="M65" i="1" s="1"/>
  <c r="L65" i="1" a="1"/>
  <c r="L65" i="1" s="1"/>
  <c r="K65" i="1" a="1"/>
  <c r="K65" i="1" s="1"/>
  <c r="J65" i="1" a="1"/>
  <c r="J65" i="1" s="1"/>
  <c r="I65" i="1" a="1"/>
  <c r="I65" i="1" s="1"/>
  <c r="H65" i="1" a="1"/>
  <c r="H65" i="1" s="1"/>
  <c r="G65" i="1" a="1"/>
  <c r="G65" i="1" s="1"/>
  <c r="F65" i="1" a="1"/>
  <c r="F65" i="1" s="1"/>
  <c r="D65" i="1" a="1"/>
  <c r="D65" i="1" s="1"/>
  <c r="C65" i="1" a="1"/>
  <c r="C65" i="1" s="1"/>
  <c r="B65" i="1" a="1"/>
  <c r="B65" i="1" s="1"/>
  <c r="O67" i="1" a="1"/>
  <c r="O67" i="1" s="1"/>
  <c r="N67" i="1" a="1"/>
  <c r="N67" i="1" s="1"/>
  <c r="M67" i="1" a="1"/>
  <c r="M67" i="1" s="1"/>
  <c r="L67" i="1" a="1"/>
  <c r="L67" i="1" s="1"/>
  <c r="K67" i="1" a="1"/>
  <c r="K67" i="1" s="1"/>
  <c r="J67" i="1" a="1"/>
  <c r="J67" i="1" s="1"/>
  <c r="I67" i="1" a="1"/>
  <c r="I67" i="1" s="1"/>
  <c r="H67" i="1" a="1"/>
  <c r="H67" i="1" s="1"/>
  <c r="G67" i="1" a="1"/>
  <c r="G67" i="1" s="1"/>
  <c r="F67" i="1" a="1"/>
  <c r="F67" i="1" s="1"/>
  <c r="D67" i="1" a="1"/>
  <c r="D67" i="1" s="1"/>
  <c r="C67" i="1" a="1"/>
  <c r="C67" i="1" s="1"/>
  <c r="B67" i="1" a="1"/>
  <c r="B67" i="1" s="1"/>
  <c r="O66" i="1" a="1"/>
  <c r="O66" i="1" s="1"/>
  <c r="N66" i="1" a="1"/>
  <c r="N66" i="1" s="1"/>
  <c r="M66" i="1" a="1"/>
  <c r="M66" i="1" s="1"/>
  <c r="L66" i="1" a="1"/>
  <c r="L66" i="1" s="1"/>
  <c r="K66" i="1" a="1"/>
  <c r="K66" i="1" s="1"/>
  <c r="J66" i="1" a="1"/>
  <c r="J66" i="1" s="1"/>
  <c r="I66" i="1" a="1"/>
  <c r="I66" i="1" s="1"/>
  <c r="H66" i="1" a="1"/>
  <c r="H66" i="1" s="1"/>
  <c r="G66" i="1" a="1"/>
  <c r="G66" i="1" s="1"/>
  <c r="F66" i="1" a="1"/>
  <c r="F66" i="1" s="1"/>
  <c r="D66" i="1" a="1"/>
  <c r="D66" i="1" s="1"/>
  <c r="C66" i="1" a="1"/>
  <c r="C66" i="1" s="1"/>
  <c r="B66" i="1" a="1"/>
  <c r="B66" i="1" s="1"/>
  <c r="O63" i="1" a="1"/>
  <c r="O63" i="1" s="1"/>
  <c r="N63" i="1" a="1"/>
  <c r="N63" i="1" s="1"/>
  <c r="M63" i="1" a="1"/>
  <c r="M63" i="1" s="1"/>
  <c r="L63" i="1" a="1"/>
  <c r="L63" i="1" s="1"/>
  <c r="K63" i="1" a="1"/>
  <c r="K63" i="1" s="1"/>
  <c r="J63" i="1" a="1"/>
  <c r="J63" i="1" s="1"/>
  <c r="I63" i="1" a="1"/>
  <c r="I63" i="1" s="1"/>
  <c r="H63" i="1" a="1"/>
  <c r="H63" i="1" s="1"/>
  <c r="G63" i="1" a="1"/>
  <c r="G63" i="1" s="1"/>
  <c r="F63" i="1" a="1"/>
  <c r="F63" i="1" s="1"/>
  <c r="D63" i="1" a="1"/>
  <c r="D63" i="1" s="1"/>
  <c r="C63" i="1" a="1"/>
  <c r="C63" i="1" s="1"/>
  <c r="B63" i="1" a="1"/>
  <c r="B63" i="1" s="1"/>
  <c r="O62" i="1" a="1"/>
  <c r="O62" i="1" s="1"/>
  <c r="N62" i="1" a="1"/>
  <c r="N62" i="1" s="1"/>
  <c r="M62" i="1" a="1"/>
  <c r="M62" i="1" s="1"/>
  <c r="L62" i="1" a="1"/>
  <c r="L62" i="1" s="1"/>
  <c r="K62" i="1" a="1"/>
  <c r="K62" i="1" s="1"/>
  <c r="J62" i="1" a="1"/>
  <c r="J62" i="1" s="1"/>
  <c r="I62" i="1" a="1"/>
  <c r="I62" i="1" s="1"/>
  <c r="H62" i="1" a="1"/>
  <c r="H62" i="1" s="1"/>
  <c r="G62" i="1" a="1"/>
  <c r="G62" i="1" s="1"/>
  <c r="F62" i="1" a="1"/>
  <c r="F62" i="1" s="1"/>
  <c r="D62" i="1" a="1"/>
  <c r="D62" i="1" s="1"/>
  <c r="C62" i="1" a="1"/>
  <c r="C62" i="1" s="1"/>
  <c r="B62" i="1" a="1"/>
  <c r="B62" i="1" s="1"/>
  <c r="O61" i="1" a="1"/>
  <c r="O61" i="1" s="1"/>
  <c r="N61" i="1" a="1"/>
  <c r="N61" i="1" s="1"/>
  <c r="M61" i="1" a="1"/>
  <c r="M61" i="1" s="1"/>
  <c r="L61" i="1" a="1"/>
  <c r="L61" i="1" s="1"/>
  <c r="K61" i="1" a="1"/>
  <c r="K61" i="1" s="1"/>
  <c r="J61" i="1" a="1"/>
  <c r="J61" i="1" s="1"/>
  <c r="I61" i="1" a="1"/>
  <c r="I61" i="1" s="1"/>
  <c r="H61" i="1" a="1"/>
  <c r="H61" i="1" s="1"/>
  <c r="G61" i="1" a="1"/>
  <c r="G61" i="1" s="1"/>
  <c r="F61" i="1" a="1"/>
  <c r="F61" i="1" s="1"/>
  <c r="D61" i="1" a="1"/>
  <c r="D61" i="1" s="1"/>
  <c r="C61" i="1" a="1"/>
  <c r="C61" i="1" s="1"/>
  <c r="B61" i="1" a="1"/>
  <c r="B61" i="1" s="1"/>
  <c r="O60" i="1" a="1"/>
  <c r="O60" i="1" s="1"/>
  <c r="N60" i="1" a="1"/>
  <c r="N60" i="1" s="1"/>
  <c r="M60" i="1" a="1"/>
  <c r="M60" i="1" s="1"/>
  <c r="L60" i="1" a="1"/>
  <c r="L60" i="1" s="1"/>
  <c r="K60" i="1" a="1"/>
  <c r="K60" i="1" s="1"/>
  <c r="J60" i="1" a="1"/>
  <c r="J60" i="1" s="1"/>
  <c r="I60" i="1" a="1"/>
  <c r="I60" i="1" s="1"/>
  <c r="H60" i="1" a="1"/>
  <c r="H60" i="1" s="1"/>
  <c r="G60" i="1" a="1"/>
  <c r="G60" i="1" s="1"/>
  <c r="F60" i="1" a="1"/>
  <c r="F60" i="1" s="1"/>
  <c r="D60" i="1" a="1"/>
  <c r="D60" i="1" s="1"/>
  <c r="C60" i="1" a="1"/>
  <c r="C60" i="1" s="1"/>
  <c r="B60" i="1" a="1"/>
  <c r="B60" i="1" s="1"/>
  <c r="O59" i="1" a="1"/>
  <c r="O59" i="1" s="1"/>
  <c r="N59" i="1" a="1"/>
  <c r="N59" i="1" s="1"/>
  <c r="M59" i="1" a="1"/>
  <c r="M59" i="1" s="1"/>
  <c r="L59" i="1" a="1"/>
  <c r="L59" i="1" s="1"/>
  <c r="K59" i="1" a="1"/>
  <c r="K59" i="1" s="1"/>
  <c r="J59" i="1" a="1"/>
  <c r="J59" i="1" s="1"/>
  <c r="I59" i="1" a="1"/>
  <c r="I59" i="1" s="1"/>
  <c r="H59" i="1" a="1"/>
  <c r="H59" i="1" s="1"/>
  <c r="G59" i="1" a="1"/>
  <c r="G59" i="1" s="1"/>
  <c r="F59" i="1" a="1"/>
  <c r="F59" i="1" s="1"/>
  <c r="D59" i="1" a="1"/>
  <c r="D59" i="1" s="1"/>
  <c r="C59" i="1" a="1"/>
  <c r="C59" i="1" s="1"/>
  <c r="B59" i="1" a="1"/>
  <c r="B59" i="1" s="1"/>
  <c r="O56" i="1" a="1"/>
  <c r="O56" i="1" s="1"/>
  <c r="N56" i="1" a="1"/>
  <c r="N56" i="1" s="1"/>
  <c r="M56" i="1" a="1"/>
  <c r="M56" i="1" s="1"/>
  <c r="L56" i="1" a="1"/>
  <c r="L56" i="1" s="1"/>
  <c r="K56" i="1" a="1"/>
  <c r="K56" i="1" s="1"/>
  <c r="J56" i="1" a="1"/>
  <c r="J56" i="1" s="1"/>
  <c r="I56" i="1" a="1"/>
  <c r="I56" i="1" s="1"/>
  <c r="H56" i="1" a="1"/>
  <c r="H56" i="1" s="1"/>
  <c r="G56" i="1" a="1"/>
  <c r="G56" i="1" s="1"/>
  <c r="F56" i="1" a="1"/>
  <c r="F56" i="1" s="1"/>
  <c r="D56" i="1" a="1"/>
  <c r="D56" i="1" s="1"/>
  <c r="C56" i="1" a="1"/>
  <c r="C56" i="1" s="1"/>
  <c r="B56" i="1" a="1"/>
  <c r="B56" i="1" s="1"/>
  <c r="O57" i="1" a="1"/>
  <c r="O57" i="1" s="1"/>
  <c r="N57" i="1" a="1"/>
  <c r="N57" i="1" s="1"/>
  <c r="M57" i="1" a="1"/>
  <c r="M57" i="1" s="1"/>
  <c r="L57" i="1" a="1"/>
  <c r="L57" i="1" s="1"/>
  <c r="K57" i="1" a="1"/>
  <c r="K57" i="1" s="1"/>
  <c r="J57" i="1" a="1"/>
  <c r="J57" i="1" s="1"/>
  <c r="I57" i="1" a="1"/>
  <c r="I57" i="1" s="1"/>
  <c r="H57" i="1" a="1"/>
  <c r="H57" i="1" s="1"/>
  <c r="G57" i="1" a="1"/>
  <c r="G57" i="1" s="1"/>
  <c r="F57" i="1" a="1"/>
  <c r="F57" i="1" s="1"/>
  <c r="D57" i="1" a="1"/>
  <c r="D57" i="1" s="1"/>
  <c r="C57" i="1" a="1"/>
  <c r="C57" i="1" s="1"/>
  <c r="B57" i="1" a="1"/>
  <c r="B57" i="1" s="1"/>
  <c r="O58" i="1" a="1"/>
  <c r="O58" i="1" s="1"/>
  <c r="N58" i="1" a="1"/>
  <c r="N58" i="1" s="1"/>
  <c r="M58" i="1" a="1"/>
  <c r="M58" i="1" s="1"/>
  <c r="L58" i="1" a="1"/>
  <c r="L58" i="1" s="1"/>
  <c r="K58" i="1" a="1"/>
  <c r="K58" i="1" s="1"/>
  <c r="J58" i="1" a="1"/>
  <c r="J58" i="1" s="1"/>
  <c r="I58" i="1" a="1"/>
  <c r="I58" i="1" s="1"/>
  <c r="H58" i="1" a="1"/>
  <c r="H58" i="1" s="1"/>
  <c r="G58" i="1" a="1"/>
  <c r="G58" i="1" s="1"/>
  <c r="F58" i="1" a="1"/>
  <c r="F58" i="1" s="1"/>
  <c r="D58" i="1" a="1"/>
  <c r="D58" i="1" s="1"/>
  <c r="C58" i="1" a="1"/>
  <c r="C58" i="1" s="1"/>
  <c r="B58" i="1" a="1"/>
  <c r="B58" i="1" s="1"/>
  <c r="O55" i="1" a="1"/>
  <c r="O55" i="1" s="1"/>
  <c r="N55" i="1" a="1"/>
  <c r="N55" i="1" s="1"/>
  <c r="M55" i="1" a="1"/>
  <c r="M55" i="1" s="1"/>
  <c r="L55" i="1" a="1"/>
  <c r="L55" i="1" s="1"/>
  <c r="K55" i="1" a="1"/>
  <c r="K55" i="1" s="1"/>
  <c r="J55" i="1" a="1"/>
  <c r="J55" i="1" s="1"/>
  <c r="I55" i="1" a="1"/>
  <c r="I55" i="1" s="1"/>
  <c r="H55" i="1" a="1"/>
  <c r="H55" i="1" s="1"/>
  <c r="G55" i="1" a="1"/>
  <c r="G55" i="1" s="1"/>
  <c r="F55" i="1" a="1"/>
  <c r="F55" i="1" s="1"/>
  <c r="D55" i="1" a="1"/>
  <c r="D55" i="1" s="1"/>
  <c r="C55" i="1" a="1"/>
  <c r="C55" i="1" s="1"/>
  <c r="B55" i="1" a="1"/>
  <c r="B55" i="1" s="1"/>
  <c r="O52" i="1" a="1"/>
  <c r="O52" i="1" s="1"/>
  <c r="N52" i="1" a="1"/>
  <c r="N52" i="1" s="1"/>
  <c r="M52" i="1" a="1"/>
  <c r="M52" i="1" s="1"/>
  <c r="L52" i="1" a="1"/>
  <c r="L52" i="1" s="1"/>
  <c r="K52" i="1" a="1"/>
  <c r="K52" i="1" s="1"/>
  <c r="J52" i="1" a="1"/>
  <c r="J52" i="1" s="1"/>
  <c r="I52" i="1" a="1"/>
  <c r="I52" i="1" s="1"/>
  <c r="H52" i="1" a="1"/>
  <c r="H52" i="1" s="1"/>
  <c r="G52" i="1" a="1"/>
  <c r="G52" i="1" s="1"/>
  <c r="F52" i="1" a="1"/>
  <c r="F52" i="1" s="1"/>
  <c r="D52" i="1" a="1"/>
  <c r="D52" i="1" s="1"/>
  <c r="C52" i="1" a="1"/>
  <c r="C52" i="1" s="1"/>
  <c r="B52" i="1" a="1"/>
  <c r="B52" i="1" s="1"/>
  <c r="O50" i="1" a="1"/>
  <c r="O50" i="1" s="1"/>
  <c r="N50" i="1" a="1"/>
  <c r="N50" i="1" s="1"/>
  <c r="M50" i="1" a="1"/>
  <c r="M50" i="1" s="1"/>
  <c r="L50" i="1" a="1"/>
  <c r="L50" i="1" s="1"/>
  <c r="K50" i="1" a="1"/>
  <c r="K50" i="1" s="1"/>
  <c r="J50" i="1" a="1"/>
  <c r="J50" i="1" s="1"/>
  <c r="I50" i="1" a="1"/>
  <c r="I50" i="1" s="1"/>
  <c r="H50" i="1" a="1"/>
  <c r="H50" i="1" s="1"/>
  <c r="G50" i="1" a="1"/>
  <c r="G50" i="1" s="1"/>
  <c r="F50" i="1" a="1"/>
  <c r="F50" i="1" s="1"/>
  <c r="D50" i="1" a="1"/>
  <c r="D50" i="1" s="1"/>
  <c r="C50" i="1" a="1"/>
  <c r="C50" i="1" s="1"/>
  <c r="B50" i="1" a="1"/>
  <c r="B50" i="1" s="1"/>
  <c r="O54" i="1" a="1"/>
  <c r="O54" i="1" s="1"/>
  <c r="N54" i="1" a="1"/>
  <c r="N54" i="1" s="1"/>
  <c r="M54" i="1" a="1"/>
  <c r="M54" i="1" s="1"/>
  <c r="L54" i="1" a="1"/>
  <c r="L54" i="1" s="1"/>
  <c r="K54" i="1" a="1"/>
  <c r="K54" i="1" s="1"/>
  <c r="J54" i="1" a="1"/>
  <c r="J54" i="1" s="1"/>
  <c r="I54" i="1" a="1"/>
  <c r="I54" i="1" s="1"/>
  <c r="H54" i="1" a="1"/>
  <c r="H54" i="1" s="1"/>
  <c r="G54" i="1" a="1"/>
  <c r="G54" i="1" s="1"/>
  <c r="F54" i="1" a="1"/>
  <c r="F54" i="1" s="1"/>
  <c r="D54" i="1" a="1"/>
  <c r="D54" i="1" s="1"/>
  <c r="C54" i="1" a="1"/>
  <c r="C54" i="1" s="1"/>
  <c r="B54" i="1" a="1"/>
  <c r="B54" i="1" s="1"/>
  <c r="O53" i="1" a="1"/>
  <c r="O53" i="1" s="1"/>
  <c r="N53" i="1" a="1"/>
  <c r="N53" i="1" s="1"/>
  <c r="M53" i="1" a="1"/>
  <c r="M53" i="1" s="1"/>
  <c r="L53" i="1" a="1"/>
  <c r="L53" i="1" s="1"/>
  <c r="K53" i="1" a="1"/>
  <c r="K53" i="1" s="1"/>
  <c r="J53" i="1" a="1"/>
  <c r="J53" i="1" s="1"/>
  <c r="I53" i="1" a="1"/>
  <c r="I53" i="1" s="1"/>
  <c r="H53" i="1" a="1"/>
  <c r="H53" i="1" s="1"/>
  <c r="G53" i="1" a="1"/>
  <c r="G53" i="1" s="1"/>
  <c r="F53" i="1" a="1"/>
  <c r="F53" i="1" s="1"/>
  <c r="D53" i="1" a="1"/>
  <c r="D53" i="1" s="1"/>
  <c r="C53" i="1" a="1"/>
  <c r="C53" i="1" s="1"/>
  <c r="B53" i="1" a="1"/>
  <c r="B53" i="1" s="1"/>
  <c r="O51" i="1" a="1"/>
  <c r="O51" i="1" s="1"/>
  <c r="N51" i="1" a="1"/>
  <c r="N51" i="1" s="1"/>
  <c r="M51" i="1" a="1"/>
  <c r="M51" i="1" s="1"/>
  <c r="L51" i="1" a="1"/>
  <c r="L51" i="1" s="1"/>
  <c r="K51" i="1" a="1"/>
  <c r="K51" i="1" s="1"/>
  <c r="J51" i="1" a="1"/>
  <c r="J51" i="1" s="1"/>
  <c r="I51" i="1" a="1"/>
  <c r="I51" i="1" s="1"/>
  <c r="H51" i="1" a="1"/>
  <c r="H51" i="1" s="1"/>
  <c r="G51" i="1" a="1"/>
  <c r="G51" i="1" s="1"/>
  <c r="F51" i="1" a="1"/>
  <c r="F51" i="1" s="1"/>
  <c r="D51" i="1" a="1"/>
  <c r="D51" i="1" s="1"/>
  <c r="C51" i="1" a="1"/>
  <c r="C51" i="1" s="1"/>
  <c r="B51" i="1" a="1"/>
  <c r="B51" i="1" s="1"/>
  <c r="O49" i="1" a="1"/>
  <c r="O49" i="1" s="1"/>
  <c r="N49" i="1" a="1"/>
  <c r="N49" i="1" s="1"/>
  <c r="M49" i="1" a="1"/>
  <c r="M49" i="1" s="1"/>
  <c r="L49" i="1" a="1"/>
  <c r="L49" i="1" s="1"/>
  <c r="K49" i="1" a="1"/>
  <c r="K49" i="1" s="1"/>
  <c r="J49" i="1" a="1"/>
  <c r="J49" i="1" s="1"/>
  <c r="I49" i="1" a="1"/>
  <c r="I49" i="1" s="1"/>
  <c r="H49" i="1" a="1"/>
  <c r="H49" i="1" s="1"/>
  <c r="G49" i="1" a="1"/>
  <c r="G49" i="1" s="1"/>
  <c r="F49" i="1" a="1"/>
  <c r="F49" i="1" s="1"/>
  <c r="D49" i="1" a="1"/>
  <c r="D49" i="1" s="1"/>
  <c r="C49" i="1" a="1"/>
  <c r="C49" i="1" s="1"/>
  <c r="B49" i="1" a="1"/>
  <c r="B49" i="1" s="1"/>
  <c r="O44" i="1" a="1"/>
  <c r="O44" i="1" s="1"/>
  <c r="N44" i="1" a="1"/>
  <c r="N44" i="1" s="1"/>
  <c r="M44" i="1" a="1"/>
  <c r="M44" i="1" s="1"/>
  <c r="L44" i="1" a="1"/>
  <c r="L44" i="1" s="1"/>
  <c r="K44" i="1" a="1"/>
  <c r="K44" i="1" s="1"/>
  <c r="J44" i="1" a="1"/>
  <c r="J44" i="1" s="1"/>
  <c r="I44" i="1" a="1"/>
  <c r="I44" i="1" s="1"/>
  <c r="H44" i="1" a="1"/>
  <c r="H44" i="1" s="1"/>
  <c r="G44" i="1" a="1"/>
  <c r="G44" i="1" s="1"/>
  <c r="F44" i="1" a="1"/>
  <c r="F44" i="1" s="1"/>
  <c r="D44" i="1" a="1"/>
  <c r="D44" i="1" s="1"/>
  <c r="C44" i="1" a="1"/>
  <c r="C44" i="1" s="1"/>
  <c r="B44" i="1" a="1"/>
  <c r="B44" i="1" s="1"/>
  <c r="O48" i="1" a="1"/>
  <c r="O48" i="1" s="1"/>
  <c r="N48" i="1" a="1"/>
  <c r="N48" i="1" s="1"/>
  <c r="M48" i="1" a="1"/>
  <c r="M48" i="1" s="1"/>
  <c r="L48" i="1" a="1"/>
  <c r="L48" i="1" s="1"/>
  <c r="K48" i="1" a="1"/>
  <c r="K48" i="1" s="1"/>
  <c r="J48" i="1" a="1"/>
  <c r="J48" i="1" s="1"/>
  <c r="I48" i="1" a="1"/>
  <c r="I48" i="1" s="1"/>
  <c r="H48" i="1" a="1"/>
  <c r="H48" i="1" s="1"/>
  <c r="G48" i="1" a="1"/>
  <c r="G48" i="1" s="1"/>
  <c r="F48" i="1" a="1"/>
  <c r="F48" i="1" s="1"/>
  <c r="D48" i="1" a="1"/>
  <c r="D48" i="1" s="1"/>
  <c r="C48" i="1" a="1"/>
  <c r="C48" i="1" s="1"/>
  <c r="B48" i="1" a="1"/>
  <c r="B48" i="1" s="1"/>
  <c r="O43" i="1" a="1"/>
  <c r="O43" i="1" s="1"/>
  <c r="N43" i="1" a="1"/>
  <c r="N43" i="1" s="1"/>
  <c r="M43" i="1" a="1"/>
  <c r="M43" i="1" s="1"/>
  <c r="L43" i="1" a="1"/>
  <c r="L43" i="1" s="1"/>
  <c r="K43" i="1" a="1"/>
  <c r="K43" i="1" s="1"/>
  <c r="J43" i="1" a="1"/>
  <c r="J43" i="1" s="1"/>
  <c r="I43" i="1" a="1"/>
  <c r="I43" i="1" s="1"/>
  <c r="H43" i="1" a="1"/>
  <c r="H43" i="1" s="1"/>
  <c r="G43" i="1" a="1"/>
  <c r="G43" i="1" s="1"/>
  <c r="F43" i="1" a="1"/>
  <c r="F43" i="1" s="1"/>
  <c r="D43" i="1" a="1"/>
  <c r="D43" i="1" s="1"/>
  <c r="C43" i="1" a="1"/>
  <c r="C43" i="1" s="1"/>
  <c r="B43" i="1" a="1"/>
  <c r="B43" i="1" s="1"/>
  <c r="O46" i="1" a="1"/>
  <c r="O46" i="1" s="1"/>
  <c r="N46" i="1" a="1"/>
  <c r="N46" i="1" s="1"/>
  <c r="M46" i="1" a="1"/>
  <c r="M46" i="1" s="1"/>
  <c r="L46" i="1" a="1"/>
  <c r="L46" i="1" s="1"/>
  <c r="K46" i="1" a="1"/>
  <c r="K46" i="1" s="1"/>
  <c r="J46" i="1" a="1"/>
  <c r="J46" i="1" s="1"/>
  <c r="I46" i="1" a="1"/>
  <c r="I46" i="1" s="1"/>
  <c r="H46" i="1" a="1"/>
  <c r="H46" i="1" s="1"/>
  <c r="G46" i="1" a="1"/>
  <c r="G46" i="1" s="1"/>
  <c r="F46" i="1" a="1"/>
  <c r="F46" i="1" s="1"/>
  <c r="D46" i="1" a="1"/>
  <c r="D46" i="1" s="1"/>
  <c r="C46" i="1" a="1"/>
  <c r="C46" i="1" s="1"/>
  <c r="B46" i="1" a="1"/>
  <c r="B46" i="1" s="1"/>
  <c r="O47" i="1" a="1"/>
  <c r="O47" i="1" s="1"/>
  <c r="N47" i="1" a="1"/>
  <c r="N47" i="1" s="1"/>
  <c r="M47" i="1" a="1"/>
  <c r="M47" i="1" s="1"/>
  <c r="L47" i="1" a="1"/>
  <c r="L47" i="1" s="1"/>
  <c r="K47" i="1" a="1"/>
  <c r="K47" i="1" s="1"/>
  <c r="J47" i="1" a="1"/>
  <c r="J47" i="1" s="1"/>
  <c r="I47" i="1" a="1"/>
  <c r="I47" i="1" s="1"/>
  <c r="H47" i="1" a="1"/>
  <c r="H47" i="1" s="1"/>
  <c r="G47" i="1" a="1"/>
  <c r="G47" i="1" s="1"/>
  <c r="F47" i="1" a="1"/>
  <c r="F47" i="1" s="1"/>
  <c r="D47" i="1" a="1"/>
  <c r="D47" i="1" s="1"/>
  <c r="C47" i="1" a="1"/>
  <c r="C47" i="1" s="1"/>
  <c r="B47" i="1" a="1"/>
  <c r="B47" i="1" s="1"/>
  <c r="O45" i="1" a="1"/>
  <c r="O45" i="1" s="1"/>
  <c r="N45" i="1" a="1"/>
  <c r="N45" i="1" s="1"/>
  <c r="M45" i="1" a="1"/>
  <c r="M45" i="1" s="1"/>
  <c r="L45" i="1" a="1"/>
  <c r="L45" i="1" s="1"/>
  <c r="K45" i="1" a="1"/>
  <c r="K45" i="1" s="1"/>
  <c r="J45" i="1" a="1"/>
  <c r="J45" i="1" s="1"/>
  <c r="I45" i="1" a="1"/>
  <c r="I45" i="1" s="1"/>
  <c r="H45" i="1" a="1"/>
  <c r="H45" i="1" s="1"/>
  <c r="G45" i="1" a="1"/>
  <c r="G45" i="1" s="1"/>
  <c r="F45" i="1" a="1"/>
  <c r="F45" i="1" s="1"/>
  <c r="D45" i="1" a="1"/>
  <c r="D45" i="1" s="1"/>
  <c r="C45" i="1" a="1"/>
  <c r="C45" i="1" s="1"/>
  <c r="B45" i="1" a="1"/>
  <c r="B45" i="1" s="1"/>
  <c r="O42" i="1" a="1"/>
  <c r="O42" i="1" s="1"/>
  <c r="N42" i="1" a="1"/>
  <c r="N42" i="1" s="1"/>
  <c r="M42" i="1" a="1"/>
  <c r="M42" i="1" s="1"/>
  <c r="L42" i="1" a="1"/>
  <c r="L42" i="1" s="1"/>
  <c r="K42" i="1" a="1"/>
  <c r="K42" i="1" s="1"/>
  <c r="J42" i="1" a="1"/>
  <c r="J42" i="1" s="1"/>
  <c r="I42" i="1" a="1"/>
  <c r="I42" i="1" s="1"/>
  <c r="H42" i="1" a="1"/>
  <c r="H42" i="1" s="1"/>
  <c r="G42" i="1" a="1"/>
  <c r="G42" i="1" s="1"/>
  <c r="F42" i="1" a="1"/>
  <c r="F42" i="1" s="1"/>
  <c r="D42" i="1" a="1"/>
  <c r="D42" i="1" s="1"/>
  <c r="C42" i="1" a="1"/>
  <c r="C42" i="1" s="1"/>
  <c r="B42" i="1" a="1"/>
  <c r="B42" i="1" s="1"/>
  <c r="O41" i="1" a="1"/>
  <c r="O41" i="1" s="1"/>
  <c r="N41" i="1" a="1"/>
  <c r="N41" i="1" s="1"/>
  <c r="M41" i="1" a="1"/>
  <c r="M41" i="1" s="1"/>
  <c r="L41" i="1" a="1"/>
  <c r="L41" i="1" s="1"/>
  <c r="K41" i="1" a="1"/>
  <c r="K41" i="1" s="1"/>
  <c r="J41" i="1" a="1"/>
  <c r="J41" i="1" s="1"/>
  <c r="I41" i="1" a="1"/>
  <c r="I41" i="1" s="1"/>
  <c r="H41" i="1" a="1"/>
  <c r="H41" i="1" s="1"/>
  <c r="G41" i="1" a="1"/>
  <c r="G41" i="1" s="1"/>
  <c r="F41" i="1" a="1"/>
  <c r="F41" i="1" s="1"/>
  <c r="D41" i="1" a="1"/>
  <c r="D41" i="1" s="1"/>
  <c r="C41" i="1" a="1"/>
  <c r="C41" i="1" s="1"/>
  <c r="B41" i="1" a="1"/>
  <c r="B41" i="1" s="1"/>
  <c r="O40" i="1" a="1"/>
  <c r="O40" i="1" s="1"/>
  <c r="N40" i="1" a="1"/>
  <c r="N40" i="1" s="1"/>
  <c r="M40" i="1" a="1"/>
  <c r="M40" i="1" s="1"/>
  <c r="L40" i="1" a="1"/>
  <c r="L40" i="1" s="1"/>
  <c r="K40" i="1" a="1"/>
  <c r="K40" i="1" s="1"/>
  <c r="J40" i="1" a="1"/>
  <c r="J40" i="1" s="1"/>
  <c r="I40" i="1" a="1"/>
  <c r="I40" i="1" s="1"/>
  <c r="H40" i="1" a="1"/>
  <c r="H40" i="1" s="1"/>
  <c r="G40" i="1" a="1"/>
  <c r="G40" i="1" s="1"/>
  <c r="F40" i="1" a="1"/>
  <c r="F40" i="1" s="1"/>
  <c r="D40" i="1" a="1"/>
  <c r="D40" i="1" s="1"/>
  <c r="C40" i="1" a="1"/>
  <c r="C40" i="1" s="1"/>
  <c r="B40" i="1" a="1"/>
  <c r="B40" i="1" s="1"/>
  <c r="O39" i="1" a="1"/>
  <c r="O39" i="1" s="1"/>
  <c r="N39" i="1" a="1"/>
  <c r="N39" i="1" s="1"/>
  <c r="M39" i="1" a="1"/>
  <c r="M39" i="1" s="1"/>
  <c r="L39" i="1" a="1"/>
  <c r="L39" i="1" s="1"/>
  <c r="K39" i="1" a="1"/>
  <c r="K39" i="1" s="1"/>
  <c r="J39" i="1" a="1"/>
  <c r="J39" i="1" s="1"/>
  <c r="I39" i="1" a="1"/>
  <c r="I39" i="1" s="1"/>
  <c r="H39" i="1" a="1"/>
  <c r="H39" i="1" s="1"/>
  <c r="G39" i="1" a="1"/>
  <c r="G39" i="1" s="1"/>
  <c r="F39" i="1" a="1"/>
  <c r="F39" i="1" s="1"/>
  <c r="D39" i="1" a="1"/>
  <c r="D39" i="1" s="1"/>
  <c r="C39" i="1" a="1"/>
  <c r="C39" i="1" s="1"/>
  <c r="B39" i="1" a="1"/>
  <c r="B39" i="1" s="1"/>
  <c r="O38" i="1" a="1"/>
  <c r="O38" i="1" s="1"/>
  <c r="N38" i="1" a="1"/>
  <c r="N38" i="1" s="1"/>
  <c r="M38" i="1" a="1"/>
  <c r="M38" i="1" s="1"/>
  <c r="L38" i="1" a="1"/>
  <c r="L38" i="1" s="1"/>
  <c r="K38" i="1" a="1"/>
  <c r="K38" i="1" s="1"/>
  <c r="J38" i="1" a="1"/>
  <c r="J38" i="1" s="1"/>
  <c r="I38" i="1" a="1"/>
  <c r="I38" i="1" s="1"/>
  <c r="H38" i="1" a="1"/>
  <c r="H38" i="1" s="1"/>
  <c r="G38" i="1" a="1"/>
  <c r="G38" i="1" s="1"/>
  <c r="F38" i="1" a="1"/>
  <c r="F38" i="1" s="1"/>
  <c r="D38" i="1" a="1"/>
  <c r="D38" i="1" s="1"/>
  <c r="C38" i="1" a="1"/>
  <c r="C38" i="1" s="1"/>
  <c r="B38" i="1" a="1"/>
  <c r="B38" i="1" s="1"/>
  <c r="O37" i="1" a="1"/>
  <c r="O37" i="1" s="1"/>
  <c r="N37" i="1" a="1"/>
  <c r="N37" i="1" s="1"/>
  <c r="M37" i="1" a="1"/>
  <c r="M37" i="1" s="1"/>
  <c r="L37" i="1" a="1"/>
  <c r="L37" i="1" s="1"/>
  <c r="K37" i="1" a="1"/>
  <c r="K37" i="1" s="1"/>
  <c r="J37" i="1" a="1"/>
  <c r="J37" i="1" s="1"/>
  <c r="I37" i="1" a="1"/>
  <c r="I37" i="1" s="1"/>
  <c r="H37" i="1" a="1"/>
  <c r="H37" i="1" s="1"/>
  <c r="G37" i="1" a="1"/>
  <c r="G37" i="1" s="1"/>
  <c r="F37" i="1" a="1"/>
  <c r="F37" i="1" s="1"/>
  <c r="D37" i="1" a="1"/>
  <c r="D37" i="1" s="1"/>
  <c r="C37" i="1" a="1"/>
  <c r="C37" i="1" s="1"/>
  <c r="B37" i="1" a="1"/>
  <c r="B37" i="1" s="1"/>
  <c r="O36" i="1" a="1"/>
  <c r="O36" i="1" s="1"/>
  <c r="N36" i="1" a="1"/>
  <c r="N36" i="1" s="1"/>
  <c r="M36" i="1" a="1"/>
  <c r="M36" i="1" s="1"/>
  <c r="L36" i="1" a="1"/>
  <c r="L36" i="1" s="1"/>
  <c r="K36" i="1" a="1"/>
  <c r="K36" i="1" s="1"/>
  <c r="J36" i="1" a="1"/>
  <c r="J36" i="1" s="1"/>
  <c r="I36" i="1" a="1"/>
  <c r="I36" i="1" s="1"/>
  <c r="H36" i="1" a="1"/>
  <c r="H36" i="1" s="1"/>
  <c r="G36" i="1" a="1"/>
  <c r="G36" i="1" s="1"/>
  <c r="F36" i="1" a="1"/>
  <c r="F36" i="1" s="1"/>
  <c r="D36" i="1" a="1"/>
  <c r="D36" i="1" s="1"/>
  <c r="C36" i="1" a="1"/>
  <c r="C36" i="1" s="1"/>
  <c r="B36" i="1" a="1"/>
  <c r="B36" i="1" s="1"/>
  <c r="O35" i="1" a="1"/>
  <c r="O35" i="1" s="1"/>
  <c r="N35" i="1" a="1"/>
  <c r="N35" i="1" s="1"/>
  <c r="M35" i="1" a="1"/>
  <c r="M35" i="1" s="1"/>
  <c r="L35" i="1" a="1"/>
  <c r="L35" i="1" s="1"/>
  <c r="K35" i="1" a="1"/>
  <c r="K35" i="1" s="1"/>
  <c r="J35" i="1" a="1"/>
  <c r="J35" i="1" s="1"/>
  <c r="I35" i="1" a="1"/>
  <c r="I35" i="1" s="1"/>
  <c r="H35" i="1" a="1"/>
  <c r="H35" i="1" s="1"/>
  <c r="G35" i="1" a="1"/>
  <c r="G35" i="1" s="1"/>
  <c r="F35" i="1" a="1"/>
  <c r="F35" i="1" s="1"/>
  <c r="D35" i="1" a="1"/>
  <c r="D35" i="1" s="1"/>
  <c r="C35" i="1" a="1"/>
  <c r="C35" i="1" s="1"/>
  <c r="B35" i="1" a="1"/>
  <c r="B35" i="1" s="1"/>
  <c r="O32" i="1" a="1"/>
  <c r="O32" i="1" s="1"/>
  <c r="N32" i="1" a="1"/>
  <c r="N32" i="1" s="1"/>
  <c r="M32" i="1" a="1"/>
  <c r="M32" i="1" s="1"/>
  <c r="L32" i="1" a="1"/>
  <c r="L32" i="1" s="1"/>
  <c r="K32" i="1" a="1"/>
  <c r="K32" i="1" s="1"/>
  <c r="J32" i="1" a="1"/>
  <c r="J32" i="1" s="1"/>
  <c r="I32" i="1" a="1"/>
  <c r="I32" i="1" s="1"/>
  <c r="H32" i="1" a="1"/>
  <c r="H32" i="1" s="1"/>
  <c r="G32" i="1" a="1"/>
  <c r="G32" i="1" s="1"/>
  <c r="F32" i="1" a="1"/>
  <c r="F32" i="1" s="1"/>
  <c r="D32" i="1" a="1"/>
  <c r="D32" i="1" s="1"/>
  <c r="C32" i="1" a="1"/>
  <c r="C32" i="1" s="1"/>
  <c r="B32" i="1" a="1"/>
  <c r="B32" i="1" s="1"/>
  <c r="O4" i="1" a="1"/>
  <c r="O4" i="1" s="1"/>
  <c r="N4" i="1" a="1"/>
  <c r="N4" i="1" s="1"/>
  <c r="M4" i="1" a="1"/>
  <c r="M4" i="1" s="1"/>
  <c r="L4" i="1" a="1"/>
  <c r="L4" i="1" s="1"/>
  <c r="K4" i="1" a="1"/>
  <c r="K4" i="1" s="1"/>
  <c r="J4" i="1" a="1"/>
  <c r="J4" i="1" s="1"/>
  <c r="I4" i="1" a="1"/>
  <c r="I4" i="1" s="1"/>
  <c r="H4" i="1" a="1"/>
  <c r="H4" i="1" s="1"/>
  <c r="G4" i="1" a="1"/>
  <c r="G4" i="1" s="1"/>
  <c r="F4" i="1" a="1"/>
  <c r="F4" i="1" s="1"/>
  <c r="D4" i="1" a="1"/>
  <c r="D4" i="1" s="1"/>
  <c r="C4" i="1" a="1"/>
  <c r="C4" i="1" s="1"/>
  <c r="B4" i="1" a="1"/>
  <c r="B4" i="1" s="1"/>
  <c r="O34" i="1" a="1"/>
  <c r="O34" i="1" s="1"/>
  <c r="N34" i="1" a="1"/>
  <c r="N34" i="1" s="1"/>
  <c r="M34" i="1" a="1"/>
  <c r="M34" i="1" s="1"/>
  <c r="L34" i="1" a="1"/>
  <c r="L34" i="1" s="1"/>
  <c r="K34" i="1" a="1"/>
  <c r="K34" i="1" s="1"/>
  <c r="J34" i="1" a="1"/>
  <c r="J34" i="1" s="1"/>
  <c r="I34" i="1" a="1"/>
  <c r="I34" i="1" s="1"/>
  <c r="H34" i="1" a="1"/>
  <c r="H34" i="1" s="1"/>
  <c r="G34" i="1" a="1"/>
  <c r="G34" i="1" s="1"/>
  <c r="F34" i="1" a="1"/>
  <c r="F34" i="1" s="1"/>
  <c r="D34" i="1" a="1"/>
  <c r="D34" i="1" s="1"/>
  <c r="C34" i="1" a="1"/>
  <c r="C34" i="1" s="1"/>
  <c r="B34" i="1" a="1"/>
  <c r="B34" i="1" s="1"/>
  <c r="O31" i="1" a="1"/>
  <c r="O31" i="1" s="1"/>
  <c r="N31" i="1" a="1"/>
  <c r="N31" i="1" s="1"/>
  <c r="M31" i="1" a="1"/>
  <c r="M31" i="1" s="1"/>
  <c r="L31" i="1" a="1"/>
  <c r="L31" i="1" s="1"/>
  <c r="K31" i="1" a="1"/>
  <c r="K31" i="1" s="1"/>
  <c r="J31" i="1" a="1"/>
  <c r="J31" i="1" s="1"/>
  <c r="I31" i="1" a="1"/>
  <c r="I31" i="1" s="1"/>
  <c r="H31" i="1" a="1"/>
  <c r="H31" i="1" s="1"/>
  <c r="G31" i="1" a="1"/>
  <c r="G31" i="1" s="1"/>
  <c r="F31" i="1" a="1"/>
  <c r="F31" i="1" s="1"/>
  <c r="D31" i="1" a="1"/>
  <c r="D31" i="1" s="1"/>
  <c r="C31" i="1" a="1"/>
  <c r="C31" i="1" s="1"/>
  <c r="B31" i="1" a="1"/>
  <c r="B31" i="1" s="1"/>
  <c r="O33" i="1" a="1"/>
  <c r="O33" i="1" s="1"/>
  <c r="N33" i="1" a="1"/>
  <c r="N33" i="1" s="1"/>
  <c r="M33" i="1" a="1"/>
  <c r="M33" i="1" s="1"/>
  <c r="L33" i="1" a="1"/>
  <c r="L33" i="1" s="1"/>
  <c r="K33" i="1" a="1"/>
  <c r="K33" i="1" s="1"/>
  <c r="J33" i="1" a="1"/>
  <c r="J33" i="1" s="1"/>
  <c r="I33" i="1" a="1"/>
  <c r="I33" i="1" s="1"/>
  <c r="H33" i="1" a="1"/>
  <c r="H33" i="1" s="1"/>
  <c r="G33" i="1" a="1"/>
  <c r="G33" i="1" s="1"/>
  <c r="F33" i="1" a="1"/>
  <c r="F33" i="1" s="1"/>
  <c r="D33" i="1" a="1"/>
  <c r="D33" i="1" s="1"/>
  <c r="C33" i="1" a="1"/>
  <c r="C33" i="1" s="1"/>
  <c r="B33" i="1" a="1"/>
  <c r="B33" i="1" s="1"/>
  <c r="O30" i="1" a="1"/>
  <c r="O30" i="1" s="1"/>
  <c r="N30" i="1" a="1"/>
  <c r="N30" i="1" s="1"/>
  <c r="M30" i="1" a="1"/>
  <c r="M30" i="1" s="1"/>
  <c r="L30" i="1" a="1"/>
  <c r="L30" i="1" s="1"/>
  <c r="K30" i="1" a="1"/>
  <c r="K30" i="1" s="1"/>
  <c r="J30" i="1" a="1"/>
  <c r="J30" i="1" s="1"/>
  <c r="I30" i="1" a="1"/>
  <c r="I30" i="1" s="1"/>
  <c r="H30" i="1" a="1"/>
  <c r="H30" i="1" s="1"/>
  <c r="G30" i="1" a="1"/>
  <c r="G30" i="1" s="1"/>
  <c r="F30" i="1" a="1"/>
  <c r="F30" i="1" s="1"/>
  <c r="D30" i="1" a="1"/>
  <c r="D30" i="1" s="1"/>
  <c r="C30" i="1" a="1"/>
  <c r="C30" i="1" s="1"/>
  <c r="B30" i="1" a="1"/>
  <c r="B30" i="1" s="1"/>
  <c r="O29" i="1" a="1"/>
  <c r="O29" i="1" s="1"/>
  <c r="N29" i="1" a="1"/>
  <c r="N29" i="1" s="1"/>
  <c r="M29" i="1" a="1"/>
  <c r="M29" i="1" s="1"/>
  <c r="L29" i="1" a="1"/>
  <c r="L29" i="1" s="1"/>
  <c r="K29" i="1" a="1"/>
  <c r="K29" i="1" s="1"/>
  <c r="J29" i="1" a="1"/>
  <c r="J29" i="1" s="1"/>
  <c r="I29" i="1" a="1"/>
  <c r="I29" i="1" s="1"/>
  <c r="H29" i="1" a="1"/>
  <c r="H29" i="1" s="1"/>
  <c r="G29" i="1" a="1"/>
  <c r="G29" i="1" s="1"/>
  <c r="F29" i="1" a="1"/>
  <c r="F29" i="1" s="1"/>
  <c r="D29" i="1" a="1"/>
  <c r="D29" i="1" s="1"/>
  <c r="C29" i="1" a="1"/>
  <c r="C29" i="1" s="1"/>
  <c r="B29" i="1" a="1"/>
  <c r="B29" i="1" s="1"/>
  <c r="O27" i="1" a="1"/>
  <c r="O27" i="1" s="1"/>
  <c r="N27" i="1" a="1"/>
  <c r="N27" i="1" s="1"/>
  <c r="M27" i="1" a="1"/>
  <c r="M27" i="1" s="1"/>
  <c r="L27" i="1" a="1"/>
  <c r="L27" i="1" s="1"/>
  <c r="K27" i="1" a="1"/>
  <c r="K27" i="1" s="1"/>
  <c r="J27" i="1" a="1"/>
  <c r="J27" i="1" s="1"/>
  <c r="I27" i="1" a="1"/>
  <c r="I27" i="1" s="1"/>
  <c r="H27" i="1" a="1"/>
  <c r="H27" i="1" s="1"/>
  <c r="G27" i="1" a="1"/>
  <c r="G27" i="1" s="1"/>
  <c r="F27" i="1" a="1"/>
  <c r="F27" i="1" s="1"/>
  <c r="D27" i="1" a="1"/>
  <c r="D27" i="1" s="1"/>
  <c r="C27" i="1" a="1"/>
  <c r="C27" i="1" s="1"/>
  <c r="B27" i="1" a="1"/>
  <c r="B27" i="1" s="1"/>
  <c r="O22" i="1" a="1"/>
  <c r="O22" i="1" s="1"/>
  <c r="N22" i="1" a="1"/>
  <c r="N22" i="1" s="1"/>
  <c r="M22" i="1" a="1"/>
  <c r="M22" i="1" s="1"/>
  <c r="L22" i="1" a="1"/>
  <c r="L22" i="1" s="1"/>
  <c r="K22" i="1" a="1"/>
  <c r="K22" i="1" s="1"/>
  <c r="J22" i="1" a="1"/>
  <c r="J22" i="1" s="1"/>
  <c r="I22" i="1" a="1"/>
  <c r="I22" i="1" s="1"/>
  <c r="H22" i="1" a="1"/>
  <c r="H22" i="1" s="1"/>
  <c r="G22" i="1" a="1"/>
  <c r="G22" i="1" s="1"/>
  <c r="F22" i="1" a="1"/>
  <c r="F22" i="1" s="1"/>
  <c r="D22" i="1" a="1"/>
  <c r="D22" i="1" s="1"/>
  <c r="C22" i="1" a="1"/>
  <c r="C22" i="1" s="1"/>
  <c r="B22" i="1" a="1"/>
  <c r="B22" i="1" s="1"/>
  <c r="O25" i="1" a="1"/>
  <c r="O25" i="1" s="1"/>
  <c r="N25" i="1" a="1"/>
  <c r="N25" i="1" s="1"/>
  <c r="M25" i="1" a="1"/>
  <c r="M25" i="1" s="1"/>
  <c r="L25" i="1" a="1"/>
  <c r="L25" i="1" s="1"/>
  <c r="K25" i="1" a="1"/>
  <c r="K25" i="1" s="1"/>
  <c r="J25" i="1" a="1"/>
  <c r="J25" i="1" s="1"/>
  <c r="I25" i="1" a="1"/>
  <c r="I25" i="1" s="1"/>
  <c r="H25" i="1" a="1"/>
  <c r="H25" i="1" s="1"/>
  <c r="G25" i="1" a="1"/>
  <c r="G25" i="1" s="1"/>
  <c r="F25" i="1" a="1"/>
  <c r="F25" i="1" s="1"/>
  <c r="D25" i="1" a="1"/>
  <c r="D25" i="1" s="1"/>
  <c r="C25" i="1" a="1"/>
  <c r="C25" i="1" s="1"/>
  <c r="B25" i="1" a="1"/>
  <c r="B25" i="1" s="1"/>
  <c r="O24" i="1" a="1"/>
  <c r="O24" i="1" s="1"/>
  <c r="N24" i="1" a="1"/>
  <c r="N24" i="1" s="1"/>
  <c r="M24" i="1" a="1"/>
  <c r="M24" i="1" s="1"/>
  <c r="L24" i="1" a="1"/>
  <c r="L24" i="1" s="1"/>
  <c r="K24" i="1" a="1"/>
  <c r="K24" i="1" s="1"/>
  <c r="J24" i="1" a="1"/>
  <c r="J24" i="1" s="1"/>
  <c r="I24" i="1" a="1"/>
  <c r="I24" i="1" s="1"/>
  <c r="H24" i="1" a="1"/>
  <c r="H24" i="1" s="1"/>
  <c r="G24" i="1" a="1"/>
  <c r="G24" i="1" s="1"/>
  <c r="F24" i="1" a="1"/>
  <c r="F24" i="1" s="1"/>
  <c r="D24" i="1" a="1"/>
  <c r="D24" i="1" s="1"/>
  <c r="C24" i="1" a="1"/>
  <c r="C24" i="1" s="1"/>
  <c r="B24" i="1" a="1"/>
  <c r="B24" i="1" s="1"/>
  <c r="O20" i="1" a="1"/>
  <c r="O20" i="1" s="1"/>
  <c r="N20" i="1" a="1"/>
  <c r="N20" i="1" s="1"/>
  <c r="M20" i="1" a="1"/>
  <c r="M20" i="1" s="1"/>
  <c r="L20" i="1" a="1"/>
  <c r="L20" i="1" s="1"/>
  <c r="K20" i="1" a="1"/>
  <c r="K20" i="1" s="1"/>
  <c r="J20" i="1" a="1"/>
  <c r="J20" i="1" s="1"/>
  <c r="I20" i="1" a="1"/>
  <c r="I20" i="1" s="1"/>
  <c r="H20" i="1" a="1"/>
  <c r="H20" i="1" s="1"/>
  <c r="G20" i="1" a="1"/>
  <c r="G20" i="1" s="1"/>
  <c r="F20" i="1" a="1"/>
  <c r="F20" i="1" s="1"/>
  <c r="D20" i="1" a="1"/>
  <c r="D20" i="1" s="1"/>
  <c r="C20" i="1" a="1"/>
  <c r="C20" i="1" s="1"/>
  <c r="B20" i="1" a="1"/>
  <c r="B20" i="1" s="1"/>
  <c r="O23" i="1" a="1"/>
  <c r="O23" i="1" s="1"/>
  <c r="N23" i="1" a="1"/>
  <c r="N23" i="1" s="1"/>
  <c r="M23" i="1" a="1"/>
  <c r="M23" i="1" s="1"/>
  <c r="L23" i="1" a="1"/>
  <c r="L23" i="1" s="1"/>
  <c r="K23" i="1" a="1"/>
  <c r="K23" i="1" s="1"/>
  <c r="J23" i="1" a="1"/>
  <c r="J23" i="1" s="1"/>
  <c r="I23" i="1" a="1"/>
  <c r="I23" i="1" s="1"/>
  <c r="H23" i="1" a="1"/>
  <c r="H23" i="1" s="1"/>
  <c r="G23" i="1" a="1"/>
  <c r="G23" i="1" s="1"/>
  <c r="F23" i="1" a="1"/>
  <c r="F23" i="1" s="1"/>
  <c r="D23" i="1" a="1"/>
  <c r="D23" i="1" s="1"/>
  <c r="C23" i="1" a="1"/>
  <c r="C23" i="1" s="1"/>
  <c r="B23" i="1" a="1"/>
  <c r="B23" i="1" s="1"/>
  <c r="O19" i="1" a="1"/>
  <c r="O19" i="1" s="1"/>
  <c r="N19" i="1" a="1"/>
  <c r="N19" i="1" s="1"/>
  <c r="M19" i="1" a="1"/>
  <c r="M19" i="1" s="1"/>
  <c r="L19" i="1" a="1"/>
  <c r="L19" i="1" s="1"/>
  <c r="K19" i="1" a="1"/>
  <c r="K19" i="1" s="1"/>
  <c r="J19" i="1" a="1"/>
  <c r="J19" i="1" s="1"/>
  <c r="I19" i="1" a="1"/>
  <c r="I19" i="1" s="1"/>
  <c r="H19" i="1" a="1"/>
  <c r="H19" i="1" s="1"/>
  <c r="G19" i="1" a="1"/>
  <c r="G19" i="1" s="1"/>
  <c r="F19" i="1" a="1"/>
  <c r="F19" i="1" s="1"/>
  <c r="D19" i="1" a="1"/>
  <c r="D19" i="1" s="1"/>
  <c r="C19" i="1" a="1"/>
  <c r="C19" i="1" s="1"/>
  <c r="B19" i="1" a="1"/>
  <c r="B19" i="1" s="1"/>
  <c r="O18" i="1" a="1"/>
  <c r="O18" i="1" s="1"/>
  <c r="N18" i="1" a="1"/>
  <c r="N18" i="1" s="1"/>
  <c r="M18" i="1" a="1"/>
  <c r="M18" i="1" s="1"/>
  <c r="L18" i="1" a="1"/>
  <c r="L18" i="1" s="1"/>
  <c r="K18" i="1" a="1"/>
  <c r="K18" i="1" s="1"/>
  <c r="J18" i="1" a="1"/>
  <c r="J18" i="1" s="1"/>
  <c r="I18" i="1" a="1"/>
  <c r="I18" i="1" s="1"/>
  <c r="H18" i="1" a="1"/>
  <c r="H18" i="1" s="1"/>
  <c r="G18" i="1" a="1"/>
  <c r="G18" i="1" s="1"/>
  <c r="F18" i="1" a="1"/>
  <c r="F18" i="1" s="1"/>
  <c r="D18" i="1" a="1"/>
  <c r="D18" i="1" s="1"/>
  <c r="C18" i="1" a="1"/>
  <c r="C18" i="1" s="1"/>
  <c r="B18" i="1" a="1"/>
  <c r="B18" i="1" s="1"/>
  <c r="O17" i="1" a="1"/>
  <c r="O17" i="1" s="1"/>
  <c r="N17" i="1" a="1"/>
  <c r="N17" i="1" s="1"/>
  <c r="M17" i="1" a="1"/>
  <c r="M17" i="1" s="1"/>
  <c r="L17" i="1" a="1"/>
  <c r="L17" i="1" s="1"/>
  <c r="K17" i="1" a="1"/>
  <c r="K17" i="1" s="1"/>
  <c r="J17" i="1" a="1"/>
  <c r="J17" i="1" s="1"/>
  <c r="I17" i="1" a="1"/>
  <c r="I17" i="1" s="1"/>
  <c r="H17" i="1" a="1"/>
  <c r="H17" i="1" s="1"/>
  <c r="G17" i="1" a="1"/>
  <c r="G17" i="1" s="1"/>
  <c r="F17" i="1" a="1"/>
  <c r="F17" i="1" s="1"/>
  <c r="D17" i="1" a="1"/>
  <c r="D17" i="1" s="1"/>
  <c r="C17" i="1" a="1"/>
  <c r="C17" i="1" s="1"/>
  <c r="B17" i="1" a="1"/>
  <c r="B17" i="1" s="1"/>
  <c r="O16" i="1" a="1"/>
  <c r="O16" i="1" s="1"/>
  <c r="N16" i="1" a="1"/>
  <c r="N16" i="1" s="1"/>
  <c r="M16" i="1" a="1"/>
  <c r="M16" i="1" s="1"/>
  <c r="L16" i="1" a="1"/>
  <c r="L16" i="1" s="1"/>
  <c r="K16" i="1" a="1"/>
  <c r="K16" i="1" s="1"/>
  <c r="J16" i="1" a="1"/>
  <c r="J16" i="1" s="1"/>
  <c r="I16" i="1" a="1"/>
  <c r="I16" i="1" s="1"/>
  <c r="H16" i="1" a="1"/>
  <c r="H16" i="1" s="1"/>
  <c r="G16" i="1" a="1"/>
  <c r="G16" i="1" s="1"/>
  <c r="F16" i="1" a="1"/>
  <c r="F16" i="1" s="1"/>
  <c r="D16" i="1" a="1"/>
  <c r="D16" i="1" s="1"/>
  <c r="C16" i="1" a="1"/>
  <c r="C16" i="1" s="1"/>
  <c r="B16" i="1" a="1"/>
  <c r="B16" i="1" s="1"/>
  <c r="O14" i="1" a="1"/>
  <c r="O14" i="1" s="1"/>
  <c r="N14" i="1" a="1"/>
  <c r="N14" i="1" s="1"/>
  <c r="M14" i="1" a="1"/>
  <c r="M14" i="1" s="1"/>
  <c r="L14" i="1" a="1"/>
  <c r="L14" i="1" s="1"/>
  <c r="K14" i="1" a="1"/>
  <c r="K14" i="1" s="1"/>
  <c r="J14" i="1" a="1"/>
  <c r="J14" i="1" s="1"/>
  <c r="I14" i="1" a="1"/>
  <c r="I14" i="1" s="1"/>
  <c r="H14" i="1" a="1"/>
  <c r="H14" i="1" s="1"/>
  <c r="G14" i="1" a="1"/>
  <c r="G14" i="1" s="1"/>
  <c r="F14" i="1" a="1"/>
  <c r="F14" i="1" s="1"/>
  <c r="D14" i="1" a="1"/>
  <c r="D14" i="1" s="1"/>
  <c r="C14" i="1" a="1"/>
  <c r="C14" i="1" s="1"/>
  <c r="B14" i="1" a="1"/>
  <c r="B14" i="1" s="1"/>
  <c r="O13" i="1" a="1"/>
  <c r="O13" i="1" s="1"/>
  <c r="N13" i="1" a="1"/>
  <c r="N13" i="1" s="1"/>
  <c r="M13" i="1" a="1"/>
  <c r="M13" i="1" s="1"/>
  <c r="L13" i="1" a="1"/>
  <c r="L13" i="1" s="1"/>
  <c r="K13" i="1" a="1"/>
  <c r="K13" i="1" s="1"/>
  <c r="J13" i="1" a="1"/>
  <c r="J13" i="1" s="1"/>
  <c r="I13" i="1" a="1"/>
  <c r="I13" i="1" s="1"/>
  <c r="H13" i="1" a="1"/>
  <c r="H13" i="1" s="1"/>
  <c r="G13" i="1" a="1"/>
  <c r="G13" i="1" s="1"/>
  <c r="F13" i="1" a="1"/>
  <c r="F13" i="1" s="1"/>
  <c r="D13" i="1" a="1"/>
  <c r="D13" i="1" s="1"/>
  <c r="C13" i="1" a="1"/>
  <c r="C13" i="1" s="1"/>
  <c r="B13" i="1" a="1"/>
  <c r="B13" i="1" s="1"/>
  <c r="O12" i="1" a="1"/>
  <c r="O12" i="1" s="1"/>
  <c r="N12" i="1" a="1"/>
  <c r="N12" i="1" s="1"/>
  <c r="M12" i="1" a="1"/>
  <c r="M12" i="1" s="1"/>
  <c r="L12" i="1" a="1"/>
  <c r="L12" i="1" s="1"/>
  <c r="K12" i="1" a="1"/>
  <c r="K12" i="1" s="1"/>
  <c r="J12" i="1" a="1"/>
  <c r="J12" i="1" s="1"/>
  <c r="I12" i="1" a="1"/>
  <c r="I12" i="1" s="1"/>
  <c r="H12" i="1" a="1"/>
  <c r="H12" i="1" s="1"/>
  <c r="G12" i="1" a="1"/>
  <c r="G12" i="1" s="1"/>
  <c r="F12" i="1" a="1"/>
  <c r="F12" i="1" s="1"/>
  <c r="D12" i="1" a="1"/>
  <c r="D12" i="1" s="1"/>
  <c r="C12" i="1" a="1"/>
  <c r="C12" i="1" s="1"/>
  <c r="B12" i="1" a="1"/>
  <c r="B12" i="1" s="1"/>
  <c r="O71" i="1" a="1"/>
  <c r="O71" i="1" s="1"/>
  <c r="N71" i="1" a="1"/>
  <c r="N71" i="1" s="1"/>
  <c r="M71" i="1" a="1"/>
  <c r="M71" i="1" s="1"/>
  <c r="L71" i="1" a="1"/>
  <c r="L71" i="1" s="1"/>
  <c r="K71" i="1" a="1"/>
  <c r="K71" i="1" s="1"/>
  <c r="J71" i="1" a="1"/>
  <c r="J71" i="1" s="1"/>
  <c r="I71" i="1" a="1"/>
  <c r="I71" i="1" s="1"/>
  <c r="H71" i="1" a="1"/>
  <c r="H71" i="1" s="1"/>
  <c r="G71" i="1" a="1"/>
  <c r="G71" i="1" s="1"/>
  <c r="F71" i="1" a="1"/>
  <c r="F71" i="1" s="1"/>
  <c r="D71" i="1" a="1"/>
  <c r="D71" i="1" s="1"/>
  <c r="C71" i="1" a="1"/>
  <c r="C71" i="1" s="1"/>
  <c r="B71" i="1" a="1"/>
  <c r="B71" i="1" s="1"/>
  <c r="O9" i="1" a="1"/>
  <c r="O9" i="1" s="1"/>
  <c r="N9" i="1" a="1"/>
  <c r="N9" i="1" s="1"/>
  <c r="M9" i="1" a="1"/>
  <c r="M9" i="1" s="1"/>
  <c r="L9" i="1" a="1"/>
  <c r="L9" i="1" s="1"/>
  <c r="K9" i="1" a="1"/>
  <c r="K9" i="1" s="1"/>
  <c r="J9" i="1" a="1"/>
  <c r="J9" i="1" s="1"/>
  <c r="I9" i="1" a="1"/>
  <c r="I9" i="1" s="1"/>
  <c r="H9" i="1" a="1"/>
  <c r="H9" i="1" s="1"/>
  <c r="G9" i="1" a="1"/>
  <c r="G9" i="1" s="1"/>
  <c r="F9" i="1" a="1"/>
  <c r="F9" i="1" s="1"/>
  <c r="D9" i="1" a="1"/>
  <c r="D9" i="1" s="1"/>
  <c r="C9" i="1" a="1"/>
  <c r="C9" i="1" s="1"/>
  <c r="B9" i="1" a="1"/>
  <c r="B9" i="1" s="1"/>
  <c r="O8" i="1" a="1"/>
  <c r="O8" i="1" s="1"/>
  <c r="N8" i="1" a="1"/>
  <c r="N8" i="1" s="1"/>
  <c r="M8" i="1" a="1"/>
  <c r="M8" i="1" s="1"/>
  <c r="L8" i="1" a="1"/>
  <c r="L8" i="1" s="1"/>
  <c r="K8" i="1" a="1"/>
  <c r="K8" i="1" s="1"/>
  <c r="J8" i="1" a="1"/>
  <c r="J8" i="1" s="1"/>
  <c r="I8" i="1" a="1"/>
  <c r="I8" i="1" s="1"/>
  <c r="H8" i="1" a="1"/>
  <c r="H8" i="1" s="1"/>
  <c r="G8" i="1" a="1"/>
  <c r="G8" i="1" s="1"/>
  <c r="F8" i="1" a="1"/>
  <c r="F8" i="1" s="1"/>
  <c r="D8" i="1" a="1"/>
  <c r="D8" i="1" s="1"/>
  <c r="C8" i="1" a="1"/>
  <c r="C8" i="1" s="1"/>
  <c r="B8" i="1" a="1"/>
  <c r="B8" i="1" s="1"/>
  <c r="O7" i="1" a="1"/>
  <c r="O7" i="1" s="1"/>
  <c r="N7" i="1" a="1"/>
  <c r="N7" i="1" s="1"/>
  <c r="M7" i="1" a="1"/>
  <c r="M7" i="1" s="1"/>
  <c r="L7" i="1" a="1"/>
  <c r="L7" i="1" s="1"/>
  <c r="K7" i="1" a="1"/>
  <c r="K7" i="1" s="1"/>
  <c r="J7" i="1" a="1"/>
  <c r="J7" i="1" s="1"/>
  <c r="I7" i="1" a="1"/>
  <c r="I7" i="1" s="1"/>
  <c r="H7" i="1" a="1"/>
  <c r="H7" i="1" s="1"/>
  <c r="G7" i="1" a="1"/>
  <c r="G7" i="1" s="1"/>
  <c r="F7" i="1" a="1"/>
  <c r="F7" i="1" s="1"/>
  <c r="D7" i="1" a="1"/>
  <c r="D7" i="1" s="1"/>
  <c r="C7" i="1" a="1"/>
  <c r="C7" i="1" s="1"/>
  <c r="B7" i="1" a="1"/>
  <c r="B7" i="1" s="1"/>
  <c r="O10" i="1" a="1"/>
  <c r="O10" i="1" s="1"/>
  <c r="N10" i="1" a="1"/>
  <c r="N10" i="1" s="1"/>
  <c r="M10" i="1" a="1"/>
  <c r="M10" i="1" s="1"/>
  <c r="L10" i="1" a="1"/>
  <c r="L10" i="1" s="1"/>
  <c r="K10" i="1" a="1"/>
  <c r="K10" i="1" s="1"/>
  <c r="J10" i="1" a="1"/>
  <c r="J10" i="1" s="1"/>
  <c r="I10" i="1" a="1"/>
  <c r="I10" i="1" s="1"/>
  <c r="H10" i="1" a="1"/>
  <c r="H10" i="1" s="1"/>
  <c r="G10" i="1" a="1"/>
  <c r="G10" i="1" s="1"/>
  <c r="F10" i="1" a="1"/>
  <c r="F10" i="1" s="1"/>
  <c r="D10" i="1" a="1"/>
  <c r="D10" i="1" s="1"/>
  <c r="C10" i="1" a="1"/>
  <c r="C10" i="1" s="1"/>
  <c r="B10" i="1" a="1"/>
  <c r="B10" i="1" s="1"/>
  <c r="O6" i="1" a="1"/>
  <c r="O6" i="1" s="1"/>
  <c r="N6" i="1" a="1"/>
  <c r="N6" i="1" s="1"/>
  <c r="M6" i="1" a="1"/>
  <c r="M6" i="1" s="1"/>
  <c r="L6" i="1" a="1"/>
  <c r="L6" i="1" s="1"/>
  <c r="K6" i="1" a="1"/>
  <c r="K6" i="1" s="1"/>
  <c r="J6" i="1" a="1"/>
  <c r="J6" i="1" s="1"/>
  <c r="I6" i="1" a="1"/>
  <c r="I6" i="1" s="1"/>
  <c r="H6" i="1" a="1"/>
  <c r="H6" i="1" s="1"/>
  <c r="G6" i="1" a="1"/>
  <c r="G6" i="1" s="1"/>
  <c r="F6" i="1" a="1"/>
  <c r="F6" i="1" s="1"/>
  <c r="D6" i="1" a="1"/>
  <c r="D6" i="1" s="1"/>
  <c r="C6" i="1" a="1"/>
  <c r="C6" i="1" s="1"/>
  <c r="B6" i="1" a="1"/>
  <c r="B6" i="1" s="1"/>
  <c r="O11" i="1" a="1"/>
  <c r="O11" i="1" s="1"/>
  <c r="N11" i="1" a="1"/>
  <c r="N11" i="1" s="1"/>
  <c r="M11" i="1" a="1"/>
  <c r="M11" i="1" s="1"/>
  <c r="L11" i="1" a="1"/>
  <c r="L11" i="1" s="1"/>
  <c r="K11" i="1" a="1"/>
  <c r="K11" i="1" s="1"/>
  <c r="J11" i="1" a="1"/>
  <c r="J11" i="1" s="1"/>
  <c r="I11" i="1" a="1"/>
  <c r="I11" i="1" s="1"/>
  <c r="H11" i="1" a="1"/>
  <c r="H11" i="1" s="1"/>
  <c r="G11" i="1" a="1"/>
  <c r="G11" i="1" s="1"/>
  <c r="F11" i="1" a="1"/>
  <c r="F11" i="1" s="1"/>
  <c r="D11" i="1" a="1"/>
  <c r="D11" i="1" s="1"/>
  <c r="C11" i="1" a="1"/>
  <c r="C11" i="1" s="1"/>
  <c r="B11" i="1" a="1"/>
  <c r="B11" i="1" s="1"/>
  <c r="O3" i="1" a="1"/>
  <c r="O3" i="1" s="1"/>
  <c r="N3" i="1" a="1"/>
  <c r="N3" i="1" s="1"/>
  <c r="M3" i="1" a="1"/>
  <c r="M3" i="1" s="1"/>
  <c r="L3" i="1" a="1"/>
  <c r="L3" i="1" s="1"/>
  <c r="K3" i="1" a="1"/>
  <c r="K3" i="1" s="1"/>
  <c r="J3" i="1" a="1"/>
  <c r="J3" i="1" s="1"/>
  <c r="I3" i="1" a="1"/>
  <c r="I3" i="1" s="1"/>
  <c r="H3" i="1" a="1"/>
  <c r="H3" i="1" s="1"/>
  <c r="G3" i="1" a="1"/>
  <c r="G3" i="1" s="1"/>
  <c r="F3" i="1" a="1"/>
  <c r="F3" i="1" s="1"/>
  <c r="D3" i="1" a="1"/>
  <c r="D3" i="1" s="1"/>
  <c r="C3" i="1" a="1"/>
  <c r="C3" i="1" s="1"/>
  <c r="B3" i="1" a="1"/>
  <c r="B3" i="1" s="1"/>
  <c r="O2" i="1" a="1"/>
  <c r="O2" i="1" s="1"/>
  <c r="N2" i="1" a="1"/>
  <c r="N2" i="1" s="1"/>
  <c r="M2" i="1" a="1"/>
  <c r="M2" i="1" s="1"/>
  <c r="L2" i="1" a="1"/>
  <c r="L2" i="1" s="1"/>
  <c r="K2" i="1" a="1"/>
  <c r="K2" i="1" s="1"/>
  <c r="J2" i="1" a="1"/>
  <c r="J2" i="1" s="1"/>
  <c r="I2" i="1" a="1"/>
  <c r="I2" i="1" s="1"/>
  <c r="H2" i="1" a="1"/>
  <c r="H2" i="1" s="1"/>
  <c r="G2" i="1" a="1"/>
  <c r="G2" i="1" s="1"/>
  <c r="F2" i="1" a="1"/>
  <c r="F2" i="1" s="1"/>
  <c r="D2" i="1" a="1"/>
  <c r="D2" i="1" s="1"/>
  <c r="C2" i="1" a="1"/>
  <c r="C2" i="1" s="1"/>
  <c r="B2" i="1" a="1"/>
  <c r="B2" i="1" s="1"/>
  <c r="O70" i="1" a="1"/>
  <c r="O70" i="1" s="1"/>
  <c r="N70" i="1" a="1"/>
  <c r="N70" i="1" s="1"/>
  <c r="M70" i="1" a="1"/>
  <c r="M70" i="1" s="1"/>
  <c r="L70" i="1" a="1"/>
  <c r="L70" i="1" s="1"/>
  <c r="K70" i="1" a="1"/>
  <c r="K70" i="1" s="1"/>
  <c r="J70" i="1" a="1"/>
  <c r="J70" i="1" s="1"/>
  <c r="I70" i="1" a="1"/>
  <c r="I70" i="1" s="1"/>
  <c r="H70" i="1" a="1"/>
  <c r="H70" i="1" s="1"/>
  <c r="G70" i="1" a="1"/>
  <c r="G70" i="1" s="1"/>
  <c r="F70" i="1" a="1"/>
  <c r="F70" i="1" s="1"/>
  <c r="D70" i="1" a="1"/>
  <c r="D70" i="1" s="1"/>
  <c r="C70" i="1" a="1"/>
  <c r="C70" i="1" s="1"/>
  <c r="B70" i="1" a="1"/>
  <c r="B70" i="1" s="1"/>
  <c r="A1" i="3" a="1"/>
  <c r="A1" i="3" l="1"/>
  <c r="B64" i="1" a="1"/>
  <c r="B64" i="1" s="1"/>
  <c r="C64" i="1" a="1"/>
  <c r="C64" i="1" s="1"/>
  <c r="D64" i="1" a="1"/>
  <c r="D64" i="1" s="1"/>
  <c r="F64" i="1" a="1"/>
  <c r="F64" i="1" s="1"/>
  <c r="G64" i="1" a="1"/>
  <c r="G64" i="1" s="1"/>
  <c r="H64" i="1" a="1"/>
  <c r="H64" i="1" s="1"/>
  <c r="I64" i="1" a="1"/>
  <c r="I64" i="1" s="1"/>
  <c r="J64" i="1" a="1"/>
  <c r="J64" i="1" s="1"/>
  <c r="K64" i="1" a="1"/>
  <c r="K64" i="1" s="1"/>
  <c r="L64" i="1" a="1"/>
  <c r="L64" i="1" s="1"/>
  <c r="M64" i="1" a="1"/>
  <c r="M64" i="1" s="1"/>
  <c r="N64" i="1" a="1"/>
  <c r="N64" i="1" s="1"/>
  <c r="O64" i="1" a="1"/>
  <c r="O64" i="1" s="1"/>
  <c r="B26" i="1" a="1"/>
  <c r="B26" i="1" s="1"/>
  <c r="C26" i="1" a="1"/>
  <c r="C26" i="1" s="1"/>
  <c r="D26" i="1" a="1"/>
  <c r="D26" i="1" s="1"/>
  <c r="F26" i="1" a="1"/>
  <c r="F26" i="1" s="1"/>
  <c r="G26" i="1" a="1"/>
  <c r="G26" i="1" s="1"/>
  <c r="H26" i="1" a="1"/>
  <c r="H26" i="1" s="1"/>
  <c r="I26" i="1" a="1"/>
  <c r="I26" i="1" s="1"/>
  <c r="J26" i="1" a="1"/>
  <c r="J26" i="1" s="1"/>
  <c r="K26" i="1" a="1"/>
  <c r="K26" i="1" s="1"/>
  <c r="L26" i="1" a="1"/>
  <c r="L26" i="1" s="1"/>
  <c r="M26" i="1" a="1"/>
  <c r="M26" i="1" s="1"/>
  <c r="N26" i="1" a="1"/>
  <c r="N26" i="1" s="1"/>
  <c r="O26" i="1" a="1"/>
  <c r="O26" i="1" s="1"/>
  <c r="B5" i="1" a="1"/>
  <c r="B5" i="1" s="1"/>
  <c r="C5" i="1" a="1"/>
  <c r="C5" i="1" s="1"/>
  <c r="D5" i="1" a="1"/>
  <c r="D5" i="1" s="1"/>
  <c r="F5" i="1" a="1"/>
  <c r="F5" i="1" s="1"/>
  <c r="G5" i="1" a="1"/>
  <c r="G5" i="1" s="1"/>
  <c r="H5" i="1" a="1"/>
  <c r="H5" i="1" s="1"/>
  <c r="I5" i="1" a="1"/>
  <c r="I5" i="1" s="1"/>
  <c r="J5" i="1" a="1"/>
  <c r="J5" i="1" s="1"/>
  <c r="K5" i="1" a="1"/>
  <c r="K5" i="1" s="1"/>
  <c r="L5" i="1" a="1"/>
  <c r="L5" i="1" s="1"/>
  <c r="M5" i="1" a="1"/>
  <c r="M5" i="1" s="1"/>
  <c r="N5" i="1" a="1"/>
  <c r="N5" i="1" s="1"/>
  <c r="O5" i="1" a="1"/>
  <c r="O5" i="1" s="1"/>
  <c r="B15" i="1" a="1"/>
  <c r="B15" i="1" s="1"/>
  <c r="C15" i="1" a="1"/>
  <c r="C15" i="1" s="1"/>
  <c r="D15" i="1" a="1"/>
  <c r="D15" i="1" s="1"/>
  <c r="F15" i="1" a="1"/>
  <c r="F15" i="1" s="1"/>
  <c r="G15" i="1" a="1"/>
  <c r="G15" i="1" s="1"/>
  <c r="H15" i="1" a="1"/>
  <c r="H15" i="1" s="1"/>
  <c r="I15" i="1" a="1"/>
  <c r="I15" i="1" s="1"/>
  <c r="J15" i="1" a="1"/>
  <c r="J15" i="1" s="1"/>
  <c r="K15" i="1" a="1"/>
  <c r="K15" i="1" s="1"/>
  <c r="L15" i="1" a="1"/>
  <c r="L15" i="1" s="1"/>
  <c r="M15" i="1" a="1"/>
  <c r="M15" i="1" s="1"/>
  <c r="N15" i="1" a="1"/>
  <c r="N15" i="1" s="1"/>
  <c r="O15" i="1" a="1"/>
  <c r="O15" i="1" s="1"/>
  <c r="O21" i="1" a="1"/>
  <c r="O21" i="1" s="1"/>
  <c r="N21" i="1" a="1"/>
  <c r="N21" i="1" s="1"/>
  <c r="M21" i="1" a="1"/>
  <c r="M21" i="1" s="1"/>
  <c r="L21" i="1" a="1"/>
  <c r="L21" i="1" s="1"/>
  <c r="K21" i="1" a="1"/>
  <c r="K21" i="1" s="1"/>
  <c r="J21" i="1" a="1"/>
  <c r="J21" i="1" s="1"/>
  <c r="I21" i="1" a="1"/>
  <c r="I21" i="1" s="1"/>
  <c r="H21" i="1" a="1"/>
  <c r="H21" i="1" s="1"/>
  <c r="G21" i="1" a="1"/>
  <c r="G21" i="1" s="1"/>
  <c r="F21" i="1" a="1"/>
  <c r="F21" i="1" s="1"/>
  <c r="B21" i="1" a="1"/>
  <c r="B21" i="1" s="1"/>
  <c r="D21" i="1" a="1"/>
  <c r="D21" i="1" s="1"/>
  <c r="C21" i="1" a="1"/>
  <c r="C2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902390-ADE5-4F1E-BA91-CDF53AAD1B2E}" keepAlive="1" name="Query - Table 2" description="Connection to the 'Table 2' query in the workbook." type="5" refreshedVersion="7" background="1" saveData="1">
    <dbPr connection="Provider=Microsoft.Mashup.OleDb.1;Data Source=$Workbook$;Location=&quot;Table 2&quot;;Extended Properties=&quot;&quot;" command="SELECT * FROM [Table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73">
    <bk>
      <extLst>
        <ext uri="{3e2802c4-a4d2-4d8b-9148-e3be6c30e623}">
          <xlrd:rvb i="2"/>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7"/>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8"/>
        </ext>
      </extLst>
    </bk>
    <bk>
      <extLst>
        <ext uri="{3e2802c4-a4d2-4d8b-9148-e3be6c30e623}">
          <xlrd:rvb i="101"/>
        </ext>
      </extLst>
    </bk>
    <bk>
      <extLst>
        <ext uri="{3e2802c4-a4d2-4d8b-9148-e3be6c30e623}">
          <xlrd:rvb i="107"/>
        </ext>
      </extLst>
    </bk>
    <bk>
      <extLst>
        <ext uri="{3e2802c4-a4d2-4d8b-9148-e3be6c30e623}">
          <xlrd:rvb i="110"/>
        </ext>
      </extLst>
    </bk>
    <bk>
      <extLst>
        <ext uri="{3e2802c4-a4d2-4d8b-9148-e3be6c30e623}">
          <xlrd:rvb i="116"/>
        </ext>
      </extLst>
    </bk>
    <bk>
      <extLst>
        <ext uri="{3e2802c4-a4d2-4d8b-9148-e3be6c30e623}">
          <xlrd:rvb i="122"/>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40"/>
        </ext>
      </extLst>
    </bk>
    <bk>
      <extLst>
        <ext uri="{3e2802c4-a4d2-4d8b-9148-e3be6c30e623}">
          <xlrd:rvb i="146"/>
        </ext>
      </extLst>
    </bk>
    <bk>
      <extLst>
        <ext uri="{3e2802c4-a4d2-4d8b-9148-e3be6c30e623}">
          <xlrd:rvb i="152"/>
        </ext>
      </extLst>
    </bk>
    <bk>
      <extLst>
        <ext uri="{3e2802c4-a4d2-4d8b-9148-e3be6c30e623}">
          <xlrd:rvb i="155"/>
        </ext>
      </extLst>
    </bk>
    <bk>
      <extLst>
        <ext uri="{3e2802c4-a4d2-4d8b-9148-e3be6c30e623}">
          <xlrd:rvb i="161"/>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9"/>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7"/>
        </ext>
      </extLst>
    </bk>
    <bk>
      <extLst>
        <ext uri="{3e2802c4-a4d2-4d8b-9148-e3be6c30e623}">
          <xlrd:rvb i="203"/>
        </ext>
      </extLst>
    </bk>
    <bk>
      <extLst>
        <ext uri="{3e2802c4-a4d2-4d8b-9148-e3be6c30e623}">
          <xlrd:rvb i="206"/>
        </ext>
      </extLst>
    </bk>
    <bk>
      <extLst>
        <ext uri="{3e2802c4-a4d2-4d8b-9148-e3be6c30e623}">
          <xlrd:rvb i="212"/>
        </ext>
      </extLst>
    </bk>
    <bk>
      <extLst>
        <ext uri="{3e2802c4-a4d2-4d8b-9148-e3be6c30e623}">
          <xlrd:rvb i="215"/>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40"/>
        </ext>
      </extLst>
    </bk>
    <bk>
      <extLst>
        <ext uri="{3e2802c4-a4d2-4d8b-9148-e3be6c30e623}">
          <xlrd:rvb i="246"/>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10"/>
        </ext>
      </extLst>
    </bk>
    <bk>
      <extLst>
        <ext uri="{3e2802c4-a4d2-4d8b-9148-e3be6c30e623}">
          <xlrd:rvb i="313"/>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futureMetadata>
  <cellMetadata count="1">
    <bk>
      <rc t="1" v="0"/>
    </bk>
  </cellMetadata>
  <valueMetadata count="37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valueMetadata>
</metadata>
</file>

<file path=xl/sharedStrings.xml><?xml version="1.0" encoding="utf-8"?>
<sst xmlns="http://schemas.openxmlformats.org/spreadsheetml/2006/main" count="622" uniqueCount="543">
  <si>
    <t>name</t>
  </si>
  <si>
    <t>code</t>
  </si>
  <si>
    <t>price</t>
  </si>
  <si>
    <t>currency</t>
  </si>
  <si>
    <t>high52</t>
  </si>
  <si>
    <t>low52</t>
  </si>
  <si>
    <t>pe</t>
  </si>
  <si>
    <t>industry</t>
  </si>
  <si>
    <t>exchange</t>
  </si>
  <si>
    <t>description</t>
  </si>
  <si>
    <t>volume</t>
  </si>
  <si>
    <t>lastTradeTime</t>
  </si>
  <si>
    <t>marketCap</t>
  </si>
  <si>
    <t>stockName</t>
  </si>
  <si>
    <t>change</t>
  </si>
  <si>
    <t>Date</t>
  </si>
  <si>
    <t>Open</t>
  </si>
  <si>
    <t>High</t>
  </si>
  <si>
    <t>Low</t>
  </si>
  <si>
    <t>Close*</t>
  </si>
  <si>
    <t>Adj Close**</t>
  </si>
  <si>
    <t>Volume</t>
  </si>
  <si>
    <t>249.74</t>
  </si>
  <si>
    <t>253.08</t>
  </si>
  <si>
    <t>249.60</t>
  </si>
  <si>
    <t>252.18</t>
  </si>
  <si>
    <t>30,929,200</t>
  </si>
  <si>
    <t>255.46</t>
  </si>
  <si>
    <t>256.10</t>
  </si>
  <si>
    <t>249.00</t>
  </si>
  <si>
    <t>252.51</t>
  </si>
  <si>
    <t>40,589,000</t>
  </si>
  <si>
    <t>256.08</t>
  </si>
  <si>
    <t>256.54</t>
  </si>
  <si>
    <t>252.95</t>
  </si>
  <si>
    <t>254.56</t>
  </si>
  <si>
    <t>46,903,100</t>
  </si>
  <si>
    <t>261.58</t>
  </si>
  <si>
    <t>263.19</t>
  </si>
  <si>
    <t>260.12</t>
  </si>
  <si>
    <t>261.97</t>
  </si>
  <si>
    <t>31,014,200</t>
  </si>
  <si>
    <t>261.66</t>
  </si>
  <si>
    <t>262.44</t>
  </si>
  <si>
    <t>260.17</t>
  </si>
  <si>
    <t>261.55</t>
  </si>
  <si>
    <t>19,763,300</t>
  </si>
  <si>
    <t>257.88</t>
  </si>
  <si>
    <t>261.51</t>
  </si>
  <si>
    <t>257.27</t>
  </si>
  <si>
    <t>261.15</t>
  </si>
  <si>
    <t>21,462,600</t>
  </si>
  <si>
    <t>260.21</t>
  </si>
  <si>
    <t>261.78</t>
  </si>
  <si>
    <t>255.64</t>
  </si>
  <si>
    <t>257.17</t>
  </si>
  <si>
    <t>25,606,200</t>
  </si>
  <si>
    <t>258.94</t>
  </si>
  <si>
    <t>260.68</t>
  </si>
  <si>
    <t>257.25</t>
  </si>
  <si>
    <t>260.58</t>
  </si>
  <si>
    <t>24,030,400</t>
  </si>
  <si>
    <t>257.82</t>
  </si>
  <si>
    <t>260.20</t>
  </si>
  <si>
    <t>256.84</t>
  </si>
  <si>
    <t>258.26</t>
  </si>
  <si>
    <t>19,722,900</t>
  </si>
  <si>
    <t>260.19</t>
  </si>
  <si>
    <t>261.48</t>
  </si>
  <si>
    <t>258.74</t>
  </si>
  <si>
    <t>23,209,300</t>
  </si>
  <si>
    <t>259.47</t>
  </si>
  <si>
    <t>261.00</t>
  </si>
  <si>
    <t>257.60</t>
  </si>
  <si>
    <t>260.74</t>
  </si>
  <si>
    <t>24,856,900</t>
  </si>
  <si>
    <t>257.93</t>
  </si>
  <si>
    <t>259.93</t>
  </si>
  <si>
    <t>257.73</t>
  </si>
  <si>
    <t>259.50</t>
  </si>
  <si>
    <t>25,627,500</t>
  </si>
  <si>
    <t>257.48</t>
  </si>
  <si>
    <t>258.83</t>
  </si>
  <si>
    <t>255.16</t>
  </si>
  <si>
    <t>255.59</t>
  </si>
  <si>
    <t>23,070,900</t>
  </si>
  <si>
    <t>257.26</t>
  </si>
  <si>
    <t>259.19</t>
  </si>
  <si>
    <t>256.83</t>
  </si>
  <si>
    <t>258.49</t>
  </si>
  <si>
    <t>23,837,500</t>
  </si>
  <si>
    <t>254.71</t>
  </si>
  <si>
    <t>257.67</t>
  </si>
  <si>
    <t>254.62</t>
  </si>
  <si>
    <t>255.91</t>
  </si>
  <si>
    <t>27,148,700</t>
  </si>
  <si>
    <t>252.87</t>
  </si>
  <si>
    <t>255.99</t>
  </si>
  <si>
    <t>252.44</t>
  </si>
  <si>
    <t>255.85</t>
  </si>
  <si>
    <t>24,315,700</t>
  </si>
  <si>
    <t>252.77</t>
  </si>
  <si>
    <t>254.14</t>
  </si>
  <si>
    <t>252.00</t>
  </si>
  <si>
    <t>253.25</t>
  </si>
  <si>
    <t>23,625,200</t>
  </si>
  <si>
    <t>247.81</t>
  </si>
  <si>
    <t>250.93</t>
  </si>
  <si>
    <t>247.19</t>
  </si>
  <si>
    <t>249.90</t>
  </si>
  <si>
    <t>22,719,800</t>
  </si>
  <si>
    <t>247.61</t>
  </si>
  <si>
    <t>249.40</t>
  </si>
  <si>
    <t>246.88</t>
  </si>
  <si>
    <t>247.86</t>
  </si>
  <si>
    <t>22,931,900</t>
  </si>
  <si>
    <t>242.76</t>
  </si>
  <si>
    <t>249.96</t>
  </si>
  <si>
    <t>242.70</t>
  </si>
  <si>
    <t>249.07</t>
  </si>
  <si>
    <t>36,910,600</t>
  </si>
  <si>
    <t>238.47</t>
  </si>
  <si>
    <t>242.84</t>
  </si>
  <si>
    <t>238.05</t>
  </si>
  <si>
    <t>242.35</t>
  </si>
  <si>
    <t>30,312,000</t>
  </si>
  <si>
    <t>232.91</t>
  </si>
  <si>
    <t>239.10</t>
  </si>
  <si>
    <t>232.39</t>
  </si>
  <si>
    <t>235.77</t>
  </si>
  <si>
    <t>43,623,500</t>
  </si>
  <si>
    <t>233.53</t>
  </si>
  <si>
    <t>233.85</t>
  </si>
  <si>
    <t>231.10</t>
  </si>
  <si>
    <t>231.85</t>
  </si>
  <si>
    <t>24,792,000</t>
  </si>
  <si>
    <t>236.59</t>
  </si>
  <si>
    <t>236.80</t>
  </si>
  <si>
    <t>231.88</t>
  </si>
  <si>
    <t>235.24</t>
  </si>
  <si>
    <t>25,227,500</t>
  </si>
  <si>
    <t>231.55</t>
  </si>
  <si>
    <t>236.71</t>
  </si>
  <si>
    <t>236.48</t>
  </si>
  <si>
    <t>25,471,700</t>
  </si>
  <si>
    <t>235.30</t>
  </si>
  <si>
    <t>236.94</t>
  </si>
  <si>
    <t>231.57</t>
  </si>
  <si>
    <t>232.34</t>
  </si>
  <si>
    <t>34,061,900</t>
  </si>
  <si>
    <t>237.85</t>
  </si>
  <si>
    <t>238.00</t>
  </si>
  <si>
    <t>235.32</t>
  </si>
  <si>
    <t>235.46</t>
  </si>
  <si>
    <t>25,620,100</t>
  </si>
  <si>
    <t>237.49</t>
  </si>
  <si>
    <t>241.05</t>
  </si>
  <si>
    <t>237.07</t>
  </si>
  <si>
    <t>237.58</t>
  </si>
  <si>
    <t>31,638,400</t>
  </si>
  <si>
    <t>230.27</t>
  </si>
  <si>
    <t>236.90</t>
  </si>
  <si>
    <t>230.14</t>
  </si>
  <si>
    <t>235.99</t>
  </si>
  <si>
    <t>30,127,000</t>
  </si>
  <si>
    <t>231.02</t>
  </si>
  <si>
    <t>232.47</t>
  </si>
  <si>
    <t>229.35</t>
  </si>
  <si>
    <t>230.35</t>
  </si>
  <si>
    <t>46,410,700</t>
  </si>
  <si>
    <t>232.56</t>
  </si>
  <si>
    <t>234.19</t>
  </si>
  <si>
    <t>230.33</t>
  </si>
  <si>
    <t>230.72</t>
  </si>
  <si>
    <t>34,833,000</t>
  </si>
  <si>
    <t>236.15</t>
  </si>
  <si>
    <t>238.55</t>
  </si>
  <si>
    <t>233.23</t>
  </si>
  <si>
    <t>237.04</t>
  </si>
  <si>
    <t>29,500,700</t>
  </si>
  <si>
    <t>236.28</t>
  </si>
  <si>
    <t>240.06</t>
  </si>
  <si>
    <t>235.94</t>
  </si>
  <si>
    <t>237.71</t>
  </si>
  <si>
    <t>27,717,700</t>
  </si>
  <si>
    <t>234.96</t>
  </si>
  <si>
    <t>235.19</t>
  </si>
  <si>
    <t>231.81</t>
  </si>
  <si>
    <t>234.81</t>
  </si>
  <si>
    <t>26,034,900</t>
  </si>
  <si>
    <t>234.01</t>
  </si>
  <si>
    <t>235.82</t>
  </si>
  <si>
    <t>235.75</t>
  </si>
  <si>
    <t>22,647,900</t>
  </si>
  <si>
    <t>239.17</t>
  </si>
  <si>
    <t>234.31</t>
  </si>
  <si>
    <t>237.13</t>
  </si>
  <si>
    <t>29,896,000</t>
  </si>
  <si>
    <t>237.00</t>
  </si>
  <si>
    <t>232.04</t>
  </si>
  <si>
    <t>232.42</t>
  </si>
  <si>
    <t>29,733,000</t>
  </si>
  <si>
    <t>232.88</t>
  </si>
  <si>
    <t>235.38</t>
  </si>
  <si>
    <t>231.67</t>
  </si>
  <si>
    <t>233.78</t>
  </si>
  <si>
    <t>33,034,000</t>
  </si>
  <si>
    <t>231.37</t>
  </si>
  <si>
    <t>233.37</t>
  </si>
  <si>
    <t>227.13</t>
  </si>
  <si>
    <t>227.39</t>
  </si>
  <si>
    <t>35,245,900</t>
  </si>
  <si>
    <t>229.52</t>
  </si>
  <si>
    <t>233.27</t>
  </si>
  <si>
    <t>226.46</t>
  </si>
  <si>
    <t>231.60</t>
  </si>
  <si>
    <t>41,842,100</t>
  </si>
  <si>
    <t>226.74</t>
  </si>
  <si>
    <t>232.49</t>
  </si>
  <si>
    <t>224.26</t>
  </si>
  <si>
    <t>226.73</t>
  </si>
  <si>
    <t>44,584,200</t>
  </si>
  <si>
    <t>232.16</t>
  </si>
  <si>
    <t>233.58</t>
  </si>
  <si>
    <t>227.26</t>
  </si>
  <si>
    <t>227.56</t>
  </si>
  <si>
    <t>33,950,400</t>
  </si>
  <si>
    <t>237.01</t>
  </si>
  <si>
    <t>237.30</t>
  </si>
  <si>
    <t>233.45</t>
  </si>
  <si>
    <t>233.87</t>
  </si>
  <si>
    <t>22,785,500</t>
  </si>
  <si>
    <t>235.90</t>
  </si>
  <si>
    <t>237.47</t>
  </si>
  <si>
    <t>233.15</t>
  </si>
  <si>
    <t>25,324,000</t>
  </si>
  <si>
    <t>231.53</t>
  </si>
  <si>
    <t>235.37</t>
  </si>
  <si>
    <t>229.54</t>
  </si>
  <si>
    <t>232.38</t>
  </si>
  <si>
    <t>37,811,200</t>
  </si>
  <si>
    <t>232.08</t>
  </si>
  <si>
    <t>234.59</t>
  </si>
  <si>
    <t>227.88</t>
  </si>
  <si>
    <t>228.99</t>
  </si>
  <si>
    <t>39,542,200</t>
  </si>
  <si>
    <t>230.01</t>
  </si>
  <si>
    <t>235.20</t>
  </si>
  <si>
    <t>229.00</t>
  </si>
  <si>
    <t>234.55</t>
  </si>
  <si>
    <t>26,339,700</t>
  </si>
  <si>
    <t>234.83</t>
  </si>
  <si>
    <t>228.73</t>
  </si>
  <si>
    <t>30,228,700</t>
  </si>
  <si>
    <t>237.42</t>
  </si>
  <si>
    <t>237.93</t>
  </si>
  <si>
    <t>232.40</t>
  </si>
  <si>
    <t>234.51</t>
  </si>
  <si>
    <t>36,446,900</t>
  </si>
  <si>
    <t>243.75</t>
  </si>
  <si>
    <t>243.86</t>
  </si>
  <si>
    <t>240.18</t>
  </si>
  <si>
    <t>240.97</t>
  </si>
  <si>
    <t>25,262,600</t>
  </si>
  <si>
    <t>241.80</t>
  </si>
  <si>
    <t>243.93</t>
  </si>
  <si>
    <t>240.86</t>
  </si>
  <si>
    <t>243.79</t>
  </si>
  <si>
    <t>16,925,600</t>
  </si>
  <si>
    <t>241.32</t>
  </si>
  <si>
    <t>244.31</t>
  </si>
  <si>
    <t>240.94</t>
  </si>
  <si>
    <t>244.20</t>
  </si>
  <si>
    <t>21,653,500</t>
  </si>
  <si>
    <t>0.56 Dividend</t>
  </si>
  <si>
    <t>245.03</t>
  </si>
  <si>
    <t>246.13</t>
  </si>
  <si>
    <t>242.92</t>
  </si>
  <si>
    <t>243.70</t>
  </si>
  <si>
    <t>243.14</t>
  </si>
  <si>
    <t>26,728,500</t>
  </si>
  <si>
    <t>245.30</t>
  </si>
  <si>
    <t>242.73</t>
  </si>
  <si>
    <t>244.99</t>
  </si>
  <si>
    <t>244.43</t>
  </si>
  <si>
    <t>16,552,000</t>
  </si>
  <si>
    <t>244.78</t>
  </si>
  <si>
    <t>245.15</t>
  </si>
  <si>
    <t>242.15</t>
  </si>
  <si>
    <t>244.49</t>
  </si>
  <si>
    <t>15,742,200</t>
  </si>
  <si>
    <t>245.00</t>
  </si>
  <si>
    <t>245.92</t>
  </si>
  <si>
    <t>240.89</t>
  </si>
  <si>
    <t>242.82</t>
  </si>
  <si>
    <t>242.26</t>
  </si>
  <si>
    <t>22,186,700</t>
  </si>
  <si>
    <t>241.87</t>
  </si>
  <si>
    <t>244.76</t>
  </si>
  <si>
    <t>241.38</t>
  </si>
  <si>
    <t>243.77</t>
  </si>
  <si>
    <t>243.21</t>
  </si>
  <si>
    <t>23,565,000</t>
  </si>
  <si>
    <t>243.15</t>
  </si>
  <si>
    <t>243.68</t>
  </si>
  <si>
    <t>240.81</t>
  </si>
  <si>
    <t>242.47</t>
  </si>
  <si>
    <t>241.91</t>
  </si>
  <si>
    <t>22,211,900</t>
  </si>
  <si>
    <t>242.23</t>
  </si>
  <si>
    <t>243.28</t>
  </si>
  <si>
    <t>240.42</t>
  </si>
  <si>
    <t>242.20</t>
  </si>
  <si>
    <t>241.64</t>
  </si>
  <si>
    <t>18,043,900</t>
  </si>
  <si>
    <t>242.66</t>
  </si>
  <si>
    <t>243.24</t>
  </si>
  <si>
    <t>240.37</t>
  </si>
  <si>
    <t>242.01</t>
  </si>
  <si>
    <t>241.45</t>
  </si>
  <si>
    <t>25,296,100</t>
  </si>
  <si>
    <t>239.57</t>
  </si>
  <si>
    <t>245.09</t>
  </si>
  <si>
    <t>239.26</t>
  </si>
  <si>
    <t>243.00</t>
  </si>
  <si>
    <t>242.44</t>
  </si>
  <si>
    <t>27,158,100</t>
  </si>
  <si>
    <t>241.30</t>
  </si>
  <si>
    <t>242.31</t>
  </si>
  <si>
    <t>238.69</t>
  </si>
  <si>
    <t>239.51</t>
  </si>
  <si>
    <t>238.96</t>
  </si>
  <si>
    <t>25,916,300</t>
  </si>
  <si>
    <t>235.06</t>
  </si>
  <si>
    <t>242.50</t>
  </si>
  <si>
    <t>232.43</t>
  </si>
  <si>
    <t>239.65</t>
  </si>
  <si>
    <t>33,314,200</t>
  </si>
  <si>
    <t>238.02</t>
  </si>
  <si>
    <t>231.35</t>
  </si>
  <si>
    <t>231.96</t>
  </si>
  <si>
    <t>231.43</t>
  </si>
  <si>
    <t>42,468,900</t>
  </si>
  <si>
    <t>235.61</t>
  </si>
  <si>
    <t>242.64</t>
  </si>
  <si>
    <t>235.09</t>
  </si>
  <si>
    <t>238.93</t>
  </si>
  <si>
    <t>238.38</t>
  </si>
  <si>
    <t>49,111,200</t>
  </si>
  <si>
    <t>240.44</t>
  </si>
  <si>
    <t>232.90</t>
  </si>
  <si>
    <t>232.36</t>
  </si>
  <si>
    <t>69,870,600</t>
  </si>
  <si>
    <t>231.86</t>
  </si>
  <si>
    <t>234.18</t>
  </si>
  <si>
    <t>230.08</t>
  </si>
  <si>
    <t>232.33</t>
  </si>
  <si>
    <t>231.80</t>
  </si>
  <si>
    <t>49,169,600</t>
  </si>
  <si>
    <t>229.12</t>
  </si>
  <si>
    <t>229.78</t>
  </si>
  <si>
    <t>224.22</t>
  </si>
  <si>
    <t>229.53</t>
  </si>
  <si>
    <t>33,152,100</t>
  </si>
  <si>
    <t>227.08</t>
  </si>
  <si>
    <t>230.07</t>
  </si>
  <si>
    <t>225.80</t>
  </si>
  <si>
    <t>225.95</t>
  </si>
  <si>
    <t>225.43</t>
  </si>
  <si>
    <t>30,172,700</t>
  </si>
  <si>
    <t>224.70</t>
  </si>
  <si>
    <t>226.30</t>
  </si>
  <si>
    <t>222.42</t>
  </si>
  <si>
    <t>224.97</t>
  </si>
  <si>
    <t>224.45</t>
  </si>
  <si>
    <t>30,749,600</t>
  </si>
  <si>
    <t>217.70</t>
  </si>
  <si>
    <t>225.79</t>
  </si>
  <si>
    <t>217.29</t>
  </si>
  <si>
    <t>224.34</t>
  </si>
  <si>
    <t>223.82</t>
  </si>
  <si>
    <t>37,777,300</t>
  </si>
  <si>
    <t>213.75</t>
  </si>
  <si>
    <t>216.98</t>
  </si>
  <si>
    <t>212.63</t>
  </si>
  <si>
    <t>216.44</t>
  </si>
  <si>
    <t>215.94</t>
  </si>
  <si>
    <t>30,480,900</t>
  </si>
  <si>
    <t>213.52</t>
  </si>
  <si>
    <t>214.51</t>
  </si>
  <si>
    <t>212.03</t>
  </si>
  <si>
    <t>212.65</t>
  </si>
  <si>
    <t>212.16</t>
  </si>
  <si>
    <t>31,746,500</t>
  </si>
  <si>
    <t>215.91</t>
  </si>
  <si>
    <t>217.46</t>
  </si>
  <si>
    <t>212.74</t>
  </si>
  <si>
    <t>213.02</t>
  </si>
  <si>
    <t>212.53</t>
  </si>
  <si>
    <t>29,480,800</t>
  </si>
  <si>
    <t>214.02</t>
  </si>
  <si>
    <t>216.76</t>
  </si>
  <si>
    <t>213.93</t>
  </si>
  <si>
    <t>216.34</t>
  </si>
  <si>
    <t>215.84</t>
  </si>
  <si>
    <t>20,087,100</t>
  </si>
  <si>
    <t>216.50</t>
  </si>
  <si>
    <t>217.10</t>
  </si>
  <si>
    <t>213.32</t>
  </si>
  <si>
    <t>214.93</t>
  </si>
  <si>
    <t>214.44</t>
  </si>
  <si>
    <t>23,249,300</t>
  </si>
  <si>
    <t>218.47</t>
  </si>
  <si>
    <t>218.91</t>
  </si>
  <si>
    <t>216.73</t>
  </si>
  <si>
    <t>217.49</t>
  </si>
  <si>
    <t>216.99</t>
  </si>
  <si>
    <t>23,047,000</t>
  </si>
  <si>
    <t>218.68</t>
  </si>
  <si>
    <t>220.58</t>
  </si>
  <si>
    <t>217.03</t>
  </si>
  <si>
    <t>219.62</t>
  </si>
  <si>
    <t>219.12</t>
  </si>
  <si>
    <t>22,956,200</t>
  </si>
  <si>
    <t>214.04</t>
  </si>
  <si>
    <t>219.34</t>
  </si>
  <si>
    <t>213.71</t>
  </si>
  <si>
    <t>218.29</t>
  </si>
  <si>
    <t>217.79</t>
  </si>
  <si>
    <t>27,694,500</t>
  </si>
  <si>
    <t>212.17</t>
  </si>
  <si>
    <t>216.49</t>
  </si>
  <si>
    <t>211.94</t>
  </si>
  <si>
    <t>212.25</t>
  </si>
  <si>
    <t>211.76</t>
  </si>
  <si>
    <t>35,930,700</t>
  </si>
  <si>
    <t>217.26</t>
  </si>
  <si>
    <t>218.52</t>
  </si>
  <si>
    <t>215.70</t>
  </si>
  <si>
    <t>217.90</t>
  </si>
  <si>
    <t>217.40</t>
  </si>
  <si>
    <t>23,823,000</t>
  </si>
  <si>
    <t>222.53</t>
  </si>
  <si>
    <t>223.00</t>
  </si>
  <si>
    <t>214.81</t>
  </si>
  <si>
    <t>217.69</t>
  </si>
  <si>
    <t>217.19</t>
  </si>
  <si>
    <t>37,130,100</t>
  </si>
  <si>
    <t>221.70</t>
  </si>
  <si>
    <t>219.68</t>
  </si>
  <si>
    <t>221.91</t>
  </si>
  <si>
    <t>20,942,100</t>
  </si>
  <si>
    <t>225.23</t>
  </si>
  <si>
    <t>225.63</t>
  </si>
  <si>
    <t>221.47</t>
  </si>
  <si>
    <t>221.68</t>
  </si>
  <si>
    <t>221.17</t>
  </si>
  <si>
    <t>20,272,300</t>
  </si>
  <si>
    <t>226.31</t>
  </si>
  <si>
    <t>227.18</t>
  </si>
  <si>
    <t>223.58</t>
  </si>
  <si>
    <t>224.15</t>
  </si>
  <si>
    <t>223.63</t>
  </si>
  <si>
    <t>17,403,200</t>
  </si>
  <si>
    <t>226.03</t>
  </si>
  <si>
    <t>223.02</t>
  </si>
  <si>
    <t>224.96</t>
  </si>
  <si>
    <t>224.44</t>
  </si>
  <si>
    <t>17,933,500</t>
  </si>
  <si>
    <t>221.42</t>
  </si>
  <si>
    <t>223.61</t>
  </si>
  <si>
    <t>221.20</t>
  </si>
  <si>
    <t>222.75</t>
  </si>
  <si>
    <t>222.24</t>
  </si>
  <si>
    <t>10,550,600</t>
  </si>
  <si>
    <t>223.11</t>
  </si>
  <si>
    <t>223.56</t>
  </si>
  <si>
    <t>220.80</t>
  </si>
  <si>
    <t>221.02</t>
  </si>
  <si>
    <t>220.51</t>
  </si>
  <si>
    <t>18,699,600</t>
  </si>
  <si>
    <t>222.69</t>
  </si>
  <si>
    <t>221.85</t>
  </si>
  <si>
    <t>223.94</t>
  </si>
  <si>
    <t>223.43</t>
  </si>
  <si>
    <t>22,612,200</t>
  </si>
  <si>
    <t>217.55</t>
  </si>
  <si>
    <t>224.00</t>
  </si>
  <si>
    <t>217.28</t>
  </si>
  <si>
    <t>222.59</t>
  </si>
  <si>
    <t>222.08</t>
  </si>
  <si>
    <t>37,181,900</t>
  </si>
  <si>
    <t>218.59</t>
  </si>
  <si>
    <t>219.69</t>
  </si>
  <si>
    <t>216.02</t>
  </si>
  <si>
    <t>218.09</t>
  </si>
  <si>
    <t>63,354,900</t>
  </si>
  <si>
    <t>219.87</t>
  </si>
  <si>
    <t>220.89</t>
  </si>
  <si>
    <t>217.92</t>
  </si>
  <si>
    <t>219.42</t>
  </si>
  <si>
    <t>218.92</t>
  </si>
  <si>
    <t>32,515,800</t>
  </si>
  <si>
    <t>214.75</t>
  </si>
  <si>
    <t>220.11</t>
  </si>
  <si>
    <t>214.72</t>
  </si>
  <si>
    <t>219.28</t>
  </si>
  <si>
    <t>218.78</t>
  </si>
  <si>
    <t>35,023,300</t>
  </si>
  <si>
    <t>215.17</t>
  </si>
  <si>
    <t>215.42</t>
  </si>
  <si>
    <t>212.24</t>
  </si>
  <si>
    <t>214.13</t>
  </si>
  <si>
    <t>213.64</t>
  </si>
  <si>
    <t>27,018,100</t>
  </si>
  <si>
    <t>213.10</t>
  </si>
  <si>
    <t>216.21</t>
  </si>
  <si>
    <t>212.88</t>
  </si>
  <si>
    <t>214.20</t>
  </si>
  <si>
    <t>28,798,400</t>
  </si>
  <si>
    <t>210.05</t>
  </si>
  <si>
    <t>209.11</t>
  </si>
  <si>
    <t>213.26</t>
  </si>
  <si>
    <t>212.77</t>
  </si>
  <si>
    <t>30,979,400</t>
  </si>
  <si>
    <t>211.77</t>
  </si>
  <si>
    <t>213.08</t>
  </si>
  <si>
    <t>210.36</t>
  </si>
  <si>
    <t>210.52</t>
  </si>
  <si>
    <t>210.04</t>
  </si>
  <si>
    <t>26,733,300</t>
  </si>
  <si>
    <t>215.16</t>
  </si>
  <si>
    <t>215.23</t>
  </si>
  <si>
    <t>211.21</t>
  </si>
  <si>
    <t>211.80</t>
  </si>
  <si>
    <t>211.31</t>
  </si>
  <si>
    <t>32,440,600</t>
  </si>
  <si>
    <t>213.97</t>
  </si>
  <si>
    <t>216.95</t>
  </si>
  <si>
    <t>212.89</t>
  </si>
  <si>
    <t>216.01</t>
  </si>
  <si>
    <t>215.51</t>
  </si>
  <si>
    <t>23,284,100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</si>
</sst>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70" formatCode="_-[$$-C09]* #,##0.00_-;\-[$$-C09]* #,##0.00_-;_-[$$-C09]* &quot;-&quot;??_-;_-@_-"/>
    <numFmt numFmtId="171" formatCode="&quot;$&quot;#,##0.00"/>
    <numFmt numFmtId="174" formatCode="yyyy/mm/d\ h:mm:ss"/>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0" fontId="1" fillId="0" borderId="0" xfId="0" applyFont="1"/>
    <xf numFmtId="4" fontId="0" fillId="0" borderId="0" xfId="0" applyNumberFormat="1"/>
    <xf numFmtId="171" fontId="0" fillId="0" borderId="0" xfId="1" applyNumberFormat="1" applyFont="1"/>
    <xf numFmtId="171" fontId="1" fillId="0" borderId="0" xfId="1" applyNumberFormat="1" applyFont="1"/>
    <xf numFmtId="1" fontId="1" fillId="0" borderId="0" xfId="0" applyNumberFormat="1" applyFont="1"/>
    <xf numFmtId="1" fontId="0" fillId="0" borderId="0" xfId="0" applyNumberFormat="1"/>
    <xf numFmtId="170" fontId="0" fillId="0" borderId="0" xfId="0" applyNumberFormat="1"/>
    <xf numFmtId="174" fontId="1" fillId="0" borderId="0" xfId="0" applyNumberFormat="1" applyFont="1"/>
    <xf numFmtId="174" fontId="0" fillId="0" borderId="0" xfId="0" applyNumberFormat="1"/>
    <xf numFmtId="44" fontId="0" fillId="0" borderId="0" xfId="1" applyFont="1"/>
    <xf numFmtId="14" fontId="0" fillId="0" borderId="0" xfId="0" applyNumberFormat="1"/>
    <xf numFmtId="0" fontId="0" fillId="0" borderId="0" xfId="0" applyNumberFormat="1"/>
  </cellXfs>
  <cellStyles count="2">
    <cellStyle name="Currency" xfId="1" builtinId="4"/>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connections" Target="connection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997AA8-22A5-4417-91C0-9CCD89BA3E3E}" autoFormatId="16" applyNumberFormats="0" applyBorderFormats="0" applyFontFormats="0" applyPatternFormats="0" applyAlignmentFormats="0" applyWidthHeightFormats="0">
  <queryTableRefresh nextId="8">
    <queryTableFields count="7">
      <queryTableField id="1" name="Date" tableColumnId="1"/>
      <queryTableField id="2" name="Open" tableColumnId="2"/>
      <queryTableField id="3" name="High" tableColumnId="3"/>
      <queryTableField id="4" name="Low" tableColumnId="4"/>
      <queryTableField id="5" name="Close*" tableColumnId="5"/>
      <queryTableField id="6" name="Adj Close**" tableColumnId="6"/>
      <queryTableField id="7" name="Volume" tableColumnId="7"/>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
  <a r="1" c="253">
    <v t="i">2</v>
    <v t="i">3</v>
    <v t="i">4</v>
    <v t="i">5</v>
    <v t="i">6</v>
    <v t="i">9</v>
    <v t="i">10</v>
    <v t="i">11</v>
    <v t="i">12</v>
    <v t="i">13</v>
    <v t="i">16</v>
    <v t="i">17</v>
    <v t="i">18</v>
    <v t="i">19</v>
    <v t="i">20</v>
    <v t="i">23</v>
    <v t="i">24</v>
    <v t="i">25</v>
    <v t="i">26</v>
    <v t="i">27</v>
    <v t="i">30</v>
    <v t="i">31</v>
    <v t="i">32</v>
    <v t="i">33</v>
    <v t="i">34</v>
    <v t="i">38</v>
    <v t="i">39</v>
    <v t="i">40</v>
    <v t="i">41</v>
    <v t="i">44</v>
    <v t="i">45</v>
    <v t="i">46</v>
    <v t="i">47</v>
    <v t="i">48</v>
    <v t="i">51</v>
    <v t="i">52</v>
    <v t="i">53</v>
    <v t="i">54</v>
    <v t="i">55</v>
    <v t="i">58</v>
    <v t="i">59</v>
    <v t="i">60</v>
    <v t="i">61</v>
    <v t="i">62</v>
    <v t="i">65</v>
    <v t="i">66</v>
    <v t="i">67</v>
    <v t="i">68</v>
    <v t="i">69</v>
    <v t="i">72</v>
    <v t="i">73</v>
    <v t="i">74</v>
    <v t="i">75</v>
    <v t="i">76</v>
    <v t="i">79</v>
    <v t="i">80</v>
    <v t="i">81</v>
    <v t="i">82</v>
    <v t="i">83</v>
    <v t="i">86</v>
    <v t="i">87</v>
    <v t="i">88</v>
    <v t="i">89</v>
    <v t="i">90</v>
    <v t="i">93</v>
    <v t="i">94</v>
    <v t="i">95</v>
    <v t="i">96</v>
    <v t="i">97</v>
    <v t="i">100</v>
    <v t="i">101</v>
    <v t="i">102</v>
    <v t="i">103</v>
    <v t="i">104</v>
    <v t="i">107</v>
    <v t="i">108</v>
    <v t="i">109</v>
    <v t="i">110</v>
    <v t="i">111</v>
    <v t="i">114</v>
    <v t="i">115</v>
    <v t="i">116</v>
    <v t="i">117</v>
    <v t="i">118</v>
    <v t="i">121</v>
    <v t="i">122</v>
    <v t="i">123</v>
    <v t="i">124</v>
    <v t="i">125</v>
    <v t="i">128</v>
    <v t="i">129</v>
    <v t="i">130</v>
    <v t="i">131</v>
    <v t="i">132</v>
    <v t="i">135</v>
    <v t="i">136</v>
    <v t="i">137</v>
    <v t="i">138</v>
    <v t="i">139</v>
    <v t="i">142</v>
    <v t="i">143</v>
    <v t="i">144</v>
    <v t="i">145</v>
    <v t="i">146</v>
    <v t="i">149</v>
    <v t="i">150</v>
    <v t="i">151</v>
    <v t="i">152</v>
    <v t="i">153</v>
    <v t="i">156</v>
    <v t="i">157</v>
    <v t="i">158</v>
    <v t="i">159</v>
    <v t="i">160</v>
    <v t="i">163</v>
    <v t="i">164</v>
    <v t="i">165</v>
    <v t="i">166</v>
    <v t="i">167</v>
    <v t="i">170</v>
    <v t="i">171</v>
    <v t="i">172</v>
    <v t="i">173</v>
    <v t="i">174</v>
    <v t="i">177</v>
    <v t="i">178</v>
    <v t="i">179</v>
    <v t="i">180</v>
    <v t="i">181</v>
    <v t="i">184</v>
    <v t="i">185</v>
    <v t="i">186</v>
    <v t="i">187</v>
    <v t="i">188</v>
    <v t="i">191</v>
    <v t="i">192</v>
    <v t="i">193</v>
    <v t="i">194</v>
    <v t="i">195</v>
    <v t="i">198</v>
    <v t="i">199</v>
    <v t="i">200</v>
    <v t="i">201</v>
    <v t="i">202</v>
    <v t="i">205</v>
    <v t="i">206</v>
    <v t="i">207</v>
    <v t="i">208</v>
    <v t="i">209</v>
    <v t="i">212</v>
    <v t="i">213</v>
    <v t="i">214</v>
    <v t="i">215</v>
    <v t="i">216</v>
    <v t="i">219</v>
    <v t="i">220</v>
    <v t="i">221</v>
    <v t="i">222</v>
    <v t="i">223</v>
    <v t="i">226</v>
    <v t="i">227</v>
    <v t="i">228</v>
    <v t="i">229</v>
    <v t="i">230</v>
    <v t="i">233</v>
    <v t="i">234</v>
    <v t="i">235</v>
    <v t="i">236</v>
    <v t="i">241</v>
    <v t="i">242</v>
    <v t="i">243</v>
    <v t="i">247</v>
    <v t="i">248</v>
    <v t="i">249</v>
    <v t="i">250</v>
    <v t="i">251</v>
    <v t="i">254</v>
    <v t="i">255</v>
    <v t="i">256</v>
    <v t="i">257</v>
    <v t="i">258</v>
    <v t="i">261</v>
    <v t="i">262</v>
    <v t="i">263</v>
    <v t="i">264</v>
    <v t="i">265</v>
    <v t="i">268</v>
    <v t="i">270</v>
    <v t="i">271</v>
    <v t="i">272</v>
    <v t="i">275</v>
    <v t="i">276</v>
    <v t="i">277</v>
    <v t="i">278</v>
    <v t="i">279</v>
    <v t="i">282</v>
    <v t="i">283</v>
    <v t="i">284</v>
    <v t="i">285</v>
    <v t="i">286</v>
    <v t="i">289</v>
    <v t="i">290</v>
    <v t="i">291</v>
    <v t="i">292</v>
    <v t="i">293</v>
    <v t="i">296</v>
    <v t="i">297</v>
    <v t="i">298</v>
    <v t="i">299</v>
    <v t="i">300</v>
    <v t="i">303</v>
    <v t="i">304</v>
    <v t="i">305</v>
    <v t="i">306</v>
    <v t="i">307</v>
    <v t="i">310</v>
    <v t="i">311</v>
    <v t="i">312</v>
    <v t="i">313</v>
    <v t="i">314</v>
    <v t="i">317</v>
    <v t="i">318</v>
    <v t="i">319</v>
    <v t="i">320</v>
    <v t="i">321</v>
    <v t="i">324</v>
    <v t="i">325</v>
    <v t="i">326</v>
    <v t="i">327</v>
    <v t="i">328</v>
    <v t="i">331</v>
    <v t="i">332</v>
    <v t="i">333</v>
    <v t="i">334</v>
    <v t="i">339</v>
    <v t="i">340</v>
    <v t="i">341</v>
    <v t="i">342</v>
    <v t="i">345</v>
    <v t="i">346</v>
    <v t="i">347</v>
    <v t="i">348</v>
    <v t="i">349</v>
    <v t="i">352</v>
    <v t="i">353</v>
    <v t="i">354</v>
    <v t="i">355</v>
    <v t="i">356</v>
    <v t="i">359</v>
    <v t="i">360</v>
    <v t="i">361</v>
    <v t="i">362</v>
    <v t="i">363</v>
  </a>
  <a r="1" c="253">
    <v>-99999901</v>
    <v>4.1000000000000002E-2</v>
    <v>-99999901</v>
    <v>-99999901</v>
    <v>0.04</v>
    <v>3.6999999999999998E-2</v>
    <v>-99999901</v>
    <v>-99999901</v>
    <v>3.5999999999999997E-2</v>
    <v>3.5999999999999997E-2</v>
    <v>3.5999999999999997E-2</v>
    <v>-99999901</v>
    <v>3.4000000000000002E-2</v>
    <v>3.4000000000000002E-2</v>
    <v>-99999901</v>
    <v>-99999901</v>
    <v>-99999901</v>
    <v>-99999901</v>
    <v>-99999901</v>
    <v>3.5999999999999997E-2</v>
    <v>-99999901</v>
    <v>-99999901</v>
    <v>-99999901</v>
    <v>3.5999999999999997E-2</v>
    <v>-99999901</v>
    <v>0.04</v>
    <v>3.7999999999999999E-2</v>
    <v>3.7999999999999999E-2</v>
    <v>-99999901</v>
    <v>3.5999999999999997E-2</v>
    <v>3.7999999999999999E-2</v>
    <v>3.7999999999999999E-2</v>
    <v>-99999901</v>
    <v>3.6999999999999998E-2</v>
    <v>0.04</v>
    <v>3.7999999999999999E-2</v>
    <v>-99999901</v>
    <v>-99999901</v>
    <v>3.9E-2</v>
    <v>3.7999999999999999E-2</v>
    <v>-99999901</v>
    <v>0.04</v>
    <v>-99999901</v>
    <v>0.04</v>
    <v>3.6999999999999998E-2</v>
    <v>3.5999999999999997E-2</v>
    <v>3.9E-2</v>
    <v>-99999901</v>
    <v>3.2000000000000001E-2</v>
    <v>3.5999999999999997E-2</v>
    <v>3.5000000000000003E-2</v>
    <v>3.4000000000000002E-2</v>
    <v>-99999901</v>
    <v>-99999901</v>
    <v>3.4000000000000002E-2</v>
    <v>3.3000000000000002E-2</v>
    <v>3.4000000000000002E-2</v>
    <v>3.3000000000000002E-2</v>
    <v>-99999901</v>
    <v>3.5000000000000003E-2</v>
    <v>3.5000000000000003E-2</v>
    <v>3.4000000000000002E-2</v>
    <v>-99999901</v>
    <v>3.5999999999999997E-2</v>
    <v>3.5999999999999997E-2</v>
    <v>0.04</v>
    <v>-99999901</v>
    <v>0.04</v>
    <v>3.5999999999999997E-2</v>
    <v>-99999901</v>
    <v>3.5999999999999997E-2</v>
    <v>-99999901</v>
    <v>3.4000000000000002E-2</v>
    <v>-99999901</v>
    <v>3.6999999999999998E-2</v>
    <v>3.5999999999999997E-2</v>
    <v>-99999901</v>
    <v>-99999901</v>
    <v>-99999901</v>
    <v>3.5000000000000003E-2</v>
    <v>3.5000000000000003E-2</v>
    <v>3.5000000000000003E-2</v>
    <v>0.04</v>
    <v>-99999901</v>
    <v>4.2999999999999997E-2</v>
    <v>4.2000000000000003E-2</v>
    <v>-99999901</v>
    <v>-99999901</v>
    <v>-99999901</v>
    <v>3.7999999999999999E-2</v>
    <v>-99999901</v>
    <v>-99999901</v>
    <v>3.5999999999999997E-2</v>
    <v>0.04</v>
    <v>4.2999999999999997E-2</v>
    <v>4.2999999999999997E-2</v>
    <v>4.2999999999999997E-2</v>
    <v>-99999901</v>
    <v>0.05</v>
    <v>0.05</v>
    <v>4.4999999999999998E-2</v>
    <v>-99999901</v>
    <v>4.5999999999999999E-2</v>
    <v>4.7E-2</v>
    <v>4.7E-2</v>
    <v>-99999901</v>
    <v>4.7E-2</v>
    <v>4.2999999999999997E-2</v>
    <v>-99999901</v>
    <v>-99999901</v>
    <v>-99999901</v>
    <v>4.2999999999999997E-2</v>
    <v>-99999901</v>
    <v>4.2999999999999997E-2</v>
    <v>-99999901</v>
    <v>-99999901</v>
    <v>4.2000000000000003E-2</v>
    <v>-99999901</v>
    <v>0.04</v>
    <v>-99999901</v>
    <v>4.2999999999999997E-2</v>
    <v>4.9000000000000002E-2</v>
    <v>-99999901</v>
    <v>-99999901</v>
    <v>4.2999999999999997E-2</v>
    <v>4.2000000000000003E-2</v>
    <v>-99999901</v>
    <v>4.1000000000000002E-2</v>
    <v>-99999901</v>
    <v>-99999901</v>
    <v>4.5999999999999999E-2</v>
    <v>-99999901</v>
    <v>-99999901</v>
    <v>-99999901</v>
    <v>-99999901</v>
    <v>4.5999999999999999E-2</v>
    <v>-99999901</v>
    <v>-99999901</v>
    <v>4.2000000000000003E-2</v>
    <v>4.2000000000000003E-2</v>
    <v>-99999901</v>
    <v>-99999901</v>
    <v>4.2000000000000003E-2</v>
    <v>-99999901</v>
    <v>5.8000000000000003E-2</v>
    <v>5.6000000000000001E-2</v>
    <v>-99999901</v>
    <v>0.06</v>
    <v>5.8000000000000003E-2</v>
    <v>-99999901</v>
    <v>5.7000000000000002E-2</v>
    <v>5.2999999999999999E-2</v>
    <v>5.1999999999999998E-2</v>
    <v>-99999901</v>
    <v>5.8000000000000003E-2</v>
    <v>-99999901</v>
    <v>-99999901</v>
    <v>5.1999999999999998E-2</v>
    <v>-99999901</v>
    <v>-99999901</v>
    <v>0.05</v>
    <v>5.5E-2</v>
    <v>-99999901</v>
    <v>5.8000000000000003E-2</v>
    <v>0.05</v>
    <v>5.8000000000000003E-2</v>
    <v>0.05</v>
    <v>-99999901</v>
    <v>0.05</v>
    <v>-99999901</v>
    <v>0.05</v>
    <v>5.5E-2</v>
    <v>6.2E-2</v>
    <v>6.0999999999999999E-2</v>
    <v>6.2E-2</v>
    <v>6.2E-2</v>
    <v>6.4000000000000001E-2</v>
    <v>6.5000000000000002E-2</v>
    <v>6.5000000000000002E-2</v>
    <v>6.4000000000000001E-2</v>
    <v>6.9000000000000006E-2</v>
    <v>-99999901</v>
    <v>7.0000000000000007E-2</v>
    <v>6.9000000000000006E-2</v>
    <v>6.9000000000000006E-2</v>
    <v>7.0000000000000007E-2</v>
    <v>6.6000000000000003E-2</v>
    <v>7.4999999999999997E-2</v>
    <v>8.5000000000000006E-2</v>
    <v>6.8000000000000005E-2</v>
    <v>8.3000000000000004E-2</v>
    <v>7.1999999999999995E-2</v>
    <v>7.5999999999999998E-2</v>
    <v>7.8E-2</v>
    <v>7.8E-2</v>
    <v>7.4999999999999997E-2</v>
    <v>7.3999999999999996E-2</v>
    <v>6.7000000000000004E-2</v>
    <v>6.6000000000000003E-2</v>
    <v>6.6000000000000003E-2</v>
    <v>6.5000000000000002E-2</v>
    <v>6.4000000000000001E-2</v>
    <v>6.0999999999999999E-2</v>
    <v>6.0999999999999999E-2</v>
    <v>6.0999999999999999E-2</v>
    <v>6.2E-2</v>
    <v>6.5000000000000002E-2</v>
    <v>6.5000000000000002E-2</v>
    <v>7.2999999999999995E-2</v>
    <v>6.9000000000000006E-2</v>
    <v>6.9000000000000006E-2</v>
    <v>7.0000000000000007E-2</v>
    <v>7.0000000000000007E-2</v>
    <v>6.9000000000000006E-2</v>
    <v>6.9000000000000006E-2</v>
    <v>6.6000000000000003E-2</v>
    <v>6.5000000000000002E-2</v>
    <v>6.5000000000000002E-2</v>
    <v>6.5000000000000002E-2</v>
    <v>6.4000000000000001E-2</v>
    <v>6.7000000000000004E-2</v>
    <v>6.8000000000000005E-2</v>
    <v>6.7000000000000004E-2</v>
    <v>6.6000000000000003E-2</v>
    <v>6.6000000000000003E-2</v>
    <v>6.7000000000000004E-2</v>
    <v>6.5000000000000002E-2</v>
    <v>6.4000000000000001E-2</v>
    <v>5.8000000000000003E-2</v>
    <v>6.3E-2</v>
    <v>6.3E-2</v>
    <v>6.3E-2</v>
    <v>0.06</v>
    <v>0.06</v>
    <v>0.06</v>
    <v>0.06</v>
    <v>0.06</v>
    <v>0.06</v>
    <v>-99999901</v>
    <v>6.2E-2</v>
    <v>6.0999999999999999E-2</v>
    <v>6.0999999999999999E-2</v>
    <v>0.06</v>
    <v>6.3E-2</v>
    <v>6.3E-2</v>
    <v>0.06</v>
    <v>6.3E-2</v>
    <v>6.2E-2</v>
    <v>6.2E-2</v>
    <v>5.6000000000000001E-2</v>
    <v>5.8999999999999997E-2</v>
    <v>6.0999999999999999E-2</v>
    <v>5.6000000000000001E-2</v>
  </a>
</arrayData>
</file>

<file path=xl/richData/rdrichvalue.xml><?xml version="1.0" encoding="utf-8"?>
<rvData xmlns="http://schemas.microsoft.com/office/spreadsheetml/2017/richdata" count="634">
  <rv s="0">
    <v>https://www.bing.com/financeapi/forcetrigger?t=aa466h&amp;q=XASX%3aABC&amp;form=skydnc</v>
    <v>Learn more on Bing</v>
  </rv>
  <rv s="1">
    <v>en-AU</v>
    <v>aa466h</v>
    <v>268435456</v>
    <v>1</v>
    <v>Powered by Refinitiv</v>
    <v>0</v>
    <v>ADBRI LIMITED (XASX:ABC)</v>
    <v>2</v>
    <v>3</v>
    <v>Finance</v>
    <v>4</v>
    <v>3.64</v>
    <v>2.1</v>
    <v>1.4972000000000001</v>
    <v>-0.09</v>
    <v>-2.7189999999999999E-2</v>
    <v>AUD</v>
    <v>ADBRI Limited, formerly Adelaide Brighton Limited, is an integrated construction materials and lime producer, which supplies a range of products into building, construction, infrastructure and mineral processing markets throughout Australia. The Company operates through two segments: Cement, Lime, Concrete and Aggregates, and Concrete Products. The Company’s principal activities include the production, importation, distribution and marketing of clinker, cement, industrial lime, premixed concrete, construction aggregates and concrete products. The major end-use markets of the Company’s products include residential and non-residential construction, engineering construction, alumina production and mining.</v>
    <v>1500</v>
    <v>Australian Securities Exchange</v>
    <v>XASX</v>
    <v>XASX</v>
    <v>L 1 157 Grenfell Street, ADELAIDE, SOUTH AUSTRALIA, 5000 AU</v>
    <v>3.2850000000000001</v>
    <v>Construction Materials</v>
    <v>Stock</v>
    <v>44316.375</v>
    <v>0</v>
    <v>3.19</v>
    <v>2101461000</v>
    <v>ADBRI LIMITED</v>
    <v>ADBRI LIMITED</v>
    <v>3.27</v>
    <v>22.36</v>
    <v>3.31</v>
    <v>3.22</v>
    <v>652627600</v>
    <v>ABC</v>
    <v>ADBRI LIMITED (XASX:ABC)</v>
    <v>1650723</v>
    <v>1960</v>
  </rv>
  <rv s="2">
    <v>1</v>
  </rv>
  <rv s="0">
    <v>http://en.wikipedia.org/wiki/Public_domain</v>
    <v>Public domain</v>
  </rv>
  <rv s="0">
    <v>http://commons.wikimedia.org/wiki/File:Adobe_Systems_logo_and_wordmark.svg</v>
    <v>commons.wikimedia.org</v>
  </rv>
  <rv s="3">
    <v>3</v>
    <v>4</v>
  </rv>
  <rv s="4">
    <v>10</v>
    <v>https://www.bing.com/th?id=AMMS_8f9887bbe9a0de55785480179eb55aa9&amp;qlt=95</v>
    <v>5</v>
    <v>0</v>
    <v>https://www.bing.com/images/search?form=xlimg&amp;q=adobe+systems</v>
    <v>Image of ADOBE INC.</v>
  </rv>
  <rv s="0">
    <v>https://www.bing.com/financeapi/forcetrigger?t=a1mv7w&amp;q=XNAS%3aADBE&amp;form=skydnc</v>
    <v>Learn more on Bing</v>
  </rv>
  <rv s="5">
    <v>en-AU</v>
    <v>a1mv7w</v>
    <v>268435456</v>
    <v>1</v>
    <v>Powered by Refinitiv</v>
    <v>5</v>
    <v>ADOBE INC. (XNAS:ADBE)</v>
    <v>7</v>
    <v>8</v>
    <v>Finance</v>
    <v>9</v>
    <v>536.88</v>
    <v>340</v>
    <v>0.94689999999999996</v>
    <v>-7.75</v>
    <v>0</v>
    <v>-1.5017000000000001E-2</v>
    <v>0</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22516</v>
    <v>Nasdaq Stock Market</v>
    <v>XNAS</v>
    <v>XNAS</v>
    <v>345 PARK AVE, SAN JOSE, CA, 95110-2704 US</v>
    <v>515.04999999999995</v>
    <v>6</v>
    <v>Software &amp; IT Services</v>
    <v>Stock</v>
    <v>44316.996366539061</v>
    <v>7</v>
    <v>507.15</v>
    <v>242986500000</v>
    <v>ADOBE INC.</v>
    <v>ADOBE INC.</v>
    <v>514.13</v>
    <v>44.880699999999997</v>
    <v>516.09</v>
    <v>508.34</v>
    <v>508.34</v>
    <v>478000000</v>
    <v>ADBE</v>
    <v>ADOBE INC. (XNAS:ADBE)</v>
    <v>1950559</v>
    <v>2178837</v>
    <v>1997</v>
  </rv>
  <rv s="2">
    <v>8</v>
  </rv>
  <rv s="0">
    <v>http://en.wikipedia.org/wiki/Alphabet_Inc.</v>
    <v>Wikipedia</v>
  </rv>
  <rv s="3">
    <v>3</v>
    <v>10</v>
  </rv>
  <rv s="4">
    <v>10</v>
    <v>https://www.bing.com/th?id=AMMS_91f59ff6c9305ce24b1cf0389cd856f8&amp;qlt=95</v>
    <v>11</v>
    <v>0</v>
    <v>https://www.bing.com/images/search?form=xlimg&amp;q=alphabet+inc.</v>
    <v>Image of ALPHABET INC.</v>
  </rv>
  <rv s="0">
    <v>https://www.bing.com/financeapi/forcetrigger?t=a1u3p2&amp;q=XNAS%3aGOOG&amp;form=skydnc</v>
    <v>Learn more on Bing</v>
  </rv>
  <rv s="5">
    <v>en-AU</v>
    <v>a1u3p2</v>
    <v>268435456</v>
    <v>1</v>
    <v>Powered by Refinitiv</v>
    <v>5</v>
    <v>ALPHABET INC. (XNAS:GOOG)</v>
    <v>7</v>
    <v>8</v>
    <v>Finance</v>
    <v>9</v>
    <v>2452.3780000000002</v>
    <v>1299</v>
    <v>1.0178</v>
    <v>-19.77</v>
    <v>1.091E-3</v>
    <v>-8.1359999999999991E-3</v>
    <v>2.63</v>
    <v>USD</v>
    <v>Alphabet Inc. is a holding company. The Company's segments include Google and Other Bets. The Company's Google segment includes Google Services and Google Cloud. Its Google Services products and platforms include Android, Chrome, Gmail, Google Drive, Google Maps, Google Photos, Google Play, Search, and YouTube. Its Google Cloud provides enterprise-ready cloud services, including Google Cloud Platform and Google Workspace. Its Google Cloud Platform enables developers to build, test, and deploy applications on its infrastructure. Its Google Workspace collaboration tools include applications like Gmail, Docs, Drive, Calendar, Meet. The Google segment is engaged in advertising, sales of digital content, applications and cloud offerings. Its hardware products include Pixel phones, Chromecast with Google TV and the Google Nest Hub smart display. The Other Bets segment is engaged in the sales of Internet and television services, licensing and research and development (R&amp;D) services.</v>
    <v>139995</v>
    <v>Nasdaq Stock Market</v>
    <v>XNAS</v>
    <v>XNAS</v>
    <v>1600 Amphitheatre Pkwy, MOUNTAIN VIEW, CA, 94043-1351 US</v>
    <v>2427.14</v>
    <v>12</v>
    <v>Software &amp; IT Services</v>
    <v>Stock</v>
    <v>44316.999916712499</v>
    <v>13</v>
    <v>2402.16</v>
    <v>1595552000000</v>
    <v>ALPHABET INC.</v>
    <v>ALPHABET INC.</v>
    <v>2404.4899999999998</v>
    <v>32.330599999999997</v>
    <v>2429.89</v>
    <v>2410.12</v>
    <v>2412.75</v>
    <v>670163800</v>
    <v>GOOG</v>
    <v>ALPHABET INC. (XNAS:GOOG)</v>
    <v>1957130</v>
    <v>1416365</v>
    <v>2015</v>
  </rv>
  <rv s="2">
    <v>14</v>
  </rv>
  <rv s="0">
    <v>http://en.wikipedia.org/wiki/Amazon_(company)</v>
    <v>Wikipedia</v>
  </rv>
  <rv s="3">
    <v>3</v>
    <v>16</v>
  </rv>
  <rv s="4">
    <v>10</v>
    <v>https://www.bing.com/th?id=AMMS_234d7638413b734c1560bf8e7f642960&amp;qlt=95</v>
    <v>17</v>
    <v>0</v>
    <v>https://www.bing.com/images/search?form=xlimg&amp;q=amazon.com</v>
    <v>Image of AMAZON.COM, INC.</v>
  </rv>
  <rv s="0">
    <v>https://www.bing.com/financeapi/forcetrigger?t=a1nhlh&amp;q=XNAS%3aAMZN&amp;form=skydnc</v>
    <v>Learn more on Bing</v>
  </rv>
  <rv s="5">
    <v>en-AU</v>
    <v>a1nhlh</v>
    <v>268435456</v>
    <v>1</v>
    <v>Powered by Refinitiv</v>
    <v>5</v>
    <v>AMAZON.COM, INC. (XNAS:AMZN)</v>
    <v>7</v>
    <v>8</v>
    <v>Finance</v>
    <v>9</v>
    <v>3554</v>
    <v>2256.38</v>
    <v>1.1471</v>
    <v>-3.89</v>
    <v>1.73E-5</v>
    <v>-1.121E-3</v>
    <v>0.06</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1271000</v>
    <v>Nasdaq Stock Market</v>
    <v>XNAS</v>
    <v>XNAS</v>
    <v>410 Terry Ave N, SEATTLE, WA, 98109-5210 US</v>
    <v>3554</v>
    <v>18</v>
    <v>Diversified Retail</v>
    <v>Stock</v>
    <v>44316.999951006248</v>
    <v>19</v>
    <v>3462.5</v>
    <v>1747984000000</v>
    <v>AMAZON.COM, INC.</v>
    <v>AMAZON.COM, INC.</v>
    <v>3525.12</v>
    <v>66.061199999999999</v>
    <v>3471.31</v>
    <v>3467.42</v>
    <v>3467.48</v>
    <v>504116600</v>
    <v>AMZN</v>
    <v>AMAZON.COM, INC. (XNAS:AMZN)</v>
    <v>7009346</v>
    <v>3395523</v>
    <v>1996</v>
  </rv>
  <rv s="2">
    <v>20</v>
  </rv>
  <rv s="0">
    <v>https://www.bing.com/financeapi/forcetrigger?t=aa5pxm&amp;q=XASX%3aALD&amp;form=skydnc</v>
    <v>Learn more on Bing</v>
  </rv>
  <rv s="1">
    <v>en-AU</v>
    <v>aa5pxm</v>
    <v>268435456</v>
    <v>1</v>
    <v>Powered by Refinitiv</v>
    <v>0</v>
    <v>AMPOL LIMITED (XASX:ALD)</v>
    <v>2</v>
    <v>3</v>
    <v>Finance</v>
    <v>4</v>
    <v>31.45</v>
    <v>22.14</v>
    <v>1.3247</v>
    <v>-0.13</v>
    <v>-5.0539999999999995E-3</v>
    <v>AUD</v>
    <v>Ampol Ltd, formerly Caltex Australia Limited, is an Australia-based transport fuel supplier and convenience retailer. The Company is engaged in the business of purchasing, refining, distributing and marketing petroleum products, and operating convenience stores throughout Australia and the North Island of New Zealand under the Gull NZ brand. The Company also buys and sells refined products on the open market both overseas and locally through its shipping and trading entity, Ampol, based in Singapore. At Lytton in Brisbane, it manufactures fuels, including liquefied petroleum gas, petrol, diesel and jet fuel along with lubricants, greases and other small amounts of fuel oil and specialty products. The products that the Company manufactures, and imports are marketed and distributed to retail and commercial consumers and are supplied through a network of pipelines, terminals, depots and Company-owned and contracted transport fleets.</v>
    <v>8200</v>
    <v>Australian Securities Exchange</v>
    <v>XASX</v>
    <v>XASX</v>
    <v>L 24 2 Market St, SYDNEY, NEW SOUTH WALES, 2000 AU</v>
    <v>25.73</v>
    <v>Oil &amp; Gas</v>
    <v>Stock</v>
    <v>44316.375</v>
    <v>22</v>
    <v>25.09</v>
    <v>6098151000</v>
    <v>AMPOL LIMITED</v>
    <v>AMPOL LIMITED</v>
    <v>25.58</v>
    <v>18.64</v>
    <v>25.72</v>
    <v>25.59</v>
    <v>238302100</v>
    <v>ALD</v>
    <v>AMPOL LIMITED (XASX:ALD)</v>
    <v>717861</v>
    <v>1935</v>
  </rv>
  <rv s="2">
    <v>23</v>
  </rv>
  <rv s="0">
    <v>https://www.bing.com/financeapi/forcetrigger?t=aa4mf2&amp;q=XASX%3aAPX&amp;form=skydnc</v>
    <v>Learn more on Bing</v>
  </rv>
  <rv s="1">
    <v>en-AU</v>
    <v>aa4mf2</v>
    <v>268435456</v>
    <v>1</v>
    <v>Powered by Refinitiv</v>
    <v>0</v>
    <v>APPEN LIMITED (XASX:APX)</v>
    <v>2</v>
    <v>3</v>
    <v>Finance</v>
    <v>4</v>
    <v>43.66</v>
    <v>14.83</v>
    <v>1.1951000000000001</v>
    <v>-0.39</v>
    <v>-2.4299000000000001E-2</v>
    <v>AUD</v>
    <v>Appen Limited is engaged in the development of human-annotated datasets for machine learning and artificial intelligence. The Company is organized into two operating segments based on differences in products and services provided: Content Relevance and Language Resources. Content Relevance provides annotated data used in search technology (embedded in Web, e-commerce and social engagement) for improving relevance and accuracy of search engines, social media applications and e-commerce. Language Resources provides annotated speech, natural language and image data used in speech recognizers, machine translation, speech synthesizers and other machine-learning technologies resulting in engaging and fluent devices including Internet-connected devices, in-car automotive systems and speech-enabled consumer electronics.</v>
    <v>1125</v>
    <v>Australian Securities Exchange</v>
    <v>XASX</v>
    <v>XASX</v>
    <v>Level 6, 9 Help Street, CHATSWOOD, NEW SOUTH WALES, 2067 AU</v>
    <v>16.05</v>
    <v>Software &amp; IT Services</v>
    <v>Stock</v>
    <v>44316.375</v>
    <v>25</v>
    <v>15.66</v>
    <v>1927243000</v>
    <v>APPEN LIMITED</v>
    <v>APPEN LIMITED</v>
    <v>16.05</v>
    <v>37.71</v>
    <v>16.05</v>
    <v>15.66</v>
    <v>123067900</v>
    <v>APX</v>
    <v>APPEN LIMITED (XASX:APX)</v>
    <v>555001</v>
    <v>2009</v>
  </rv>
  <rv s="2">
    <v>26</v>
  </rv>
  <rv s="0">
    <v>https://www.bing.com/financeapi/forcetrigger?t=aa4nvh&amp;q=XASX%3aARG&amp;form=skydnc</v>
    <v>Learn more on Bing</v>
  </rv>
  <rv s="1">
    <v>en-AU</v>
    <v>aa4nvh</v>
    <v>268435456</v>
    <v>1</v>
    <v>Powered by Refinitiv</v>
    <v>0</v>
    <v>ARGO INVESTMENTS LIMITED (XASX:ARG)</v>
    <v>2</v>
    <v>3</v>
    <v>Finance</v>
    <v>4</v>
    <v>9.0500000000000007</v>
    <v>7.02</v>
    <v>0.68600000000000005</v>
    <v>-0.06</v>
    <v>-6.8569999999999994E-3</v>
    <v>AUD</v>
    <v>Argo Investments Limited is an investment company. The Company manages a diversified portfolio of Australian investments with the objective of maximizing long-term returns to its shareholders through a balance of capital and dividend growth. The Company operates in the investment industry primarily within Australia. The Company derives its revenue from the investment portfolio through the receipt of dividends, distributions, interest and other income. It also derives income from interest earned on cash deposits, income from writing exchange-traded options and a small amount of share trading activity. The Company's portfolio includes investments in various sectors, such as healthcare, utilities, consumer discretionary, industrials, energy, banks, materials, telecommunication services and information technology, and property trusts, among others. Argo Service Company Pty Ltd is the subsidiary of the Company.</v>
    <v>14</v>
    <v>Australian Securities Exchange</v>
    <v>XASX</v>
    <v>XASX</v>
    <v>L 25 91 King William St, ADELAIDE, SOUTH AUSTRALIA, 5000 AU</v>
    <v>8.75</v>
    <v>Collective Investments</v>
    <v>Stock</v>
    <v>44316.375</v>
    <v>28</v>
    <v>8.68</v>
    <v>6299895000</v>
    <v>ARGO INVESTMENTS LIMITED</v>
    <v>ARGO INVESTMENTS LIMITED</v>
    <v>8.74</v>
    <v>42.39</v>
    <v>8.75</v>
    <v>8.69</v>
    <v>724959200</v>
    <v>ARG</v>
    <v>ARGO INVESTMENTS LIMITED (XASX:ARG)</v>
    <v>164482</v>
    <v>1946</v>
  </rv>
  <rv s="2">
    <v>29</v>
  </rv>
  <rv s="0">
    <v>https://creativecommons.org/licenses/by-sa/4.0</v>
    <v>CC BY-SA 4.0</v>
  </rv>
  <rv s="0">
    <v>http://sv.wikipedia.org/wiki/Astra_Zeneca</v>
    <v>Wikipedia</v>
  </rv>
  <rv s="3">
    <v>31</v>
    <v>32</v>
  </rv>
  <rv s="4">
    <v>10</v>
    <v>https://www.bing.com/th?id=AMMS_b2cce4675a6d7507fb76f31542e0dd93&amp;qlt=95</v>
    <v>33</v>
    <v>0</v>
    <v>https://www.bing.com/images/search?form=xlimg&amp;q=astrazeneca</v>
    <v>Image of ASTRAZENECA PLC</v>
  </rv>
  <rv s="0">
    <v>https://www.bing.com/financeapi/forcetrigger?t=ao68gh&amp;q=XLON%3aAZN&amp;form=skydnc</v>
    <v>Learn more on Bing</v>
  </rv>
  <rv s="6">
    <v>en-AU</v>
    <v>ao68gh</v>
    <v>268435456</v>
    <v>1</v>
    <v>Powered by Refinitiv</v>
    <v>11</v>
    <v>ASTRAZENECA PLC (XLON:AZN)</v>
    <v>7</v>
    <v>12</v>
    <v>Finance</v>
    <v>13</v>
    <v>10120</v>
    <v>6736</v>
    <v>0.4476</v>
    <v>321</v>
    <v>4.3390000000000005E-2</v>
    <v>GBp</v>
    <v>AstraZeneca PLC is a biopharmaceutical company. It focuses on discovery and development of products, which are then manufactured, marketed and sold. It focuses on three main therapy areas: Oncology, Cardiovascular, Renal &amp; Metabolic (CVRM) and Respiratory, while selectively pursuing therapies in Autoimmunity, Infection and Neuroscience. In CVRM, it is expanding its portfolio into the cardiovascular-renal area with roxadustat, as well as investing to explore the benefits of its SGLT2 and GLP-1 franchises in chronic kidney disease (CKD) and heart failure (HF). It has approximately 38 projects in Phase I, including 26 new molecular entities (NMEs), and 12 oncology combination projects. It has approximately 43 projects in Phase II, including 25 NMEs; six additional indications for projects that have reached phase II, and 12 oncology combination projects. It has approximately 22 projects in late-stage development, either in Phase III/pivotal Phase II studies or under regulatory review.</v>
    <v>76100</v>
    <v>London Stock Exchange</v>
    <v>XLON</v>
    <v>XLON</v>
    <v>1 Francis Crick Avenue, CAMBRIDGE, CAMBRIDGESHIRE, CB2 0AA GB</v>
    <v>7867</v>
    <v>34</v>
    <v>Pharmaceuticals</v>
    <v>Stock</v>
    <v>44316.65625</v>
    <v>35</v>
    <v>7502</v>
    <v>101277800000</v>
    <v>ASTRAZENECA PLC</v>
    <v>ASTRAZENECA PLC</v>
    <v>7519</v>
    <v>41.603900000000003</v>
    <v>7398</v>
    <v>7715</v>
    <v>1312738000</v>
    <v>AZN</v>
    <v>ASTRAZENECA PLC (XLON:AZN)</v>
    <v>3368733</v>
    <v>1992</v>
  </rv>
  <rv s="2">
    <v>36</v>
  </rv>
  <rv s="0">
    <v>http://fr.wikipedia.org/wiki/Australia_and_New_Zealand_Banking_Group</v>
    <v>Wikipedia</v>
  </rv>
  <rv s="3">
    <v>3</v>
    <v>38</v>
  </rv>
  <rv s="4">
    <v>10</v>
    <v>https://www.bing.com/th?id=AMMS_6a45921496ff9ceee6ba9820057c37b7&amp;qlt=95</v>
    <v>39</v>
    <v>0</v>
    <v>https://www.bing.com/images/search?form=xlimg&amp;q=australia+and+new+zealand+banking+group</v>
    <v>Image of AUSTRALIA AND NEW ZEALAND BANKING GROUP LIMITED</v>
  </rv>
  <rv s="0">
    <v>https://www.bing.com/financeapi/forcetrigger?t=aa4inm&amp;q=XASX%3aANZ&amp;form=skydnc</v>
    <v>Learn more on Bing</v>
  </rv>
  <rv s="6">
    <v>en-AU</v>
    <v>aa4inm</v>
    <v>268435456</v>
    <v>1</v>
    <v>Powered by Refinitiv</v>
    <v>11</v>
    <v>AUSTRALIA AND NEW ZEALAND BANKING GROUP LIMITED (XASX:ANZ)</v>
    <v>7</v>
    <v>14</v>
    <v>Finance</v>
    <v>4</v>
    <v>29.55</v>
    <v>15.07</v>
    <v>1.2417</v>
    <v>-0.2</v>
    <v>-6.9110000000000005E-3</v>
    <v>AUD</v>
    <v>Australia and New Zealand Banking Group Limited provides a range of banking and financial products and services. The Company's segments include Australia; New Zealand; Institutional; Asia Retail &amp; Pacific; Wealth Australia, and Technology, Services and Operations (TSO) and Group Centre. The Company's operations span Australia, New Zealand, and a number of countries in the Asia Pacific region, the United Kingdom, France, Germany and the United States. The Australia division consists of the retail and the corporate and commercial banking (C&amp;CB) business units. The New Zealand division consists of the retail and the commercial business units. The Institutional division services global institutional and business customers. The Asia Retail &amp; Pacific division consists of the Asia retail and the Pacific business units. The Wealth Australia division consists of its funds management business units. The TSO and Group Centre division provides support to the operating divisions.</v>
    <v>37506</v>
    <v>Australian Securities Exchange</v>
    <v>XASX</v>
    <v>XASX</v>
    <v>Anz Ctr, L 9 833 Collins St, MELBOURNE, VICTORIA, 3008 AU</v>
    <v>28.984999999999999</v>
    <v>40</v>
    <v>Banking Services</v>
    <v>Stock</v>
    <v>44316.375</v>
    <v>41</v>
    <v>28.66</v>
    <v>81780880000</v>
    <v>AUSTRALIA AND NEW ZEALAND BANKING GROUP LIMITED</v>
    <v>AUSTRALIA AND NEW ZEALAND BANKING GROUP LIMITED</v>
    <v>28.88</v>
    <v>22.74</v>
    <v>28.94</v>
    <v>28.74</v>
    <v>2845542000</v>
    <v>ANZ</v>
    <v>AUSTRALIA AND NEW ZEALAND BANKING GROUP LIMITED (XASX:ANZ)</v>
    <v>4983323</v>
    <v>1977</v>
  </rv>
  <rv s="2">
    <v>42</v>
  </rv>
  <rv s="0">
    <v>https://www.bing.com/financeapi/forcetrigger?t=aa49r7&amp;q=XASX%3aAFI&amp;form=skydnc</v>
    <v>Learn more on Bing</v>
  </rv>
  <rv s="1">
    <v>en-AU</v>
    <v>aa49r7</v>
    <v>268435456</v>
    <v>1</v>
    <v>Powered by Refinitiv</v>
    <v>0</v>
    <v>AUSTRALIAN FOUNDATION INVESTMENT COMPANY LIMITED (XASX:AFI)</v>
    <v>2</v>
    <v>3</v>
    <v>Finance</v>
    <v>4</v>
    <v>7.72</v>
    <v>5.7</v>
    <v>0.56220000000000003</v>
    <v>0</v>
    <v>0</v>
    <v>AUD</v>
    <v>Australian Foundation Investment Company Limited (AFIC) is a closed-end investment company. The Company specializes in investing in Australian equities. The Company's investment objective is to provide shareholders with investment returns through access to a steam franked dividends and enhancement of capital invested. It has two portfolios of securities: the investment portfolio and the trading portfolio. The investment portfolio holds securities that the Company intends to retain on a long term basis. The trading portfolio consists of securities that are held for short term trading only, including call option contracts written over securities that are held in specific sub-component of the investment portfolio. It invests in a range of sectors, such as energy, materials, industrials, consumer staples, banks, property trusts, telecommunications, healthcare, information technology and utilities. Australian Investment Company Services Ltd is a subsidiary of the Company.</v>
    <v>18</v>
    <v>Australian Securities Exchange</v>
    <v>XASX</v>
    <v>XASX</v>
    <v>L 21 101 Collins St, MELBOURNE, VICTORIA, 3000 AU</v>
    <v>7.5</v>
    <v>Investment Banking &amp; Investment Services</v>
    <v>Stock</v>
    <v>44316.375</v>
    <v>44</v>
    <v>7.45</v>
    <v>9131859000</v>
    <v>AUSTRALIAN FOUNDATION INVESTMENT COMPANY LIMITED</v>
    <v>AUSTRALIAN FOUNDATION INVESTMENT COMPANY LIMITED</v>
    <v>7.48</v>
    <v>50.99</v>
    <v>7.48</v>
    <v>7.48</v>
    <v>1220837000</v>
    <v>AFI</v>
    <v>AUSTRALIAN FOUNDATION INVESTMENT COMPANY LIMITED (XASX:AFI)</v>
    <v>299812</v>
    <v>1928</v>
  </rv>
  <rv s="2">
    <v>45</v>
  </rv>
  <rv s="0">
    <v>https://www.bing.com/financeapi/forcetrigger?t=ao69im&amp;q=XLON%3aBA.&amp;form=skydnc</v>
    <v>Learn more on Bing</v>
  </rv>
  <rv s="1">
    <v>en-AU</v>
    <v>ao69im</v>
    <v>268435456</v>
    <v>1</v>
    <v>Powered by Refinitiv</v>
    <v>0</v>
    <v>BAE SYSTEMS PLC (XLON:BA.)</v>
    <v>2</v>
    <v>15</v>
    <v>Finance</v>
    <v>13</v>
    <v>545.79999999999995</v>
    <v>395.9</v>
    <v>1.0920000000000001</v>
    <v>8.3000000000000007</v>
    <v>1.6670000000000001E-2</v>
    <v>GBp</v>
    <v>BAE Systems plc is a defense, aerospace and security company. The Company operates through five segments. The Electronic Systems segment consists of the Company's United States and United Kingdom-based electronics activities. The Cyber &amp; Intelligence segment consists of its United States-based Intelligence &amp; Security business and United Kingdom-based Applied Intelligence business, and covers the Company's cyber, secure government, and commercial and financial security activities. The Platforms &amp; Services (US) segment, with operations in the United States, United Kingdom and Sweden, produces combat vehicles, weapons and munitions. Air segment comprises the Company’s United Kingdom-based air activities for European and international markets, and United States programmes, and its businesses in Saudi Arabia and Australia, together with its interest in the MBDA Holdings SAS (MBDA) joint venture. Maritime segment comprises the Company’s United Kingdom-based maritime and land activities.</v>
    <v>89600</v>
    <v>London Stock Exchange</v>
    <v>XLON</v>
    <v>XLON</v>
    <v>Stirling Square, 6 Carlton Gardens, LONDON, UNITED KINGDOM-NA, SW1Y 5AD GB</v>
    <v>509</v>
    <v>Aerospace &amp; Defense</v>
    <v>Stock</v>
    <v>44316.649499027342</v>
    <v>47</v>
    <v>501.4</v>
    <v>16336870000</v>
    <v>BAE SYSTEMS PLC</v>
    <v>BAE SYSTEMS PLC</v>
    <v>502</v>
    <v>12.227399999999999</v>
    <v>497.9</v>
    <v>506.2</v>
    <v>3227355000</v>
    <v>BA.</v>
    <v>BAE SYSTEMS PLC (XLON:BA.)</v>
    <v>6808533</v>
    <v>1979</v>
  </rv>
  <rv s="2">
    <v>48</v>
  </rv>
  <rv s="0">
    <v>http://en.wikipedia.org/wiki/Bank_of_America</v>
    <v>Wikipedia</v>
  </rv>
  <rv s="3">
    <v>3</v>
    <v>50</v>
  </rv>
  <rv s="4">
    <v>10</v>
    <v>https://www.bing.com/th?id=AMMS_0720042c42661f705c810fedd777349a&amp;qlt=95</v>
    <v>51</v>
    <v>0</v>
    <v>https://www.bing.com/images/search?form=xlimg&amp;q=bank+of+america</v>
    <v>Image of BANK OF AMERICA CORPORATION</v>
  </rv>
  <rv s="0">
    <v>https://www.bing.com/financeapi/forcetrigger?t=a1o4sm&amp;q=XNYS%3aBAC&amp;form=skydnc</v>
    <v>Learn more on Bing</v>
  </rv>
  <rv s="5">
    <v>en-AU</v>
    <v>a1o4sm</v>
    <v>268435456</v>
    <v>1</v>
    <v>Powered by Refinitiv</v>
    <v>5</v>
    <v>BANK OF AMERICA CORPORATION (XNYS:BAC)</v>
    <v>7</v>
    <v>8</v>
    <v>Finance</v>
    <v>9</v>
    <v>41.13</v>
    <v>20.100000000000001</v>
    <v>1.5721000000000001</v>
    <v>-0.57999999999999996</v>
    <v>-2.4670000000000003E-4</v>
    <v>-1.4108000000000001E-2</v>
    <v>-0.01</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212000</v>
    <v>New York Stock Exchange</v>
    <v>XNYS</v>
    <v>XNYS</v>
    <v>Bank of America Corporate Center, 100 N Tryon St, CHARLOTTE, NC, 28255-0001 US</v>
    <v>40.9</v>
    <v>52</v>
    <v>Banking Services</v>
    <v>Stock</v>
    <v>44316.999945578122</v>
    <v>53</v>
    <v>40.47</v>
    <v>347314400000</v>
    <v>BANK OF AMERICA CORPORATION</v>
    <v>BANK OF AMERICA CORPORATION</v>
    <v>40.840000000000003</v>
    <v>17.620100000000001</v>
    <v>41.11</v>
    <v>40.53</v>
    <v>40.520000000000003</v>
    <v>8569317000</v>
    <v>BAC</v>
    <v>BANK OF AMERICA CORPORATION (XNYS:BAC)</v>
    <v>39203386</v>
    <v>50272320</v>
    <v>1998</v>
  </rv>
  <rv s="2">
    <v>54</v>
  </rv>
  <rv s="0">
    <v>https://www.bing.com/financeapi/forcetrigger?t=ao6aw7&amp;q=XLON%3aBARC&amp;form=skydnc</v>
    <v>Learn more on Bing</v>
  </rv>
  <rv s="1">
    <v>en-AU</v>
    <v>ao6aw7</v>
    <v>268435456</v>
    <v>1</v>
    <v>Powered by Refinitiv</v>
    <v>0</v>
    <v>BARCLAYS PLC (XLON:BARC)</v>
    <v>2</v>
    <v>15</v>
    <v>Finance</v>
    <v>13</v>
    <v>190.58</v>
    <v>88.84</v>
    <v>1.5515000000000001</v>
    <v>-13.22</v>
    <v>-7.0051000000000002E-2</v>
    <v>GBp</v>
    <v>Barclays PLC is a holding company. The Company, through its subsidiaries, is a transatlantic consumer and wholesale bank with global reach offering products and services across personal, corporate and investment banking, credit cards and wealth management, anchored in the Company’s two home markets of the United Kingdom and the United States. The Company is organized into two business divisions: the Barclays UK division (Barclays UK) and the Barclays International division (Barclays International). Barclays UK offers everyday products and services to retail customers and small- to medium-sized enterprises based in the United Kingdom. Barclays UK is the ring-fenced bank for the United Kingdom, providing transactional, lending and investment products and services to Wealth and Business Banking customers and clients. Barclays International includes the corporate and Investment Bank, and Consumer, Cards and Payments.</v>
    <v>83000</v>
    <v>London Stock Exchange</v>
    <v>XLON</v>
    <v>XLON</v>
    <v>Canary Wharf, 1 Churchill Place, LONDON, UNITED KINGDOM-NA, E14 5HP GB</v>
    <v>180.24</v>
    <v>Banking Services</v>
    <v>Stock</v>
    <v>44316.673284270313</v>
    <v>56</v>
    <v>174.62</v>
    <v>30255760000</v>
    <v>BARCLAYS PLC</v>
    <v>BARCLAYS PLC</v>
    <v>179</v>
    <v>21.445499999999999</v>
    <v>188.72</v>
    <v>175.5</v>
    <v>17239750000</v>
    <v>BARC</v>
    <v>BARCLAYS PLC (XLON:BARC)</v>
    <v>133100073</v>
    <v>1896</v>
  </rv>
  <rv s="2">
    <v>57</v>
  </rv>
  <rv s="0">
    <v>https://www.bing.com/financeapi/forcetrigger?t=aa4yf2&amp;q=XASX%3aBGA&amp;form=skydnc</v>
    <v>Learn more on Bing</v>
  </rv>
  <rv s="1">
    <v>en-AU</v>
    <v>aa4yf2</v>
    <v>268435456</v>
    <v>1</v>
    <v>Powered by Refinitiv</v>
    <v>0</v>
    <v>BEGA CHEESE LIMITED (XASX:BGA)</v>
    <v>2</v>
    <v>3</v>
    <v>Finance</v>
    <v>4</v>
    <v>6.6</v>
    <v>4.2590000000000003</v>
    <v>0.29930000000000001</v>
    <v>0.04</v>
    <v>6.2989999999999999E-3</v>
    <v>AUD</v>
    <v>Bega Cheese Limited. (Bega) is an Australia-based company that is engaged in receiving, processing, manufacturing and distributing dairy and other food-related products. The Company's products include Cheese, Spreads, Grocery, Bionutrients and Dairy. The Company's segments include Branded and Bulk. Its Branded segment is engaged in manufacturing bulk ingredients into consumer products for internal or external brands. Its Bulk segment is engaged in manufacturing of bulk dairy ingredients, nutritional and bio nutrient products. The Company also offers farm services, including milk supply agreements and milk supply agreement disputes. The Company's brands include Bega Cheese, Vegemite, Dare, Farmers Union, Dairy Farmers, Yoplait, B honey, Big M, Masters, Juice Brothers and Berri.</v>
    <v>2000</v>
    <v>Australian Securities Exchange</v>
    <v>XASX</v>
    <v>XASX</v>
    <v>North Bega, 23-45 Ridge St, NEW SOUTH WALES, 2550 AU</v>
    <v>6.39</v>
    <v>Food &amp; Tobacco</v>
    <v>Stock</v>
    <v>44316.375</v>
    <v>59</v>
    <v>6.32</v>
    <v>1933788000</v>
    <v>BEGA CHEESE LIMITED</v>
    <v>BEGA CHEESE LIMITED</v>
    <v>6.35</v>
    <v>41.23</v>
    <v>6.35</v>
    <v>6.39</v>
    <v>302627200</v>
    <v>BGA</v>
    <v>BEGA CHEESE LIMITED (XASX:BGA)</v>
    <v>1046000</v>
    <v>2008</v>
  </rv>
  <rv s="2">
    <v>60</v>
  </rv>
  <rv s="0">
    <v>http://en.wikipedia.org/wiki/BHP</v>
    <v>Wikipedia</v>
  </rv>
  <rv s="3">
    <v>3</v>
    <v>62</v>
  </rv>
  <rv s="4">
    <v>10</v>
    <v>https://www.bing.com/th?id=AMMS_e083acd5ce7fcc0aec98f46b754c1f1d&amp;qlt=95</v>
    <v>63</v>
    <v>0</v>
    <v>https://www.bing.com/images/search?form=xlimg&amp;q=bhp+billiton</v>
    <v>Image of BHP GROUP LIMITED</v>
  </rv>
  <rv s="0">
    <v>https://www.bing.com/financeapi/forcetrigger?t=aa4ytc&amp;q=XASX%3aBHP&amp;form=skydnc</v>
    <v>Learn more on Bing</v>
  </rv>
  <rv s="6">
    <v>en-AU</v>
    <v>aa4ytc</v>
    <v>268435456</v>
    <v>1</v>
    <v>Powered by Refinitiv</v>
    <v>11</v>
    <v>BHP GROUP LIMITED (XASX:BHP)</v>
    <v>7</v>
    <v>14</v>
    <v>Finance</v>
    <v>4</v>
    <v>50.93</v>
    <v>29.17</v>
    <v>0.8931</v>
    <v>-0.96</v>
    <v>-1.9729E-2</v>
    <v>AUD</v>
    <v>BHP Group Ltd, formerly BHP Billiton Ltd, is a global resources company. The Company is a producer of various commodities, including iron ore, metallurgical coal, copper and uranium. Its segments include Petroleum, Copper, Iron Ore and Coal. The Petroleum segment is engaged in the exploration, development and production of oil and gas. The Copper segment is engaged in mining of copper, silver, lead, zinc, molybdenum, uranium and gold. The Iron Ore segment is engaged in mining of iron ore. The Coal segment is engaged in mining of metallurgical coal and thermal (energy) coal. Its businesses include Minerals Australia, Minerals Americas, Petroleum and Marketing. The Company extracts and processes minerals, oil and gas from its production operations located primarily in Australia and the Americas. The Company manages product distribution through its global logistics chain, including freight and pipeline transportation.</v>
    <v>31589</v>
    <v>Australian Securities Exchange</v>
    <v>XASX</v>
    <v>XASX</v>
    <v>Shop 16 171 Collins St, MELBOURNE, VICTORIA, 3000 AU</v>
    <v>48.23</v>
    <v>64</v>
    <v>Metals &amp; Mining</v>
    <v>Stock</v>
    <v>44316.375</v>
    <v>65</v>
    <v>47.69</v>
    <v>224219300000</v>
    <v>BHP GROUP LIMITED</v>
    <v>BHP GROUP LIMITED</v>
    <v>48.16</v>
    <v>24.95</v>
    <v>48.66</v>
    <v>47.7</v>
    <v>5057923000</v>
    <v>BHP</v>
    <v>BHP GROUP LIMITED (XASX:BHP)</v>
    <v>4402075</v>
    <v>1885</v>
  </rv>
  <rv s="2">
    <v>66</v>
  </rv>
  <rv s="0">
    <v>https://www.bing.com/financeapi/forcetrigger?t=aa52lh&amp;q=XASX%3aBKL&amp;form=skydnc</v>
    <v>Learn more on Bing</v>
  </rv>
  <rv s="1">
    <v>en-AU</v>
    <v>aa52lh</v>
    <v>268435456</v>
    <v>1</v>
    <v>Powered by Refinitiv</v>
    <v>0</v>
    <v>BLACKMORES LIMITED (XASX:BKL)</v>
    <v>2</v>
    <v>3</v>
    <v>Finance</v>
    <v>4</v>
    <v>88.49</v>
    <v>60.05</v>
    <v>0.433</v>
    <v>-0.33</v>
    <v>-4.5850000000000005E-3</v>
    <v>AUD</v>
    <v>Blackmores Limited is an Australia-based company that is engaged in the development, sales and marketing of health products for humans and animals, including vitamins, herbal and mineral nutritional supplements. The Company's segments include ANZ, China, BioCeuticals Group and international. The Company’s brands include Blackmores- a natural health brand; BioCeuticals - a practitioner range; Impromy - its pharmacy based weight management program developed in collaboration with the Commonwealth Scientific and Industrial Research Organization (CSIRO), and Pure Animal Wellbeing - natural health products for pets.</v>
    <v>1400</v>
    <v>Australian Securities Exchange</v>
    <v>XASX</v>
    <v>XASX</v>
    <v>20 Jubilee Ave, SYDNEY, NEW SOUTH WALES, 2102 AU</v>
    <v>71.819999999999993</v>
    <v>Food &amp; Tobacco</v>
    <v>Stock</v>
    <v>44316.375</v>
    <v>68</v>
    <v>70.75</v>
    <v>1387346000</v>
    <v>BLACKMORES LIMITED</v>
    <v>BLACKMORES LIMITED</v>
    <v>71.17</v>
    <v>74.14</v>
    <v>71.97</v>
    <v>71.64</v>
    <v>19365520</v>
    <v>BKL</v>
    <v>BLACKMORES LIMITED (XASX:BKL)</v>
    <v>29255</v>
    <v>1962</v>
  </rv>
  <rv s="2">
    <v>69</v>
  </rv>
  <rv s="0">
    <v>https://www.bing.com/financeapi/forcetrigger?t=aa52u2&amp;q=XASX%3aBKW&amp;form=skydnc</v>
    <v>Learn more on Bing</v>
  </rv>
  <rv s="1">
    <v>en-AU</v>
    <v>aa52u2</v>
    <v>268435456</v>
    <v>1</v>
    <v>Powered by Refinitiv</v>
    <v>0</v>
    <v>BRICKWORKS LTD (XASX:BKW)</v>
    <v>2</v>
    <v>3</v>
    <v>Finance</v>
    <v>4</v>
    <v>21.29</v>
    <v>12.27</v>
    <v>1.0308999999999999</v>
    <v>0.03</v>
    <v>1.48E-3</v>
    <v>AUD</v>
    <v>Brickworks Limited is engaged in manufacturing a range of building products. The Company is engaged in the development and investment activities. The Company's segments include Building Products Australia, Building Products North America, Property divisions and Investments division. Building Products Australia manufactures vitrified clay, concrete and timber products used in the building industry. Building Products North America manufactures products lines including bricks and masonry blocks used in the building industry. Property division is engaged in the utilization of opportunities associated with land owned by the Company, including the sale of property and investment in Property Trusts. Investments division holds investments in the Australian share market, both for dividend income and capital growth, and includes the investment in Washington H. Soul Pattinson and Company Limited (WHSP).</v>
    <v>1937</v>
    <v>Australian Securities Exchange</v>
    <v>XASX</v>
    <v>XASX</v>
    <v>738-780 Wallgrove Rd, Horsley Park, SYDNEY, NEW SOUTH WALES, 2175 AU</v>
    <v>20.324999999999999</v>
    <v>Construction Materials</v>
    <v>Stock</v>
    <v>44316.375</v>
    <v>71</v>
    <v>20.100000000000001</v>
    <v>3077409000</v>
    <v>BRICKWORKS LTD</v>
    <v>BRICKWORKS LTD</v>
    <v>20.27</v>
    <v>9.7799999999999994</v>
    <v>20.27</v>
    <v>20.3</v>
    <v>151596500</v>
    <v>BKW</v>
    <v>BRICKWORKS LTD (XASX:BKW)</v>
    <v>237966</v>
    <v>1934</v>
  </rv>
  <rv s="2">
    <v>72</v>
  </rv>
  <rv s="0">
    <v>https://www.bing.com/financeapi/forcetrigger?t=bpbefr&amp;q=XASX%3aCBY&amp;form=skydnc</v>
    <v>Learn more on Bing</v>
  </rv>
  <rv s="7">
    <v>en-AU</v>
    <v>bpbefr</v>
    <v>268435456</v>
    <v>1</v>
    <v>Powered by Refinitiv</v>
    <v>16</v>
    <v>CANTERBURY RESOURCES LIMITED (XASX:CBY)</v>
    <v>2</v>
    <v>17</v>
    <v>Finance</v>
    <v>4</v>
    <v>0.24</v>
    <v>6.5000000000000002E-2</v>
    <v>-1.4999999999999999E-2</v>
    <v>-0.125</v>
    <v>AUD</v>
    <v>Canterbury Resources Limited is an Australia-based mineral exploration company. The Company has multiple exploration projects in the southwest Pacific region. The Company’s Briggs and Mannersley Copper-Gold Porphyry Project comprise a tenement holding 33.7 square kilometers in an area that covers volcanic and sedimentary rocks of the Mount Morgan belt in central Queensland. Its Ekuti Range Copper-Gold Porphyry Project comprises three exploration licenses (EL) covering a combined area of 485.3 square kilometers in Morobe Province in the Central Highlands. The 511.5 square kilometers Bismarck Project consists of two ELs located along the central southern portions of Manus Island and covers several porphyry style copper and epithermal gold silver targets. Its 932.1 square kilometers River project comprises ELA2509 EL application. Its Vanuatu project consists of two ELs and three EL applications covering a combined area of 377.6 square kilometers in the central portion of Malekula Island.</v>
    <v>Australian Securities Exchange</v>
    <v>XASX</v>
    <v>XASX</v>
    <v>SE 108 55 Pyrmont Street, Sydney, NEW SOUTH WALES, 2009 AU</v>
    <v>0.11</v>
    <v>Metals &amp; Mining</v>
    <v>Stock</v>
    <v>44316.375</v>
    <v>74</v>
    <v>0.105</v>
    <v>11745850</v>
    <v>CANTERBURY RESOURCES LIMITED</v>
    <v>CANTERBURY RESOURCES LIMITED</v>
    <v>0.11</v>
    <v>19.72</v>
    <v>0.12</v>
    <v>0.105</v>
    <v>111865200</v>
    <v>CBY</v>
    <v>CANTERBURY RESOURCES LIMITED (XASX:CBY)</v>
    <v>624711</v>
    <v>2011</v>
  </rv>
  <rv s="2">
    <v>75</v>
  </rv>
  <rv s="0">
    <v>https://www.bing.com/financeapi/forcetrigger?t=aa5iu2&amp;q=XASX%3aCKF&amp;form=skydnc</v>
    <v>Learn more on Bing</v>
  </rv>
  <rv s="1">
    <v>en-AU</v>
    <v>aa5iu2</v>
    <v>268435456</v>
    <v>1</v>
    <v>Powered by Refinitiv</v>
    <v>0</v>
    <v>COLLINS FOODS LIMITED (XASX:CKF)</v>
    <v>2</v>
    <v>3</v>
    <v>Finance</v>
    <v>4</v>
    <v>11.49</v>
    <v>6.25</v>
    <v>1.2017</v>
    <v>0.05</v>
    <v>4.4169999999999999E-3</v>
    <v>AUD</v>
    <v>Collins Foods Limited is engaged in the operation, management and administration of restaurants. The Company operates in three segments: KFC Restaurants, Sizzler Restaurants and Shared Services. Shared Services includes various administrative and management functions for the Company’s KFC and Sizzler restaurants, as well as Taco Bell trading activities. The Company operates approximately 231 KFC restaurants in Australia and approximately 37 KFC restaurants in Europe. The Company owns and operates over 77 Sizzler restaurants in Asia. The Company's Taco Bell has over four restaurants in Australia. The KFC and Taco Bell brands are owned by Yum!.</v>
    <v>1432</v>
    <v>Australian Securities Exchange</v>
    <v>XASX</v>
    <v>XASX</v>
    <v>PO Box 286, Lutwyche, BRISBANE, QUEENSLAND, 4030 AU</v>
    <v>11.39</v>
    <v>Hotels &amp; Entertainment Services</v>
    <v>Stock</v>
    <v>44316.375</v>
    <v>77</v>
    <v>11.19</v>
    <v>1325529000</v>
    <v>COLLINS FOODS LIMITED</v>
    <v>COLLINS FOODS LIMITED</v>
    <v>11.36</v>
    <v>48.44</v>
    <v>11.32</v>
    <v>11.37</v>
    <v>116581200</v>
    <v>CKF</v>
    <v>COLLINS FOODS LIMITED (XASX:CKF)</v>
    <v>117776</v>
    <v>2011</v>
  </rv>
  <rv s="2">
    <v>78</v>
  </rv>
  <rv s="0">
    <v>https://creativecommons.org/licenses/by-sa/3.0</v>
    <v>CC BY-SA 3.0</v>
  </rv>
  <rv s="0">
    <v>http://es.wikipedia.org/wiki/Commonwealth_Bank</v>
    <v>Wikipedia</v>
  </rv>
  <rv s="3">
    <v>80</v>
    <v>81</v>
  </rv>
  <rv s="4">
    <v>10</v>
    <v>https://www.bing.com/th?id=AMMS_089ff6a47bfca2b56ef8471130a40973&amp;qlt=95</v>
    <v>82</v>
    <v>0</v>
    <v>https://www.bing.com/images/search?form=xlimg&amp;q=commonwealth+bank</v>
    <v>Image of COMMONWEALTH BANK OF AUSTRALIA</v>
  </rv>
  <rv s="0">
    <v>https://www.bing.com/financeapi/forcetrigger?t=aa5cec&amp;q=XASX%3aCBA&amp;form=skydnc</v>
    <v>Learn more on Bing</v>
  </rv>
  <rv s="6">
    <v>en-AU</v>
    <v>aa5cec</v>
    <v>268435456</v>
    <v>1</v>
    <v>Powered by Refinitiv</v>
    <v>11</v>
    <v>COMMONWEALTH BANK OF AUSTRALIA (XASX:CBA)</v>
    <v>7</v>
    <v>14</v>
    <v>Finance</v>
    <v>4</v>
    <v>90.81</v>
    <v>57</v>
    <v>0.9798</v>
    <v>-0.96</v>
    <v>-1.0666999999999999E-2</v>
    <v>AUD</v>
    <v>Commonwealth Bank of Australia is a banking company. The Company provides financial services, including retail, business and institutional banking, funds management, superannuation, general insurance, broking services and finance company activities. The Company's segments include Retail Banking Services, which provides home loan, consumer finance and retail deposit products; Business Banking, which provides banking services to relationship managed business and agribusiness customers; Institutional Banking and Markets serves the commercial and wholesale banking needs of corporate, institutional and government clients; New Zealand, which includes the banking and funds management businesses operating in New Zealand; International Financial Services and Corporate Centre includes the Indonesian retail and business banking operations, and minority investments in China and Vietnam. Its Corporate Centre includes Treasury, Investor Relations, Group Strategy, Legal and Corporate Affairs.</v>
    <v>42720</v>
    <v>Australian Securities Exchange</v>
    <v>XASX</v>
    <v>XASX</v>
    <v>Ground Floor, Tower 1, 201 Sussex Street, SYDNEY, NEW SOUTH WALES, 2000 AU</v>
    <v>89.78</v>
    <v>83</v>
    <v>Banking Services</v>
    <v>Stock</v>
    <v>44316.375</v>
    <v>84</v>
    <v>88.82</v>
    <v>157965500000</v>
    <v>COMMONWEALTH BANK OF AUSTRALIA</v>
    <v>COMMONWEALTH BANK OF AUSTRALIA</v>
    <v>89.78</v>
    <v>18.87</v>
    <v>90</v>
    <v>89.04</v>
    <v>1774096000</v>
    <v>CBA</v>
    <v>COMMONWEALTH BANK OF AUSTRALIA (XASX:CBA)</v>
    <v>2708774</v>
    <v>1991</v>
  </rv>
  <rv s="2">
    <v>85</v>
  </rv>
  <rv s="0">
    <v>https://www.bing.com/financeapi/forcetrigger?t=aa5rw7&amp;q=XASX%3aCXO&amp;form=skydnc</v>
    <v>Learn more on Bing</v>
  </rv>
  <rv s="1">
    <v>en-AU</v>
    <v>aa5rw7</v>
    <v>268435456</v>
    <v>1</v>
    <v>Powered by Refinitiv</v>
    <v>0</v>
    <v>CORE LITHIUM LTD (XASX:CXO)</v>
    <v>2</v>
    <v>3</v>
    <v>Finance</v>
    <v>4</v>
    <v>0.42</v>
    <v>3.5000000000000003E-2</v>
    <v>2.0299999999999998</v>
    <v>-0.01</v>
    <v>-3.5088000000000001E-2</v>
    <v>AUD</v>
    <v>Core Lithium Ltd, formerly Core Exploration Limited, is a lithium exploration company. The Company is engaged in the exploration of lithium, copper (+/- silver and uranium) deposits in Northern Territory and South Australia. Its Lithium Projects include Finniss Lithium Project, which is located in the lithium-rich Bynoe Pegmatite Field, and Anningie and Barrow Creek Project, which encompasses four exploration license applications covering approximately 2,500 square kilometers in and around the Anningie and Barrow Creek Tin-Tantalum-Pegmatite fields. Its zinc projects include Yerelina Project, which hosts a zinc system covering a total area of 1,000 square kilometers in northern South Australia. Its silver, lead, zinc projects include Blueys and Inkheart Prospects. Its copper projects include Jervois Domain, including EL 29579, EL 29580, EL 29581 and EL 29669 tenements. Its uranium projects include Fitton Project, which is located in a uranium-mining region in South Australia.</v>
    <v>7</v>
    <v>Australian Securities Exchange</v>
    <v>XASX</v>
    <v>XASX</v>
    <v>L 1 366 King William Street, ADELAIDE, SOUTH AUSTRALIA, 5000 AU</v>
    <v>0.28999999999999998</v>
    <v>Metals &amp; Mining</v>
    <v>Stock</v>
    <v>44316.375</v>
    <v>87</v>
    <v>0.27500000000000002</v>
    <v>322882200</v>
    <v>CORE LITHIUM LTD</v>
    <v>CORE LITHIUM LTD</v>
    <v>0.28499999999999998</v>
    <v>11.25</v>
    <v>0.28499999999999998</v>
    <v>0.27500000000000002</v>
    <v>1174117000</v>
    <v>CXO</v>
    <v>CORE LITHIUM LTD (XASX:CXO)</v>
    <v>2958960</v>
    <v>2010</v>
  </rv>
  <rv s="2">
    <v>88</v>
  </rv>
  <rv s="0">
    <v>https://www.bing.com/financeapi/forcetrigger?t=aa5gsm&amp;q=XASX%3aCGC&amp;form=skydnc</v>
    <v>Learn more on Bing</v>
  </rv>
  <rv s="8">
    <v>en-AU</v>
    <v>aa5gsm</v>
    <v>268435456</v>
    <v>1</v>
    <v>Powered by Refinitiv</v>
    <v>18</v>
    <v>COSTA GROUP HOLDINGS LIMITED (XASX:CGC)</v>
    <v>2</v>
    <v>19</v>
    <v>Finance</v>
    <v>4</v>
    <v>4.8899999999999997</v>
    <v>2.67</v>
    <v>0.60660000000000003</v>
    <v>0.01</v>
    <v>2.1510000000000001E-3</v>
    <v>AUD</v>
    <v>Costa Group Holdings Ltd is an Australia-based grower, packer and marketer of fresh fruit and vegetables. The principal activities of the Company include the growing of mushrooms, berries, glasshouse grown tomatoes, citrus, avocados and other selected fruits within Australia; the packing, marketing and distribution of fruit and vegetables within Australia and to export markets and provision of chilled logistics warehousing and services within Australia. The Company’s segments include Produce, Costa Farms &amp; Logistics (CF&amp;L) and International. The Produce segment operates in five categories: berries, mushrooms, glasshouse grown tomatoes, citrus and avocados. The CF&amp;L segment incorporates interrelated logistics, wholesale, and marketing operations within Australia. The International segment comprises royalty income from licensing of its blueberry varietals in Australia, the Americas, China and Africa, and international berry farming operations in Morocco and China.</v>
    <v>Australian Securities Exchange</v>
    <v>XASX</v>
    <v>XASX</v>
    <v>275 Robinsons Rd, Ravenhall, MELBOURNE, VICTORIA, 3023 AU</v>
    <v>4.6900000000000004</v>
    <v>Food &amp; Tobacco</v>
    <v>Stock</v>
    <v>44316.375</v>
    <v>90</v>
    <v>4.6100000000000003</v>
    <v>1868176000</v>
    <v>COSTA GROUP HOLDINGS LIMITED</v>
    <v>COSTA GROUP HOLDINGS LIMITED</v>
    <v>4.6500000000000004</v>
    <v>30.74</v>
    <v>4.6500000000000004</v>
    <v>4.66</v>
    <v>400896200</v>
    <v>CGC</v>
    <v>COSTA GROUP HOLDINGS LIMITED (XASX:CGC)</v>
    <v>605680</v>
    <v>2011</v>
  </rv>
  <rv s="2">
    <v>91</v>
  </rv>
  <rv s="0">
    <v>http://fr.wikipedia.org/wiki/CSL_(entreprise)</v>
    <v>Wikipedia</v>
  </rv>
  <rv s="3">
    <v>3</v>
    <v>93</v>
  </rv>
  <rv s="4">
    <v>10</v>
    <v>https://www.bing.com/th?id=AMMS_e7c29da64184f24007a898683f0562e3&amp;qlt=95</v>
    <v>94</v>
    <v>0</v>
    <v>https://www.bing.com/images/search?form=xlimg&amp;q=csl+limited</v>
    <v>Image of CSL LIMITED</v>
  </rv>
  <rv s="0">
    <v>https://www.bing.com/financeapi/forcetrigger?t=aa5nnm&amp;q=XASX%3aCSL&amp;form=skydnc</v>
    <v>Learn more on Bing</v>
  </rv>
  <rv s="6">
    <v>en-AU</v>
    <v>aa5nnm</v>
    <v>268435456</v>
    <v>1</v>
    <v>Powered by Refinitiv</v>
    <v>11</v>
    <v>CSL LIMITED (XASX:CSL)</v>
    <v>7</v>
    <v>14</v>
    <v>Finance</v>
    <v>4</v>
    <v>322.75</v>
    <v>242</v>
    <v>0.45019999999999999</v>
    <v>-2.33</v>
    <v>-8.5199999999999998E-3</v>
    <v>AUD</v>
    <v>CSL Limited is an Australia-based biotechnology company engaged in the developing and delivering medicines that treat people with rare diseases. It offers treatments for people who are living with conditions in the immunology and neurology; haematology and thrombosis; cardiovascular and metabolic; respiratory, and transplant therapeutic areas. Its segment includes CSL Behring and Seqirus. CSL Behring segment manufactures, markets, and develops plasma therapies (plasma products and recombinants), conducts early stage research on plasma and non-plasma therapies, excluding influenza, receives license and royalty income from the commercialization of intellectual property and undertakes the administrative and corporate function required to support the Company. Seqirus segment manufactures and distributes non-plasma biotherapeutic products and develops influenza related products.</v>
    <v>27000</v>
    <v>Australian Securities Exchange</v>
    <v>XASX</v>
    <v>XASX</v>
    <v>45 Poplar Road,, Parkville, MELBOURNE, VICTORIA, 3052 AU</v>
    <v>272.20999999999998</v>
    <v>95</v>
    <v>Pharmaceuticals</v>
    <v>Stock</v>
    <v>44316.375</v>
    <v>96</v>
    <v>269.5</v>
    <v>123410500000</v>
    <v>CSL LIMITED</v>
    <v>CSL LIMITED</v>
    <v>272.14</v>
    <v>33.92</v>
    <v>273.49</v>
    <v>271.16000000000003</v>
    <v>455120400</v>
    <v>CSL</v>
    <v>CSL LIMITED (XASX:CSL)</v>
    <v>635243</v>
    <v>1991</v>
  </rv>
  <rv s="2">
    <v>97</v>
  </rv>
  <rv s="0">
    <v>https://www.bing.com/financeapi/forcetrigger?t=aa5opr&amp;q=XASX%3aCSR&amp;form=skydnc</v>
    <v>Learn more on Bing</v>
  </rv>
  <rv s="1">
    <v>en-AU</v>
    <v>aa5opr</v>
    <v>268435456</v>
    <v>1</v>
    <v>Powered by Refinitiv</v>
    <v>0</v>
    <v>CSR LIMITED (XASX:CSR)</v>
    <v>2</v>
    <v>3</v>
    <v>Finance</v>
    <v>4</v>
    <v>6.17</v>
    <v>3.133</v>
    <v>1.2672000000000001</v>
    <v>-0.08</v>
    <v>-1.3223E-2</v>
    <v>AUD</v>
    <v>CSR Limited (CSR) is engaged in the manufacture and supply of building products in Australia and New Zealand. The Company operates through building products, property and aluminium segments. Its building products include lightweight systems, insulation, inclose facades, bricks, and roofing. Its Property business unit is engaged in the sale of former operating sites by advancing the sites through various stages of the development cycle. In addition, this business is also involved in a small number of large-scale developments in New South Wales, Queensland and Victoria. The Aluminium business unit relates to its interest in Gove Aluminium Finance Limited, which in turn holds an interest in the Tomago aluminum smelter.</v>
    <v>2823</v>
    <v>Australian Securities Exchange</v>
    <v>XASX</v>
    <v>XASX</v>
    <v>Triniti 3, L 5 39 Delhi Rd, NORTH RYDE, NEW SOUTH WALES, 2113 AU</v>
    <v>6.0449999999999999</v>
    <v>Construction Materials</v>
    <v>Stock</v>
    <v>44316.375</v>
    <v>99</v>
    <v>5.93</v>
    <v>2897735000</v>
    <v>CSR LIMITED</v>
    <v>CSR LIMITED</v>
    <v>6.03</v>
    <v>25.19</v>
    <v>6.05</v>
    <v>5.97</v>
    <v>485382800</v>
    <v>CSR</v>
    <v>CSR LIMITED (XASX:CSR)</v>
    <v>862430</v>
    <v>1887</v>
  </rv>
  <rv s="2">
    <v>100</v>
  </rv>
  <rv s="0">
    <v>http://en.wikipedia.org/wiki/Diageo</v>
    <v>Wikipedia</v>
  </rv>
  <rv s="3">
    <v>3</v>
    <v>102</v>
  </rv>
  <rv s="4">
    <v>10</v>
    <v>https://www.bing.com/th?id=AMMS_9d908654c09ea2cf6cdb7ccf30ac8ba6&amp;qlt=95</v>
    <v>103</v>
    <v>0</v>
    <v>https://www.bing.com/images/search?form=xlimg&amp;q=diageo</v>
    <v>Image of DIAGEO PLC</v>
  </rv>
  <rv s="0">
    <v>https://www.bing.com/financeapi/forcetrigger?t=ao7qfr&amp;q=XLON%3aDGE&amp;form=skydnc</v>
    <v>Learn more on Bing</v>
  </rv>
  <rv s="6">
    <v>en-AU</v>
    <v>ao7qfr</v>
    <v>268435456</v>
    <v>1</v>
    <v>Powered by Refinitiv</v>
    <v>11</v>
    <v>DIAGEO PLC (XLON:DGE)</v>
    <v>7</v>
    <v>12</v>
    <v>Finance</v>
    <v>13</v>
    <v>3319</v>
    <v>2426</v>
    <v>0.76380000000000003</v>
    <v>-10.8507</v>
    <v>-3.3170000000000001E-3</v>
    <v>GBp</v>
    <v>Diageo PLC is an alcoholic beverage company. The Company operates in various categories, including spirits and beer. Its geographic segments include North America; Europe, Russia and Turkey; Africa; Latin America and Caribbean, and Asia Pacific. Its principal products include Scotch whisky, Gin, Vodka, Rum, Beer, Irish Cream Liqueur, Wine, Raki, Tequila, Canadian Whisky, American Whiskey, Progressive Adult Beverages, Cachaca, Brandy and Ready to Drink. It manages its operations from various locations, including the United Kingdom; Ireland; Italy; Turkey; the United States; Canada; Brazil; Mexico; Australia; Singapore; India; Nigeria; South Africa; East Africa, and Africa Regional Markets. It also produces a range of ready to drink products mainly in the United Kingdom, Italy, South Africa, Australia, the United States and Canada.</v>
    <v>27788</v>
    <v>London Stock Exchange</v>
    <v>XLON</v>
    <v>XLON</v>
    <v>Lakeside Drive, Park Royal, LONDON, UNITED KINGDOM-NA, NW10 7HQ GB</v>
    <v>3279</v>
    <v>104</v>
    <v>Beverages</v>
    <v>Stock</v>
    <v>44316.659351110939</v>
    <v>105</v>
    <v>3246.5</v>
    <v>76070700000</v>
    <v>DIAGEO PLC</v>
    <v>DIAGEO PLC</v>
    <v>3267.5</v>
    <v>68.032399999999996</v>
    <v>3271</v>
    <v>3251</v>
    <v>2339917000</v>
    <v>DGE</v>
    <v>DIAGEO PLC (XLON:DGE)</v>
    <v>2097500</v>
    <v>1886</v>
  </rv>
  <rv s="2">
    <v>106</v>
  </rv>
  <rv s="0">
    <v>https://www.bing.com/financeapi/forcetrigger?t=aa634c&amp;q=XASX%3aELD&amp;form=skydnc</v>
    <v>Learn more on Bing</v>
  </rv>
  <rv s="1">
    <v>en-AU</v>
    <v>aa634c</v>
    <v>268435456</v>
    <v>1</v>
    <v>Powered by Refinitiv</v>
    <v>0</v>
    <v>ELDERS LIMITED (XASX:ELD)</v>
    <v>2</v>
    <v>3</v>
    <v>Finance</v>
    <v>4</v>
    <v>12.86</v>
    <v>8.41</v>
    <v>0.24690000000000001</v>
    <v>-0.1</v>
    <v>-8.1499999999999993E-3</v>
    <v>AUD</v>
    <v>Elders Ltd is an agricultural company. The principal activities of the Company include the provision of retail products, including farm supplies and fertilizers and associated services to the rural sector; the provision of livestock and wool agency services; the provision of real estate sales agency services and property management services; the provision of, or arrangement for the provision of, financial services to rural and regional customers, and red meat supply chains in China. Its segments include Network, Feed and Processing and Other. Network includes the provision of a range of products and services through a common distribution channel, including agricultural retail products, agency services and financial services. Feed and Processing includes Killara feedlot, a beef cattle feedlot near Tamworth in New South Wales. In China, it imports, processes and distributes Australian meat. Other segment includes the general investment activities.</v>
    <v>2100</v>
    <v>Australian Securities Exchange</v>
    <v>XASX</v>
    <v>XASX</v>
    <v>80 Grenfell St, ADELAIDE, SOUTH AUSTRALIA, 5000 AU</v>
    <v>12.32</v>
    <v>Food &amp; Tobacco</v>
    <v>Stock</v>
    <v>44316.375</v>
    <v>108</v>
    <v>12.11</v>
    <v>1902824000</v>
    <v>ELDERS LIMITED</v>
    <v>ELDERS LIMITED</v>
    <v>12.3</v>
    <v>15.25</v>
    <v>12.27</v>
    <v>12.17</v>
    <v>156353700</v>
    <v>ELD</v>
    <v>ELDERS LIMITED (XASX:ELD)</v>
    <v>264771</v>
    <v>1955</v>
  </rv>
  <rv s="2">
    <v>109</v>
  </rv>
  <rv s="0">
    <v>http://en.wikipedia.org/wiki/ExxonMobil</v>
    <v>Wikipedia</v>
  </rv>
  <rv s="3">
    <v>3</v>
    <v>111</v>
  </rv>
  <rv s="4">
    <v>10</v>
    <v>https://www.bing.com/th?id=AMMS_a92fdfeb8644bf85ee9299accf15739c&amp;qlt=95</v>
    <v>112</v>
    <v>0</v>
    <v>https://www.bing.com/images/search?form=xlimg&amp;q=exxonmobil</v>
    <v>Image of EXXON MOBIL CORPORATION</v>
  </rv>
  <rv s="0">
    <v>https://www.bing.com/financeapi/forcetrigger?t=a269ec&amp;q=XNYS%3aXOM&amp;form=skydnc</v>
    <v>Learn more on Bing</v>
  </rv>
  <rv s="5">
    <v>en-AU</v>
    <v>a269ec</v>
    <v>268435456</v>
    <v>1</v>
    <v>Powered by Refinitiv</v>
    <v>5</v>
    <v>EXXON MOBIL CORPORATION (XNYS:XOM)</v>
    <v>7</v>
    <v>8</v>
    <v>Finance</v>
    <v>9</v>
    <v>62.55</v>
    <v>31.11</v>
    <v>1.4097999999999999</v>
    <v>-1.7</v>
    <v>2.0960000000000002E-3</v>
    <v>-2.8843000000000001E-2</v>
    <v>0.12</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72000</v>
    <v>New York Stock Exchange</v>
    <v>XNYS</v>
    <v>XNYS</v>
    <v>5959 LAS COLINAS BLVD, IRVING, TX, 75039-2298 US</v>
    <v>58.89</v>
    <v>113</v>
    <v>Oil &amp; Gas</v>
    <v>Stock</v>
    <v>44316.999759432816</v>
    <v>114</v>
    <v>57.16</v>
    <v>242326800000</v>
    <v>EXXON MOBIL CORPORATION</v>
    <v>EXXON MOBIL CORPORATION</v>
    <v>58.33</v>
    <v>0</v>
    <v>58.94</v>
    <v>57.24</v>
    <v>57.36</v>
    <v>4233523000</v>
    <v>XOM</v>
    <v>EXXON MOBIL CORPORATION (XNYS:XOM)</v>
    <v>30518360</v>
    <v>22327723</v>
    <v>1882</v>
  </rv>
  <rv s="2">
    <v>115</v>
  </rv>
  <rv s="0">
    <v>http://en.wikipedia.org/wiki/Facebook</v>
    <v>Wikipedia</v>
  </rv>
  <rv s="3">
    <v>3</v>
    <v>117</v>
  </rv>
  <rv s="4">
    <v>10</v>
    <v>https://www.bing.com/th?id=AMMS_928a62c96ba821e882cb080907bbb897&amp;qlt=95</v>
    <v>118</v>
    <v>0</v>
    <v>https://www.bing.com/images/search?form=xlimg&amp;q=facebook</v>
    <v>Image of FACEBOOK, INC.</v>
  </rv>
  <rv s="0">
    <v>https://www.bing.com/financeapi/forcetrigger?t=a1slm7&amp;q=XNAS%3aFB&amp;form=skydnc</v>
    <v>Learn more on Bing</v>
  </rv>
  <rv s="5">
    <v>en-AU</v>
    <v>a1slm7</v>
    <v>268435456</v>
    <v>1</v>
    <v>Powered by Refinitiv</v>
    <v>5</v>
    <v>FACEBOOK, INC. (XNAS:FB)</v>
    <v>7</v>
    <v>8</v>
    <v>Finance</v>
    <v>9</v>
    <v>331.81</v>
    <v>198.75620000000001</v>
    <v>1.3</v>
    <v>-4.43</v>
    <v>-1.323E-3</v>
    <v>-1.3444000000000001E-2</v>
    <v>-0.43</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60654</v>
    <v>Nasdaq Stock Market</v>
    <v>XNAS</v>
    <v>XNAS</v>
    <v>1601 Willow Rd, MENLO PARK, CA, 94025-1452 US</v>
    <v>329.82</v>
    <v>119</v>
    <v>Software &amp; IT Services</v>
    <v>Stock</v>
    <v>44316.999970207813</v>
    <v>120</v>
    <v>324.5</v>
    <v>923771500000</v>
    <v>FACEBOOK, INC.</v>
    <v>FACEBOOK, INC.</v>
    <v>326.14350000000002</v>
    <v>28.224499999999999</v>
    <v>329.51</v>
    <v>325.08</v>
    <v>324.64999999999998</v>
    <v>2841674000</v>
    <v>FB</v>
    <v>FACEBOOK, INC. (XNAS:FB)</v>
    <v>26332423</v>
    <v>19830974</v>
    <v>2004</v>
  </rv>
  <rv s="2">
    <v>121</v>
  </rv>
  <rv s="0">
    <v>http://en.wikipedia.org/wiki/Fortescue_Metals_Group</v>
    <v>Wikipedia</v>
  </rv>
  <rv s="3">
    <v>3</v>
    <v>123</v>
  </rv>
  <rv s="4">
    <v>10</v>
    <v>https://www.bing.com/th?id=AMMS_354334fa9b44294fed1493245cc73dd8&amp;qlt=95</v>
    <v>124</v>
    <v>0</v>
    <v>https://www.bing.com/images/search?form=xlimg&amp;q=fortescue+metals+group</v>
    <v>Image of FORTESCUE METALS GROUP LTD</v>
  </rv>
  <rv s="0">
    <v>https://www.bing.com/financeapi/forcetrigger?t=aa6bcw&amp;q=XASX%3aFMG&amp;form=skydnc</v>
    <v>Learn more on Bing</v>
  </rv>
  <rv s="6">
    <v>en-AU</v>
    <v>aa6bcw</v>
    <v>268435456</v>
    <v>1</v>
    <v>Powered by Refinitiv</v>
    <v>11</v>
    <v>FORTESCUE METALS GROUP LTD (XASX:FMG)</v>
    <v>7</v>
    <v>14</v>
    <v>Finance</v>
    <v>4</v>
    <v>26.4</v>
    <v>10.61</v>
    <v>0.70350000000000001</v>
    <v>0.01</v>
    <v>4.4290000000000003E-4</v>
    <v>AUD</v>
    <v>Fortescue Metals Group Limited (Fortescue) is engaged in the exploration, development, production, processing and sale of iron ore. Fortescue owns and operates a fully integrated infrastructure and supply chain including five berth Herb Elliott Port in Port Hedland, the Judith Street Harbour towage infrastructure and the heavy haul railway covering 620 kilometers (km) of track. The Company is developing the Eliwana Mine and Rail Project and the Iron Bridge Magnetite Project. The Chichester Hub, which includes the Cloudbreak and Christmas Creek mines, is located in the Chichester Ranges. The Solomon Hub is located in the Hamersley Ranges, and includes the Firetail and Kings Valley mines, which produce in excess of 70 million tons per annum (mtpa). Its Iron Bridge project is located over 145 kms south of Port Hedland. Its Eliwana Mine and Rail development includes 143km of rail and a 30mpta dry ore processing facilities.</v>
    <v>797</v>
    <v>Australian Securities Exchange</v>
    <v>XASX</v>
    <v>XASX</v>
    <v>Level 2 87 Adelaide Terrace, East Perth, PERTH, WESTERN AUSTRALIA, 6004 AU</v>
    <v>22.78</v>
    <v>125</v>
    <v>Metals &amp; Mining</v>
    <v>Stock</v>
    <v>44316.375</v>
    <v>126</v>
    <v>22.27</v>
    <v>69553820000</v>
    <v>FORTESCUE METALS GROUP LTD</v>
    <v>FORTESCUE METALS GROUP LTD</v>
    <v>22.43</v>
    <v>7.99</v>
    <v>22.58</v>
    <v>22.59</v>
    <v>3078965000</v>
    <v>FMG</v>
    <v>FORTESCUE METALS GROUP LTD (XASX:FMG)</v>
    <v>8920422</v>
    <v>1983</v>
  </rv>
  <rv s="2">
    <v>127</v>
  </rv>
  <rv s="0">
    <v>https://www.bing.com/financeapi/forcetrigger?t=aa6k6h&amp;q=XASX%3aGEM&amp;form=skydnc</v>
    <v>Learn more on Bing</v>
  </rv>
  <rv s="1">
    <v>en-AU</v>
    <v>aa6k6h</v>
    <v>268435456</v>
    <v>1</v>
    <v>Powered by Refinitiv</v>
    <v>0</v>
    <v>G8 EDUCATION LIMITED (XASX:GEM)</v>
    <v>2</v>
    <v>3</v>
    <v>Finance</v>
    <v>4</v>
    <v>1.3149999999999999</v>
    <v>0.76</v>
    <v>1.4610000000000001</v>
    <v>1.4999999999999999E-2</v>
    <v>1.5227999999999998E-2</v>
    <v>AUD</v>
    <v>G8 Education Limited provides developmental and educational child care services. The Company's principal activities include the operation of early education centers owned by the Company and its subsidiaries, and the ownership of early education center franchises. It provides quality care and education facilities across Australia and Singapore through a range of brands. The Company's portfolio consists of approximately 492 centers in Australia and Singapore. These centers provide a total combined licensed capacity of approximately 40,000 places. It offers brands, such as jellybeans, The Learning Sanctuary, GREENWOOD and PELICANS. The Company’s subsidiaries include Grasshoppers Early Learning Centres Pty Ltd, Togalog Pty Ltd, Bourne Learning Pty Ltd, Ramsay Bourne Licences Pty Ltd, World Of Learning Licences Pty Ltd, Shemlex Investment Unit Trust, Kindy Kids Long Day Care and Preschool Trust.</v>
    <v>7417</v>
    <v>Australian Securities Exchange</v>
    <v>XASX</v>
    <v>XASX</v>
    <v>159 Varsity Parade, Varsity Lakes AU</v>
    <v>1.0249999999999999</v>
    <v>Personal &amp; Household Products &amp; Services</v>
    <v>Stock</v>
    <v>44316.375</v>
    <v>129</v>
    <v>0.98499999999999999</v>
    <v>847390300</v>
    <v>G8 EDUCATION LIMITED</v>
    <v>G8 EDUCATION LIMITED</v>
    <v>0.995</v>
    <v>6.77</v>
    <v>0.98499999999999999</v>
    <v>1</v>
    <v>847390300</v>
    <v>GEM</v>
    <v>G8 EDUCATION LIMITED (XASX:GEM)</v>
    <v>3412471</v>
    <v>2007</v>
  </rv>
  <rv s="2">
    <v>130</v>
  </rv>
  <rv s="0">
    <v>https://www.bing.com/financeapi/forcetrigger?t=aa6q7w&amp;q=XASX%3aGXY&amp;form=skydnc</v>
    <v>Learn more on Bing</v>
  </rv>
  <rv s="1">
    <v>en-AU</v>
    <v>aa6q7w</v>
    <v>268435456</v>
    <v>1</v>
    <v>Powered by Refinitiv</v>
    <v>0</v>
    <v>GALAXY RESOURCES LIMITED (XASX:GXY)</v>
    <v>2</v>
    <v>3</v>
    <v>Finance</v>
    <v>4</v>
    <v>4.03</v>
    <v>0.69799999999999995</v>
    <v>1.2504999999999999</v>
    <v>-0.05</v>
    <v>-1.2563E-2</v>
    <v>AUD</v>
    <v>Galaxy Resources Limited is an Australia-based company engaged in mineral exploration and processing. The Company's principal activities include the production of Lithium Carbonate and exploration for minerals. Its segments include Australian operation, Argentina operation and Canada operation. The Australia operation segment includes the development and operation of the Mt Cattlin spodumene mine and exploration for minerals. The Argentina operation segment includes the development of the Sal de Vida project and exploration for minerals. The Canada operation segment includes the development of the James Bay project and exploration for minerals. The Mt Cattlin spodumene project is located over two kilometers north of the town of Ravensthorpe in Western Australia. The Sal de Vida Project is located in north-west Argentina. Its James Bay project is located in northwest Quebec, over two kilometers south of the Eastmain River and approximately 100 kilometers east of James Bay.</v>
    <v>150</v>
    <v>Australian Securities Exchange</v>
    <v>XASX</v>
    <v>XASX</v>
    <v>L 4 21 Kintail Rd, Applecross, PERTH, WESTERN AUSTRALIA, 6153 AU</v>
    <v>3.9750000000000001</v>
    <v>Metals &amp; Mining</v>
    <v>Stock</v>
    <v>44316.375</v>
    <v>132</v>
    <v>3.87</v>
    <v>1985770000</v>
    <v>GALAXY RESOURCES LIMITED</v>
    <v>GALAXY RESOURCES LIMITED</v>
    <v>3.95</v>
    <v>0.83</v>
    <v>3.98</v>
    <v>3.93</v>
    <v>505284900</v>
    <v>GXY</v>
    <v>GALAXY RESOURCES LIMITED (XASX:GXY)</v>
    <v>2762437</v>
    <v>1996</v>
  </rv>
  <rv s="2">
    <v>133</v>
  </rv>
  <rv s="0">
    <v>http://en.wikipedia.org/wiki/General_Electric</v>
    <v>Wikipedia</v>
  </rv>
  <rv s="3">
    <v>3</v>
    <v>135</v>
  </rv>
  <rv s="4">
    <v>10</v>
    <v>https://www.bing.com/th?id=AMMS_301c5fbc1963a22028790c2c83b0dc3c&amp;qlt=95</v>
    <v>136</v>
    <v>0</v>
    <v>https://www.bing.com/images/search?form=xlimg&amp;q=general+electric</v>
    <v>Image of GENERAL ELECTRIC COMPANY</v>
  </rv>
  <rv s="0">
    <v>https://www.bing.com/financeapi/forcetrigger?t=a1tr1h&amp;q=XNYS%3aGE&amp;form=skydnc</v>
    <v>Learn more on Bing</v>
  </rv>
  <rv s="5">
    <v>en-AU</v>
    <v>a1tr1h</v>
    <v>268435456</v>
    <v>1</v>
    <v>Powered by Refinitiv</v>
    <v>5</v>
    <v>GENERAL ELECTRIC COMPANY (XNYS:GE)</v>
    <v>7</v>
    <v>8</v>
    <v>Finance</v>
    <v>9</v>
    <v>14.414999999999999</v>
    <v>5.48</v>
    <v>1.0801000000000001</v>
    <v>-0.09</v>
    <v>7.6219999999999999E-4</v>
    <v>-6.8130000000000005E-3</v>
    <v>0.01</v>
    <v>USD</v>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v>174000</v>
    <v>New York Stock Exchange</v>
    <v>XNYS</v>
    <v>XNYS</v>
    <v>5 NECCO STREET, BOSTON, MA, 02210 US</v>
    <v>13.35</v>
    <v>137</v>
    <v>Consumer Goods Conglomerates</v>
    <v>Stock</v>
    <v>44316.999659756249</v>
    <v>138</v>
    <v>13.08</v>
    <v>115175800000</v>
    <v>GENERAL ELECTRIC COMPANY</v>
    <v>GENERAL ELECTRIC COMPANY</v>
    <v>13.16</v>
    <v>0</v>
    <v>13.21</v>
    <v>13.12</v>
    <v>13.13</v>
    <v>8778641000</v>
    <v>GE</v>
    <v>GENERAL ELECTRIC COMPANY (XNYS:GE)</v>
    <v>49899539</v>
    <v>59698527</v>
    <v>1892</v>
  </rv>
  <rv s="2">
    <v>139</v>
  </rv>
  <rv s="0">
    <v>http://en.wikipedia.org/wiki/Glencore</v>
    <v>Wikipedia</v>
  </rv>
  <rv s="3">
    <v>3</v>
    <v>141</v>
  </rv>
  <rv s="4">
    <v>10</v>
    <v>https://www.bing.com/th?id=AMMS_3d1f0419df9c4613480e1499004477b0&amp;qlt=95</v>
    <v>142</v>
    <v>0</v>
    <v>https://www.bing.com/images/search?form=xlimg&amp;q=glencore</v>
    <v>Image of GLENCORE PLC</v>
  </rv>
  <rv s="0">
    <v>https://www.bing.com/financeapi/forcetrigger?t=ao91z2&amp;q=XLON%3aGLEN&amp;form=skydnc</v>
    <v>Learn more on Bing</v>
  </rv>
  <rv s="6">
    <v>en-AU</v>
    <v>ao91z2</v>
    <v>268435456</v>
    <v>1</v>
    <v>Powered by Refinitiv</v>
    <v>11</v>
    <v>GLENCORE PLC (XLON:GLEN)</v>
    <v>7</v>
    <v>12</v>
    <v>Finance</v>
    <v>13</v>
    <v>310.55</v>
    <v>130.32</v>
    <v>1.8745000000000001</v>
    <v>-4.8</v>
    <v>-1.6E-2</v>
    <v>GBp</v>
    <v>Glencore PLC is a Switzerland-based company that produces and markets commodities. It operates through three business segments: Metals and minerals segment, which is engaged in copper, zinc/lead, nickel, ferroalloys, alumina/aluminum and iron ore production and marketing, as well as has interests in industrial assets that include mining, smelting, refining and warehousing operations; Energy products segment, which includes coal mining and oil production operations and investments in strategic handling, storage and freight equipment and facilities, and Agricultural products segment, which is supported by controlled and non-controlled storage, handling and processing facilities in various locations, and is focused on grains, oils/oilseeds, cotton and sugar. The Company operates worldwide.</v>
    <v>145000</v>
    <v>London Stock Exchange</v>
    <v>XLON</v>
    <v>XLON</v>
    <v>Baarermattstrasse 3, P.O. Box 1363, BAAR, ZUG, 6341 CH</v>
    <v>301.2</v>
    <v>143</v>
    <v>Coal</v>
    <v>Stock</v>
    <v>44316.652171214846</v>
    <v>144</v>
    <v>294.89999999999998</v>
    <v>39333370000</v>
    <v>GLENCORE PLC</v>
    <v>GLENCORE PLC</v>
    <v>300.25</v>
    <v>0</v>
    <v>300</v>
    <v>295.2</v>
    <v>13324310000</v>
    <v>GLEN</v>
    <v>GLENCORE PLC (XLON:GLEN)</v>
    <v>24459696</v>
    <v>2011</v>
  </rv>
  <rv s="2">
    <v>145</v>
  </rv>
  <rv s="0">
    <v>http://en.wikipedia.org/wiki/HSBC</v>
    <v>Wikipedia</v>
  </rv>
  <rv s="3">
    <v>3</v>
    <v>147</v>
  </rv>
  <rv s="4">
    <v>10</v>
    <v>https://www.bing.com/th?id=AMMS_3e122739ce5347195a9dc1c6eb9da912&amp;qlt=95</v>
    <v>148</v>
    <v>0</v>
    <v>https://www.bing.com/images/search?form=xlimg&amp;q=hsbc+holdings+plc</v>
    <v>Image of HSBC HOLDINGS PLC</v>
  </rv>
  <rv s="0">
    <v>https://www.bing.com/financeapi/forcetrigger?t=ao9rm7&amp;q=XLON%3aHSBA&amp;form=skydnc</v>
    <v>Learn more on Bing</v>
  </rv>
  <rv s="6">
    <v>en-AU</v>
    <v>ao9rm7</v>
    <v>268435456</v>
    <v>1</v>
    <v>Powered by Refinitiv</v>
    <v>11</v>
    <v>HSBC HOLDINGS PLC (XLON:HSBA)</v>
    <v>7</v>
    <v>12</v>
    <v>Finance</v>
    <v>13</v>
    <v>458.95</v>
    <v>281.5</v>
    <v>0.8821</v>
    <v>-1.5</v>
    <v>-3.3019999999999998E-3</v>
    <v>GBp</v>
    <v>HSBC Holdings plc (HSBC) is a banking and financial services company. The Company manages its products and services through three businesses: Wealth and Personal Banking (WPB), Commercial Banking (CMB), and Global Banking and Markets (GBM). It operates across various geographical regions, which include Europe, Asia, Middle East and North Africa, North America, and Latin America. WPB business offers Retail Banking, Wealth Management, Asset Management and Insurance. CMB products and services to serve the needs of commercial customers, including small and medium-sized enterprises, mid-market enterprises and corporates. It includes credit and lending, international trade and receivables finance, treasury management and liquidity solutions, commercial insurance and investments. GBM supports government, corporate and institutional clients, and private investors across the world.</v>
    <v>224652</v>
    <v>London Stock Exchange</v>
    <v>XLON</v>
    <v>XLON</v>
    <v>8 Canada Square, LONDON, UNITED KINGDOM-NA, E14 5HQ GB</v>
    <v>457</v>
    <v>149</v>
    <v>Banking Services</v>
    <v>Stock</v>
    <v>44316.659927615627</v>
    <v>150</v>
    <v>448.95</v>
    <v>92479160000</v>
    <v>HSBC HOLDINGS PLC</v>
    <v>HSBC HOLDINGS PLC</v>
    <v>450.4</v>
    <v>21.581900000000001</v>
    <v>454.3</v>
    <v>452.8</v>
    <v>20423840000</v>
    <v>HSBA</v>
    <v>HSBC HOLDINGS PLC (XLON:HSBA)</v>
    <v>30791730</v>
    <v>1959</v>
  </rv>
  <rv s="2">
    <v>151</v>
  </rv>
  <rv s="0">
    <v>https://www.bing.com/financeapi/forcetrigger?t=aa6xec&amp;q=XASX%3aIFL&amp;form=skydnc</v>
    <v>Learn more on Bing</v>
  </rv>
  <rv s="1">
    <v>en-AU</v>
    <v>aa6xec</v>
    <v>268435456</v>
    <v>1</v>
    <v>Powered by Refinitiv</v>
    <v>0</v>
    <v>IOOF HOLDINGS LTD (XASX:IFL)</v>
    <v>2</v>
    <v>3</v>
    <v>Finance</v>
    <v>4</v>
    <v>5.1219999999999999</v>
    <v>2.83</v>
    <v>1.9046000000000001</v>
    <v>0.06</v>
    <v>1.6712999999999999E-2</v>
    <v>AUD</v>
    <v>IOOF Holdings Ltd is an Australia-based financial services company. The Company’s segments include Financial advice and distribution, Portfolio and estate administration, Investment management and Ex-ANZ wealth management. Financial advice and distribution segment is focused on the provision of financial planning advice and stockbroking services supported by services such as investment research, training, compliance support and access to financial products. Portfolio and estate administration segment in engaged in the provision of administration and management services through master trust platforms, which offer a single access point to a range of investment products. Investment management segment is engaged in the management and investment of monies on behalf of corporate, superannuation, institutional clients and private individual investor clients. Ex-ANZ wealth management segment includes Aligned Dealer Groups (ADGs), which provide financial planning advice services.</v>
    <v>1300</v>
    <v>Australian Securities Exchange</v>
    <v>XASX</v>
    <v>XASX</v>
    <v>L 6 161 Collins St, MELBOURNE, VICTORIA, 3000 AU</v>
    <v>3.68</v>
    <v>Investment Banking &amp; Investment Services</v>
    <v>Stock</v>
    <v>44316.375</v>
    <v>153</v>
    <v>3.59</v>
    <v>2370034000</v>
    <v>IOOF HOLDINGS LTD</v>
    <v>IOOF HOLDINGS LTD</v>
    <v>3.61</v>
    <v>18.809999999999999</v>
    <v>3.59</v>
    <v>3.65</v>
    <v>649324300</v>
    <v>IFL</v>
    <v>IOOF HOLDINGS LTD (XASX:IFL)</v>
    <v>2359003</v>
    <v>2002</v>
  </rv>
  <rv s="2">
    <v>154</v>
  </rv>
  <rv s="0">
    <v>http://fr.wikipedia.org/wiki/JB_Hi-Fi</v>
    <v>Wikipedia</v>
  </rv>
  <rv s="3">
    <v>80</v>
    <v>156</v>
  </rv>
  <rv s="4">
    <v>10</v>
    <v>https://www.bing.com/th?id=AMMS_badd30993668a98fd4f5cf67d9e69074&amp;qlt=95</v>
    <v>157</v>
    <v>0</v>
    <v>https://www.bing.com/images/search?form=xlimg&amp;q=jb+hi-fi</v>
    <v>Image of JB HI-FI LIMITED</v>
  </rv>
  <rv s="0">
    <v>https://www.bing.com/financeapi/forcetrigger?t=aa76vh&amp;q=XASX%3aJBH&amp;form=skydnc</v>
    <v>Learn more on Bing</v>
  </rv>
  <rv s="6">
    <v>en-AU</v>
    <v>aa76vh</v>
    <v>268435456</v>
    <v>1</v>
    <v>Powered by Refinitiv</v>
    <v>11</v>
    <v>JB HI-FI LIMITED (XASX:JBH)</v>
    <v>7</v>
    <v>14</v>
    <v>Finance</v>
    <v>4</v>
    <v>55.25</v>
    <v>33.1</v>
    <v>0.8629</v>
    <v>0.06</v>
    <v>1.2979999999999999E-3</v>
    <v>AUD</v>
    <v>JB Hi-Fi Ltd is an Australia-based company engaged in retailing of home consumer products. The Company offers a range of brands with a focus on consumer electronics, software, including music, games and movies, whitegoods and appliances. Its segments include JB Hi-Fi Australia (JB Aust), JB Hi-Fi New Zealand (JBNZ) and The Good Guys (TGG). It sells various products, such as consumer electronics, including televisions, audio equipment, computers and cameras; telecommunications products and services; cooking products, heating and cooling products, small appliances and kitchen accessories; software, including compact discs (CDs), digital video discs (DVDs), Blu-ray discs and games and musical instruments. It also provides information technology and consulting services. It sells primarily from its branded retail store networks, such as JB Hi-Fi/JB Hi-Fi Home stores in Australia and New Zealand and The Good Guys stores in Australia and online operations.</v>
    <v>12900</v>
    <v>Australian Securities Exchange</v>
    <v>XASX</v>
    <v>XASX</v>
    <v>Podium Level, 60 City Rd, SOUTHBANK, VICTORIA, 3006 AU</v>
    <v>46.96</v>
    <v>158</v>
    <v>Specialty Retailers</v>
    <v>Stock</v>
    <v>44316.375</v>
    <v>159</v>
    <v>46.11</v>
    <v>5316802000</v>
    <v>JB HI-FI LIMITED</v>
    <v>JB HI-FI LIMITED</v>
    <v>46.4</v>
    <v>11.83</v>
    <v>46.22</v>
    <v>46.28</v>
    <v>114883400</v>
    <v>JBH</v>
    <v>JB HI-FI LIMITED (XASX:JBH)</v>
    <v>857687</v>
    <v>2000</v>
  </rv>
  <rv s="2">
    <v>160</v>
  </rv>
  <rv s="0">
    <v>http://en.wikipedia.org/wiki/JPMorgan_Chase</v>
    <v>Wikipedia</v>
  </rv>
  <rv s="3">
    <v>3</v>
    <v>162</v>
  </rv>
  <rv s="4">
    <v>10</v>
    <v>https://www.bing.com/th?id=AMMS_06392bb84e5fdc62d2356a2306f4ae1e&amp;qlt=95</v>
    <v>163</v>
    <v>0</v>
    <v>https://www.bing.com/images/search?form=xlimg&amp;q=jpmorgan+chase</v>
    <v>Image of JPMORGAN CHASE &amp; CO.</v>
  </rv>
  <rv s="0">
    <v>https://www.bing.com/financeapi/forcetrigger?t=a1waa2&amp;q=XNYS%3aJPM&amp;form=skydnc</v>
    <v>Learn more on Bing</v>
  </rv>
  <rv s="5">
    <v>en-AU</v>
    <v>a1waa2</v>
    <v>268435456</v>
    <v>1</v>
    <v>Powered by Refinitiv</v>
    <v>5</v>
    <v>JPMORGAN CHASE &amp; CO. (XNYS:JPM)</v>
    <v>7</v>
    <v>8</v>
    <v>Finance</v>
    <v>9</v>
    <v>161.69</v>
    <v>82.4</v>
    <v>1.1959</v>
    <v>-1.38</v>
    <v>-1.4299999999999998E-3</v>
    <v>-8.8920000000000006E-3</v>
    <v>-0.22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255351</v>
    <v>New York Stock Exchange</v>
    <v>XNYS</v>
    <v>XNYS</v>
    <v>383 Madison Ave, NEW YORK, NY, 10017-3217 US</v>
    <v>154.49</v>
    <v>164</v>
    <v>Banking Services</v>
    <v>Stock</v>
    <v>44316.998459154689</v>
    <v>165</v>
    <v>153.01</v>
    <v>466368600000</v>
    <v>JPMORGAN CHASE &amp; CO.</v>
    <v>JPMORGAN CHASE &amp; CO.</v>
    <v>154.1</v>
    <v>12.316599999999999</v>
    <v>155.19</v>
    <v>153.81</v>
    <v>153.59</v>
    <v>3032108000</v>
    <v>JPM</v>
    <v>JPMORGAN CHASE &amp; CO. (XNYS:JPM)</v>
    <v>11705065</v>
    <v>14273765</v>
    <v>1968</v>
  </rv>
  <rv s="2">
    <v>166</v>
  </rv>
  <rv s="0">
    <v>https://www.bing.com/financeapi/forcetrigger?t=aa7ah7&amp;q=XASX%3aKIS&amp;form=skydnc</v>
    <v>Learn more on Bing</v>
  </rv>
  <rv s="1">
    <v>en-AU</v>
    <v>aa7ah7</v>
    <v>268435456</v>
    <v>1</v>
    <v>Powered by Refinitiv</v>
    <v>0</v>
    <v>KING ISLAND SCHEELITE LIMITED (XASX:KIS)</v>
    <v>2</v>
    <v>3</v>
    <v>Finance</v>
    <v>4</v>
    <v>0.35499999999999998</v>
    <v>3.6999999999999998E-2</v>
    <v>0.83889999999999998</v>
    <v>-5.0000000000000001E-3</v>
    <v>-1.8867999999999999E-2</v>
    <v>AUD</v>
    <v>King Island Scheelite Limited is focused on the exploration, development and production of tungsten deposits. The Company is engaged in the development of the King Island scheelite deposit. The Company's Dolphin Project is focused on redeveloping the original scheelite mine on King Island. The King Island Scheelite project is near the town of Grassy, on the south east coast of King Island, an island in Bass Strait. The King Island Scheelite project includes the Dolphin, Bold Head and Tailings deposits. The Company intends to construct a processing plant at the Dolphin Project with annual capacity of approximately 300,000 tons. The mill will produce approximately 3,500 tons of over 65% tungsten concentrate per annum. This product will be shipped to customers in bulka bags inside conventional shipping containers. King Island is positioned mid-way between Victoria and Tasmania. The Dolphin Project Exploration area includes South Bold Head, Bold Head Mine, South Dolphin and West Dolphin.</v>
    <v>961</v>
    <v>Australian Securities Exchange</v>
    <v>XASX</v>
    <v>XASX</v>
    <v>L 26 259 George St, SYDNEY, NEW SOUTH WALES, 2000 AU</v>
    <v>0.27</v>
    <v>Metals &amp; Mining</v>
    <v>Stock</v>
    <v>44316.375</v>
    <v>168</v>
    <v>0.26</v>
    <v>93869320</v>
    <v>KING ISLAND SCHEELITE LIMITED</v>
    <v>KING ISLAND SCHEELITE LIMITED</v>
    <v>0.27</v>
    <v>5.08</v>
    <v>0.26500000000000001</v>
    <v>0.26</v>
    <v>361035800</v>
    <v>KIS</v>
    <v>KING ISLAND SCHEELITE LIMITED (XASX:KIS)</v>
    <v>817071</v>
    <v>1966</v>
  </rv>
  <rv s="2">
    <v>169</v>
  </rv>
  <rv s="0">
    <v>https://www.bing.com/financeapi/forcetrigger?t=aa7fjc&amp;q=XASX%3aLKE&amp;form=skydnc</v>
    <v>Learn more on Bing</v>
  </rv>
  <rv s="1">
    <v>en-AU</v>
    <v>aa7fjc</v>
    <v>268435456</v>
    <v>1</v>
    <v>Powered by Refinitiv</v>
    <v>0</v>
    <v>LAKE RESOURCES N.L. (XASX:LKE)</v>
    <v>2</v>
    <v>3</v>
    <v>Finance</v>
    <v>4</v>
    <v>0.47499999999999998</v>
    <v>0.03</v>
    <v>2.9498000000000002</v>
    <v>-0.02</v>
    <v>-6.0606E-2</v>
    <v>AUD</v>
    <v>Lake Resources NL is an exploration and development company focused on developing its three lithium brine projects and one hard rock lithium project in the Lithium Triangle in Argentina. Lake holds a lithium lease which covers 180,000 hectares, which is 100% owned. The Company’s project includes Olaroz - Cauchari and Paso Lithium Brine Projects, Kachi Lithium Brine Project and Catamarca Lithium Pegmatite Project. In Olaroz - Cauchari and Paso Lithium Brine Projects Lake holds mining leases over 45,000 hectares in two areas in Jujuy Province, in North West Argentina. The Kachi Project is a consolidated package of 54,000 hectares of mining leases owned 100% by Lake. The Kachi Lithium Brine Project is located in Catamarca province. Catamarca Lithium Pegmatite Project holds 72,000 hectors of potential lithium bearing pegmatites in Ancasti, Catamarca Province.</v>
    <v>0</v>
    <v>Australian Securities Exchange</v>
    <v>XASX</v>
    <v>XASX</v>
    <v>L 5 126 Phillip St, SYDNEY, NEW SOUTH WALES, 2000 AU</v>
    <v>0.32</v>
    <v>Metals &amp; Mining</v>
    <v>Stock</v>
    <v>44316.375</v>
    <v>171</v>
    <v>0.31</v>
    <v>316473900</v>
    <v>LAKE RESOURCES N.L.</v>
    <v>LAKE RESOURCES N.L.</v>
    <v>0.32</v>
    <v>3.81</v>
    <v>0.33</v>
    <v>0.31</v>
    <v>1020884000</v>
    <v>LKE</v>
    <v>LAKE RESOURCES N.L. (XASX:LKE)</v>
    <v>3111051</v>
    <v>1997</v>
  </rv>
  <rv s="2">
    <v>172</v>
  </rv>
  <rv s="0">
    <v>http://en.wikipedia.org/wiki/Lloyds_Banking_Group</v>
    <v>Wikipedia</v>
  </rv>
  <rv s="3">
    <v>3</v>
    <v>174</v>
  </rv>
  <rv s="4">
    <v>10</v>
    <v>https://www.bing.com/th?id=AMMS_82274e23c5bf18a00d9cb3c35adbc237&amp;qlt=95</v>
    <v>175</v>
    <v>0</v>
    <v>https://www.bing.com/images/search?form=xlimg&amp;q=lloyds+banking+group+plc</v>
    <v>Image of LLOYDS BANKING GROUP PLC</v>
  </rv>
  <rv s="0">
    <v>https://www.bing.com/financeapi/forcetrigger?t=aob7c7&amp;q=XLON%3aLLOY&amp;form=skydnc</v>
    <v>Learn more on Bing</v>
  </rv>
  <rv s="6">
    <v>en-AU</v>
    <v>aob7c7</v>
    <v>268435456</v>
    <v>1</v>
    <v>Powered by Refinitiv</v>
    <v>11</v>
    <v>LLOYDS BANKING GROUP PLC (XLON:LLOY)</v>
    <v>7</v>
    <v>12</v>
    <v>Finance</v>
    <v>13</v>
    <v>45.86</v>
    <v>23.585000000000001</v>
    <v>1.5085</v>
    <v>2.1299999999999999E-2</v>
    <v>4.6860000000000001E-4</v>
    <v>GBp</v>
    <v>LLOYDS BANKING GROUP plc financial services company, which provides a range of banking and financial services, focused on personal and commercial customers. The Company’s major business activities are retail, commercial and corporate banking, general insurance, and life, pensions and investment provision. The Company’s services are offered through its brands, including Lloyds Bank, Halifax, Bank of Scotland, and Scottish Widows. Its Retail segment offers a broad range of financial service products to personal and business banking customers, including current accounts, savings, mortgages, credit cards, unsecured loans, motor finance and leasing solutions. Its Commercial banking segment provides clients with a range of products and services such as lending, transaction banking, working capital management, risk management and debt capital markets services. Insurance and Wealth segment offers insurance, investment and wealth management products and services.</v>
    <v>61576</v>
    <v>London Stock Exchange</v>
    <v>XLON</v>
    <v>XLON</v>
    <v>25 Gresham Street, LONDON, UNITED KINGDOM-NA, EC2V 7HN GB</v>
    <v>45.72</v>
    <v>176</v>
    <v>Banking Services</v>
    <v>Stock</v>
    <v>44316.665687939065</v>
    <v>177</v>
    <v>45.14</v>
    <v>32238110000</v>
    <v>LLOYDS BANKING GROUP PLC</v>
    <v>LLOYDS BANKING GROUP PLC</v>
    <v>45.45</v>
    <v>14.3391</v>
    <v>45.454999999999998</v>
    <v>45.435000000000002</v>
    <v>70954350000</v>
    <v>LLOY</v>
    <v>LLOYDS BANKING GROUP PLC (XLON:LLOY)</v>
    <v>184477192</v>
    <v>1985</v>
  </rv>
  <rv s="2">
    <v>178</v>
  </rv>
  <rv s="0">
    <v>http://en.wikipedia.org/wiki/Lynas</v>
    <v>Wikipedia</v>
  </rv>
  <rv s="3">
    <v>3</v>
    <v>180</v>
  </rv>
  <rv s="4">
    <v>10</v>
    <v>https://www.bing.com/th?id=AMMS_8ee5778e3cd0f502bae785cbd14c1080&amp;qlt=95</v>
    <v>181</v>
    <v>0</v>
    <v>https://www.bing.com/images/search?form=xlimg&amp;q=lynas</v>
    <v>Image of LYNAS RARE EARTHS LIMITED</v>
  </rv>
  <rv s="0">
    <v>https://www.bing.com/financeapi/forcetrigger?t=aa7i8m&amp;q=XASX%3aLYC&amp;form=skydnc</v>
    <v>Learn more on Bing</v>
  </rv>
  <rv s="6">
    <v>en-AU</v>
    <v>aa7i8m</v>
    <v>268435456</v>
    <v>1</v>
    <v>Powered by Refinitiv</v>
    <v>11</v>
    <v>LYNAS RARE EARTHS LIMITED (XASX:LYC)</v>
    <v>7</v>
    <v>14</v>
    <v>Finance</v>
    <v>4</v>
    <v>6.82</v>
    <v>1.4990000000000001</v>
    <v>1.2346999999999999</v>
    <v>0.02</v>
    <v>3.65E-3</v>
    <v>AUD</v>
    <v>Lynas Rare Earths Limited, formerly Lynas Corporation Ltd, is a Malaysia-based company engaged in integrated extraction and processing of rare earth minerals, primarily in Australia and Malaysia, and development of rare earth deposits. The Company’s assets include Mt Weld, Mt Weld Concentration Plant and Lynas Malaysia. Mt Weld is a rare earths mine, located approximately 35 kilometer (km) south of Laverton in Western Australia. Mt Weld Concentration Plant is located approximately 1.5km from the mine site. Lynas Malaysia is an integrated manufacturing facility, separating and processing rare earths materials, located in the Gebeng Industrial Estate near the Port of Kuantan in Malaysia. Its subsidiaries include Lynas Malaysia Sdn Bhd and Lynas Services Pty Ltd.</v>
    <v>270</v>
    <v>Australian Securities Exchange</v>
    <v>XASX</v>
    <v>XASX</v>
    <v>PT17212 Jalan Gebeng 3, Kawasan Perindustrian Gebeng, Pahang Darul Makmur, KUANTAN, PAHANG, 26080 MY</v>
    <v>5.59</v>
    <v>182</v>
    <v>Metals &amp; Mining</v>
    <v>Stock</v>
    <v>44316.375</v>
    <v>183</v>
    <v>5.48</v>
    <v>4955932000</v>
    <v>LYNAS RARE EARTHS LIMITED</v>
    <v>LYNAS RARE EARTHS LIMITED</v>
    <v>5.49</v>
    <v>361.84</v>
    <v>5.48</v>
    <v>5.5</v>
    <v>901078600</v>
    <v>LYC</v>
    <v>LYNAS RARE EARTHS LIMITED (XASX:LYC)</v>
    <v>6214480</v>
    <v>1983</v>
  </rv>
  <rv s="2">
    <v>184</v>
  </rv>
  <rv s="0">
    <v>https://www.bing.com/financeapi/forcetrigger?t=aa7tf2&amp;q=XASX%3aMQG&amp;form=skydnc</v>
    <v>Learn more on Bing</v>
  </rv>
  <rv s="1">
    <v>en-AU</v>
    <v>aa7tf2</v>
    <v>268435456</v>
    <v>1</v>
    <v>Powered by Refinitiv</v>
    <v>0</v>
    <v>MACQUARIE GROUP LIMITED (XASX:MQG)</v>
    <v>2</v>
    <v>3</v>
    <v>Finance</v>
    <v>4</v>
    <v>162.06</v>
    <v>93.62</v>
    <v>1.4857</v>
    <v>-0.03</v>
    <v>-1.8689999999999999E-4</v>
    <v>AUD</v>
    <v>Macquarie Group Ltd is a financial services company. The Company provides asset management, leasing and asset financing, retail banking and wealth management, market access, commodity trading, investment banking and principal investment. Its segments include Macquarie Asset Management, which provides investment solutions to clients across a range of capabilities, including infrastructure, renewables, real estate, private credit and multi-asset solutions; Banking and Financial Services, which offers a range of personal banking, wealth management, business banking and vehicle finance products and services; Commodities and Global Markets, which provides offering across global markets including equities, fixed income and telecoms, as well as providing clients with risk and capital solutions across physical and financial markets, and Macquarie Capital, which offers advisory, capital raising services, providing clients with specialist expertise, advice and flexible capital solutions.</v>
    <v>16356</v>
    <v>Australian Securities Exchange</v>
    <v>XASX</v>
    <v>XASX</v>
    <v>Commonwealth Bank Building Sav, 50 Martin Pl, SYDNEY, NEW SOUTH WALES, 2000 AU</v>
    <v>161.19999999999999</v>
    <v>Investment Banking &amp; Investment Services</v>
    <v>Stock</v>
    <v>44316.375</v>
    <v>186</v>
    <v>159.68</v>
    <v>58068710000</v>
    <v>MACQUARIE GROUP LIMITED</v>
    <v>MACQUARIE GROUP LIMITED</v>
    <v>160.80000000000001</v>
    <v>25.17</v>
    <v>160.52000000000001</v>
    <v>160.49</v>
    <v>361821400</v>
    <v>MQG</v>
    <v>MACQUARIE GROUP LIMITED (XASX:MQG)</v>
    <v>479975</v>
    <v>2006</v>
  </rv>
  <rv s="2">
    <v>187</v>
  </rv>
  <rv s="0">
    <v>https://www.bing.com/financeapi/forcetrigger?t=aa81fr&amp;q=XASX%3aMYX&amp;form=skydnc</v>
    <v>Learn more on Bing</v>
  </rv>
  <rv s="1">
    <v>en-AU</v>
    <v>aa81fr</v>
    <v>268435456</v>
    <v>1</v>
    <v>Powered by Refinitiv</v>
    <v>0</v>
    <v>MAYNE PHARMA GROUP LIMITED (XASX:MYX)</v>
    <v>2</v>
    <v>3</v>
    <v>Finance</v>
    <v>4</v>
    <v>0.59</v>
    <v>0.27500000000000002</v>
    <v>0.93459999999999999</v>
    <v>-2.5000000000000001E-2</v>
    <v>-5.8139999999999997E-2</v>
    <v>AUD</v>
    <v>Mayne Pharma Group Ltd is an Australia-based specialty pharmaceutical company. The Company is focused on commercializing branded and generic pharmaceuticals. It operates through four segments: Generic Products (GPD), Specialty Brands (SBD), Metrics Contract Services (MCS) and Mayne Pharma International (MPI). The GPD segment is engaged in the manufacture and distribution of generic pharmaceutical products in the United States. The SBD segment markets and distributes specialty branded pharmaceutical products in the United States. The MCS segment is engaged in the provision of contract analytical and pharmaceutical development services to third-party customers in the United States. The MPI segment is engaged in Australian manufacture and sale of branded and generic pharmaceutical product globally and provision of contract manufacturing services to third-party customers within Australia.</v>
    <v>850</v>
    <v>Australian Securities Exchange</v>
    <v>XASX</v>
    <v>XASX</v>
    <v>1538 Main North Rd, ADELAIDE, SOUTH AUSTRALIA, 5106 AU</v>
    <v>0.435</v>
    <v>Pharmaceuticals</v>
    <v>Stock</v>
    <v>44316.375</v>
    <v>189</v>
    <v>0.40500000000000003</v>
    <v>680022600</v>
    <v>MAYNE PHARMA GROUP LIMITED</v>
    <v>MAYNE PHARMA GROUP LIMITED</v>
    <v>0.43</v>
    <v>2.0299999999999998</v>
    <v>0.43</v>
    <v>0.40500000000000003</v>
    <v>1679068000</v>
    <v>MYX</v>
    <v>MAYNE PHARMA GROUP LIMITED (XASX:MYX)</v>
    <v>3466471</v>
    <v>2005</v>
  </rv>
  <rv s="2">
    <v>190</v>
  </rv>
  <rv s="0">
    <v>http://en.wikipedia.org/wiki/McDonald's</v>
    <v>Wikipedia</v>
  </rv>
  <rv s="3">
    <v>3</v>
    <v>192</v>
  </rv>
  <rv s="4">
    <v>10</v>
    <v>https://www.bing.com/th?id=AMMS_7d8255243964a8970376f8dd41121106&amp;qlt=95</v>
    <v>193</v>
    <v>0</v>
    <v>https://www.bing.com/images/search?form=xlimg&amp;q=mcdonald%27s</v>
    <v>Image of MCDONALD'S CORPORATION</v>
  </rv>
  <rv s="0">
    <v>https://www.bing.com/financeapi/forcetrigger?t=a1xdec&amp;q=XNYS%3aMCD&amp;form=skydnc</v>
    <v>Learn more on Bing</v>
  </rv>
  <rv s="5">
    <v>en-AU</v>
    <v>a1xdec</v>
    <v>268435456</v>
    <v>1</v>
    <v>Powered by Refinitiv</v>
    <v>5</v>
    <v>MCDONALD'S CORPORATION (XNYS:MCD)</v>
    <v>7</v>
    <v>8</v>
    <v>Finance</v>
    <v>9</v>
    <v>236.29</v>
    <v>167.85</v>
    <v>0.62560000000000004</v>
    <v>0.87</v>
    <v>8.8949999999999999E-4</v>
    <v>3.699E-3</v>
    <v>0.21</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200000</v>
    <v>New York Stock Exchange</v>
    <v>XNYS</v>
    <v>XNYS</v>
    <v>110 N Carpenter St, CHICAGO, IL, 60607-2104 US</v>
    <v>236.29</v>
    <v>194</v>
    <v>Hotels &amp; Entertainment Services</v>
    <v>Stock</v>
    <v>44316.999657939064</v>
    <v>195</v>
    <v>233.87</v>
    <v>176138700000</v>
    <v>MCDONALD'S CORPORATION</v>
    <v>MCDONALD'S CORPORATION</v>
    <v>234</v>
    <v>34.201999999999998</v>
    <v>235.21</v>
    <v>236.08</v>
    <v>236.29</v>
    <v>746097400</v>
    <v>MCD</v>
    <v>MCDONALD'S CORPORATION (XNYS:MCD)</v>
    <v>2640589</v>
    <v>2627228</v>
    <v>1964</v>
  </rv>
  <rv s="2">
    <v>196</v>
  </rv>
  <rv s="0">
    <v>http://de.wikipedia.org/wiki/Medibank</v>
    <v>Wikipedia</v>
  </rv>
  <rv s="3">
    <v>3</v>
    <v>198</v>
  </rv>
  <rv s="4">
    <v>10</v>
    <v>https://www.bing.com/th?id=AMMS_d8c51ac0b3df2c2782e26a7f299334b3&amp;qlt=95</v>
    <v>199</v>
    <v>0</v>
    <v>https://www.bing.com/images/search?form=xlimg&amp;q=medibank</v>
    <v>Image of MEDIBANK PRIVATE LIMITED</v>
  </rv>
  <rv s="0">
    <v>https://www.bing.com/financeapi/forcetrigger?t=aa7szr&amp;q=XASX%3aMPL&amp;form=skydnc</v>
    <v>Learn more on Bing</v>
  </rv>
  <rv s="6">
    <v>en-AU</v>
    <v>aa7szr</v>
    <v>268435456</v>
    <v>1</v>
    <v>Powered by Refinitiv</v>
    <v>11</v>
    <v>MEDIBANK PRIVATE LIMITED (XASX:MPL)</v>
    <v>7</v>
    <v>14</v>
    <v>Finance</v>
    <v>4</v>
    <v>3.13</v>
    <v>2.4500000000000002</v>
    <v>0.67469999999999997</v>
    <v>0.03</v>
    <v>9.836000000000001E-3</v>
    <v>AUD</v>
    <v>Medibank Private Ltd is an Australia-based healthcare company. The Company provides private health insurance and health solutions. Its segments include Health Insurance and Medibank Health. Health Insurance segment offers private health insurance products, including hospital cover and ancillary cover, as stand-alone products or packaged products that combine the two. Hospital cover provides members with health cover for hospital treatments, whereas ancillary cover provides members with health cover for healthcare services such as dental, optical and physiotherapy. The segment also offers health insurance products to overseas visitors and overseas students. Medibank Health segment offers a range of activities including contracting with government and corporate customers to provide health management services, as well as providing a range of telehealth services in Australia. In addition, it distributes travel, life and pet insurance products on behalf of other insurers.</v>
    <v>3536</v>
    <v>Australian Securities Exchange</v>
    <v>XASX</v>
    <v>XASX</v>
    <v>720 Bourke Street, Docklands, MELBOURNE, VICTORIA, 3008 AU</v>
    <v>3.09</v>
    <v>200</v>
    <v>Insurance</v>
    <v>Stock</v>
    <v>44316.375</v>
    <v>201</v>
    <v>3.04</v>
    <v>8482330000</v>
    <v>MEDIBANK PRIVATE LIMITED</v>
    <v>MEDIBANK PRIVATE LIMITED</v>
    <v>3.06</v>
    <v>23.44</v>
    <v>3.05</v>
    <v>3.08</v>
    <v>2754003000</v>
    <v>MPL</v>
    <v>MEDIBANK PRIVATE LIMITED (XASX:MPL)</v>
    <v>6731622</v>
    <v>1997</v>
  </rv>
  <rv s="2">
    <v>202</v>
  </rv>
  <rv s="0">
    <v>https://www.bing.com/financeapi/forcetrigger?t=aa7pqh&amp;q=XASX%3aMLX&amp;form=skydnc</v>
    <v>Learn more on Bing</v>
  </rv>
  <rv s="1">
    <v>en-AU</v>
    <v>aa7pqh</v>
    <v>268435456</v>
    <v>1</v>
    <v>Powered by Refinitiv</v>
    <v>0</v>
    <v>Metals X Limited (XASX:MLX)</v>
    <v>2</v>
    <v>3</v>
    <v>Finance</v>
    <v>4</v>
    <v>0.25</v>
    <v>6.9000000000000006E-2</v>
    <v>1.2116</v>
    <v>5.0000000000000001E-3</v>
    <v>2.1739000000000001E-2</v>
    <v>AUD</v>
    <v>Metals X Limited (Metals X) is an Australia-based tin producer. The Company is principally engaged in operation of tin mines, and exploration and development of base metals projects in Australia. The Company produces tin and nickel-cobalt. Metals X has an equity interest in the Renison Tin Operation in Tasmania through its ownership in the Bluestone Mines Tasmania Joint Venture. Renison is located on the west coast of Tasmania, approximately 15 kilometers (km) north-east of Zeehan. The Company’s nickel division consists of its ownership of nickel assets in the Central Musgrave Project (CMP) located in the Central Musgrave Ranges. The CMP project comprises 1,756 square kilometers of prospective exploration tenure that includes the Wingellina Nickel-Cobalt deposit (Wingellina) within Western Australia and the Claude Hills nickel deposit within South Australia.</v>
    <v>175</v>
    <v>Australian Securities Exchange</v>
    <v>XASX</v>
    <v>XASX</v>
    <v>L 5 197 St Georges Tce, PERTH, WESTERN AUSTRALIA, 6000 AU</v>
    <v>0.24</v>
    <v>Metals &amp; Mining</v>
    <v>Stock</v>
    <v>44316.375</v>
    <v>204</v>
    <v>0.22</v>
    <v>213207500</v>
    <v>Metals X Limited</v>
    <v>Metals X Limited</v>
    <v>0.22500000000000001</v>
    <v>71.209999999999994</v>
    <v>0.23</v>
    <v>0.23499999999999999</v>
    <v>907266100</v>
    <v>MLX</v>
    <v>Metals X Limited (XASX:MLX)</v>
    <v>2617362</v>
    <v>2004</v>
  </rv>
  <rv s="2">
    <v>205</v>
  </rv>
  <rv s="0">
    <v>https://en.wikipedia.org/wiki/Microsoft</v>
    <v>Wikipedia</v>
  </rv>
  <rv s="3">
    <v>3</v>
    <v>207</v>
  </rv>
  <rv s="4">
    <v>10</v>
    <v>https://www.bing.com/th?id=AMMS_1435b697418eae5bfbed034f46c28dc4&amp;qlt=95</v>
    <v>208</v>
    <v>0</v>
    <v>https://www.bing.com/images/search?form=xlimg&amp;q=microsoft</v>
    <v>Image of MICROSOFT CORPORATION</v>
  </rv>
  <rv s="0">
    <v>https://www.bing.com/financeapi/forcetrigger?t=a1xzim&amp;q=XNAS%3aMSFT&amp;form=skydnc</v>
    <v>Learn more on Bing</v>
  </rv>
  <rv s="5">
    <v>en-AU</v>
    <v>a1xzim</v>
    <v>268435456</v>
    <v>1</v>
    <v>Powered by Refinitiv</v>
    <v>5</v>
    <v>MICROSOFT CORPORATION (XNAS:MSFT)</v>
    <v>7</v>
    <v>8</v>
    <v>Finance</v>
    <v>9</v>
    <v>263.19</v>
    <v>173.8</v>
    <v>0.78810000000000002</v>
    <v>-0.33</v>
    <v>7.9310000000000011E-5</v>
    <v>-1.307E-3</v>
    <v>0.02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253.08</v>
    <v>209</v>
    <v>Software &amp; IT Services</v>
    <v>Stock</v>
    <v>44316.999993911719</v>
    <v>210</v>
    <v>249.6</v>
    <v>1899313000000</v>
    <v>MICROSOFT CORPORATION</v>
    <v>MICROSOFT CORPORATION</v>
    <v>249.74</v>
    <v>34.365099999999998</v>
    <v>252.51</v>
    <v>252.18</v>
    <v>252.2</v>
    <v>7531575000</v>
    <v>MSFT</v>
    <v>MICROSOFT CORPORATION (XNAS:MSFT)</v>
    <v>30945098</v>
    <v>27637513</v>
    <v>1993</v>
  </rv>
  <rv s="2">
    <v>211</v>
  </rv>
  <rv s="0">
    <v>https://www.bing.com/financeapi/forcetrigger?t=aa81zr&amp;q=XASX%3aNAB&amp;form=skydnc</v>
    <v>Learn more on Bing</v>
  </rv>
  <rv s="1">
    <v>en-AU</v>
    <v>aa81zr</v>
    <v>268435456</v>
    <v>1</v>
    <v>Powered by Refinitiv</v>
    <v>0</v>
    <v>NATIONAL AUSTRALIA BANK LIMITED (XASX:NAB)</v>
    <v>2</v>
    <v>3</v>
    <v>Finance</v>
    <v>4</v>
    <v>27.1</v>
    <v>15</v>
    <v>1.2294</v>
    <v>-0.11</v>
    <v>-4.1089999999999998E-3</v>
    <v>AUD</v>
    <v>National Australia Bank Limited (NAB) is a financial services company. The principal activities of the Company include banking services, international banking, investment banking, wealth management services, trustee and nominee service. Its segments include Business and Private Banking, Consumer Banking and Wealth, Corporate and Institutional Banking and New Zealand Banking. The Business and Private Banking segment focuses on serving the needs of three of the Company’s priority customer segments: small businesses, medium businesses and investors. Consumer Banking and Wealth provides customers with products and services through its networks in NAB and UBank. Corporate and Institutional Banking provides a range of lending and transactional products and services related to financial and debt capital markets and alternative investments. New Zealand Banking comprises the consumer banking, wealth, business, agribusiness and markets sales operations in New Zealand.</v>
    <v>34944</v>
    <v>Australian Securities Exchange</v>
    <v>XASX</v>
    <v>XASX</v>
    <v>Level 1 800 Bourke Street, Docklands, MELBOURNE, VICTORIA, 3008 AU</v>
    <v>26.85</v>
    <v>Banking Services</v>
    <v>Stock</v>
    <v>44316.375</v>
    <v>213</v>
    <v>26.574999999999999</v>
    <v>87940730000</v>
    <v>NATIONAL AUSTRALIA BANK LIMITED</v>
    <v>NATIONAL AUSTRALIA BANK LIMITED</v>
    <v>26.7</v>
    <v>32.46</v>
    <v>26.77</v>
    <v>26.66</v>
    <v>3298602000</v>
    <v>NAB</v>
    <v>NATIONAL AUSTRALIA BANK LIMITED (XASX:NAB)</v>
    <v>5134068</v>
    <v>1893</v>
  </rv>
  <rv s="2">
    <v>214</v>
  </rv>
  <rv s="0">
    <v>http://creativecommons.org/licenses/by-sa/3.0/</v>
    <v>CC-BY-SA-3.0</v>
  </rv>
  <rv s="0">
    <v>http://ja.wikipedia.org/wiki/ナットウエスト・グループ</v>
    <v>Wikipedia</v>
  </rv>
  <rv s="3">
    <v>216</v>
    <v>217</v>
  </rv>
  <rv s="4">
    <v>10</v>
    <v>https://www.bing.com/th?id=AMMS_6b4a5bb05d21a77296c24786de4a5072&amp;qlt=95</v>
    <v>218</v>
    <v>0</v>
    <v>https://www.bing.com/images/search?form=xlimg&amp;q=the+royal+bank+of+scotland+group</v>
    <v>Image of NATWEST GROUP PLC</v>
  </rv>
  <rv s="0">
    <v>https://www.bing.com/financeapi/forcetrigger?t=aoct5r&amp;q=XLON%3aNWG&amp;form=skydnc</v>
    <v>Learn more on Bing</v>
  </rv>
  <rv s="6">
    <v>en-AU</v>
    <v>aoct5r</v>
    <v>268435456</v>
    <v>1</v>
    <v>Powered by Refinitiv</v>
    <v>11</v>
    <v>NATWEST GROUP PLC (XLON:NWG)</v>
    <v>7</v>
    <v>12</v>
    <v>Finance</v>
    <v>13</v>
    <v>208.3</v>
    <v>90.54</v>
    <v>1.6516</v>
    <v>-0.05</v>
    <v>-2.543E-4</v>
    <v>GBp</v>
    <v>NatWest Group plc, formerly Royal Bank of Scotland Group plc, is a financial services company. The Company provides banking products and related financial services. The Company’s segments include UK Personal Banking, Ulster Bank RoI, Commercial Banking, Private Banking, RBS International (RBSI), NatWest Markets (NWM) and Central items &amp; other. UK Personal Banking provides a range of banking products and related financial services. The Ulster Bank RoI provides a comprehensive range of financial services through personal and commercial banking divisions. The Commercial Banking segment offers banking and financing solutions. The Private Banking segment serves high net worth individuals and their business interests. RBS International is a bank, operating in both the local and institutional banking sectors. The NatWest Markets segment enables the customers to manage the financial risks and achieve the short and long-term financial goals.</v>
    <v>59600</v>
    <v>London Stock Exchange</v>
    <v>XLON</v>
    <v>XLON</v>
    <v>Gogarburn, PO Box 1000, EDINBURGH, MIDLOTHIAN, EH12 1HQ GB</v>
    <v>197.7</v>
    <v>219</v>
    <v>Banking Services</v>
    <v>Stock</v>
    <v>44316.649560323436</v>
    <v>220</v>
    <v>194.15</v>
    <v>22758460000</v>
    <v>NATWEST GROUP PLC</v>
    <v>NATWEST GROUP PLC</v>
    <v>196</v>
    <v>0</v>
    <v>196.65</v>
    <v>196.6</v>
    <v>11576020000</v>
    <v>NWG</v>
    <v>NATWEST GROUP PLC (XLON:NWG)</v>
    <v>15205310</v>
    <v>1968</v>
  </rv>
  <rv s="2">
    <v>221</v>
  </rv>
  <rv s="0">
    <v>http://en.wikipedia.org/wiki/Netflix</v>
    <v>Wikipedia</v>
  </rv>
  <rv s="3">
    <v>3</v>
    <v>223</v>
  </rv>
  <rv s="4">
    <v>10</v>
    <v>https://www.bing.com/th?id=AMMS_61c0f4eda3ea9d8b58d8696b473015ad&amp;qlt=95</v>
    <v>224</v>
    <v>0</v>
    <v>https://www.bing.com/images/search?form=xlimg&amp;q=netflix</v>
    <v>Image of NETFLIX, INC.</v>
  </rv>
  <rv s="0">
    <v>https://www.bing.com/financeapi/forcetrigger?t=a1ygoc&amp;q=XNAS%3aNFLX&amp;form=skydnc</v>
    <v>Learn more on Bing</v>
  </rv>
  <rv s="5">
    <v>en-AU</v>
    <v>a1ygoc</v>
    <v>268435456</v>
    <v>1</v>
    <v>Powered by Refinitiv</v>
    <v>5</v>
    <v>NETFLIX, INC. (XNAS:NFLX)</v>
    <v>7</v>
    <v>8</v>
    <v>Finance</v>
    <v>9</v>
    <v>593.28769999999997</v>
    <v>397.86</v>
    <v>0.75280000000000002</v>
    <v>4.47</v>
    <v>5.4529999999999997E-4</v>
    <v>8.7819999999999999E-3</v>
    <v>0.28000000000000003</v>
    <v>USD</v>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v>9400</v>
    <v>Nasdaq Stock Market</v>
    <v>XNAS</v>
    <v>XNAS</v>
    <v>100 Winchester Cir, LOS GATOS, CA, 95032-1815 US</v>
    <v>514.54999999999995</v>
    <v>225</v>
    <v>Software &amp; IT Services</v>
    <v>Stock</v>
    <v>44316.999919282032</v>
    <v>226</v>
    <v>505</v>
    <v>227674000000</v>
    <v>NETFLIX, INC.</v>
    <v>NETFLIX, INC.</v>
    <v>505</v>
    <v>63.093200000000003</v>
    <v>509</v>
    <v>513.47</v>
    <v>513.75</v>
    <v>443402700</v>
    <v>NFLX</v>
    <v>NETFLIX, INC. (XNAS:NFLX)</v>
    <v>4413242</v>
    <v>4992523</v>
    <v>1997</v>
  </rv>
  <rv s="2">
    <v>227</v>
  </rv>
  <rv s="0">
    <v>https://www.bing.com/financeapi/forcetrigger?t=aa8bvh&amp;q=XASX%3aNXT&amp;form=skydnc</v>
    <v>Learn more on Bing</v>
  </rv>
  <rv s="1">
    <v>en-AU</v>
    <v>aa8bvh</v>
    <v>268435456</v>
    <v>1</v>
    <v>Powered by Refinitiv</v>
    <v>0</v>
    <v>NEXTDC LIMITED (XASX:NXT)</v>
    <v>2</v>
    <v>3</v>
    <v>Finance</v>
    <v>4</v>
    <v>14.1</v>
    <v>8.26</v>
    <v>7.5300000000000006E-2</v>
    <v>-0.09</v>
    <v>-7.705E-3</v>
    <v>AUD</v>
    <v>NEXTDC Ltd is an Australia-based technology company. The Company offers data center outsourcing solutions, connectivity services and infrastructure management software. Its segments include Victoria (Vic), New South Wales (NSW), Queensland (Qld), Western Australia (WA), Australian Capital Territory (ACT) and Other. It operates as an independent data center operator with a nationwide network of Tier III and Tier IV facilities. It provides colocation services to local and international organizations. Its data centers include B1 Brisbane, B2 Brisbane, C1 Canberra, S1 Sydney, S2 Sydney, S3 Sydney, M1 Melbourne, M2 Melbourne, M3 Melbourne, P1 Perth and P2 Perth. Its services include data center infrastructure management (DCIM), connectivity services, project management, professional services and technical support.</v>
    <v>248</v>
    <v>Australian Securities Exchange</v>
    <v>XASX</v>
    <v>XASX</v>
    <v>L 6 100 Creek St, BRISBANE, QUEENSLAND, 4000 AU</v>
    <v>11.63</v>
    <v>Software &amp; IT Services</v>
    <v>Stock</v>
    <v>44316.375</v>
    <v>229</v>
    <v>11.545</v>
    <v>5282757000</v>
    <v>NEXTDC LIMITED</v>
    <v>NEXTDC LIMITED</v>
    <v>11.58</v>
    <v>320.24</v>
    <v>11.68</v>
    <v>11.59</v>
    <v>455803100</v>
    <v>NXT</v>
    <v>NEXTDC LIMITED (XASX:NXT)</v>
    <v>848747</v>
    <v>2010</v>
  </rv>
  <rv s="2">
    <v>230</v>
  </rv>
  <rv s="0">
    <v>https://www.bing.com/financeapi/forcetrigger?t=aa89im&amp;q=XASX%3aNST&amp;form=skydnc</v>
    <v>Learn more on Bing</v>
  </rv>
  <rv s="1">
    <v>en-AU</v>
    <v>aa89im</v>
    <v>268435456</v>
    <v>1</v>
    <v>Powered by Refinitiv</v>
    <v>0</v>
    <v>NORTHERN STAR RESOURCES LTD (XASX:NST)</v>
    <v>2</v>
    <v>3</v>
    <v>Finance</v>
    <v>4</v>
    <v>17.03</v>
    <v>8.99</v>
    <v>0.60360000000000003</v>
    <v>-0.38</v>
    <v>-3.4894000000000001E-2</v>
    <v>AUD</v>
    <v>Northern Star Resources Ltd is an Australia-based gold producer. The Company’s projects are located in Australia and North America. Its assets include Jundee, Kalgoorlie operations, Pogo and Tanami. The Jundee Operation is located in the Northern Goldfields region of Western Australia around 45 kilometers (kms) northeast of Wiluna and approximately 520 kms north of Kalgoorlie. Kalgoorlie operations include Kanowna Belle mine site is situated in the Eastern Goldfields of Western Australia; Kundana underground gold mining project located in the Eastern Goldfields of Western Australia and South Kalgoorlie Operations located within the Eastern Goldfields Superterrane. The Pogo Operation is located 145 kms southeast of Fairbanks, Alaska and is situated in the Tintina Gold Province. The Tanami project operations are located approximately 650 kilometres northwest of Alice Springs and 850 kilometres southwest of Darwin.</v>
    <v>2639</v>
    <v>Australian Securities Exchange</v>
    <v>XASX</v>
    <v>XASX</v>
    <v>The Colonnade Corporate Centre, L 1 388 Hay St, SUBIACO, WESTERN AUSTRALIA, 6008 AU</v>
    <v>10.73</v>
    <v>Metals &amp; Mining</v>
    <v>Stock</v>
    <v>44316.375</v>
    <v>232</v>
    <v>10.4</v>
    <v>12227780000</v>
    <v>NORTHERN STAR RESOURCES LTD</v>
    <v>NORTHERN STAR RESOURCES LTD</v>
    <v>10.73</v>
    <v>24.67</v>
    <v>10.89</v>
    <v>10.51</v>
    <v>1163443000</v>
    <v>NST</v>
    <v>NORTHERN STAR RESOURCES LTD (XASX:NST)</v>
    <v>5002181</v>
    <v>2000</v>
  </rv>
  <rv s="2">
    <v>233</v>
  </rv>
  <rv s="0">
    <v>http://en.wikipedia.org/wiki/Nvidia</v>
    <v>Wikipedia</v>
  </rv>
  <rv s="3">
    <v>3</v>
    <v>235</v>
  </rv>
  <rv s="4">
    <v>10</v>
    <v>https://www.bing.com/th?id=AMMS_a1316160b9d7d0e339f77550180e6aa0&amp;qlt=95</v>
    <v>236</v>
    <v>0</v>
    <v>https://www.bing.com/images/search?form=xlimg&amp;q=nvidia+drivers</v>
    <v>Image of NVIDIA CORPORATION</v>
  </rv>
  <rv s="0">
    <v>https://www.bing.com/financeapi/forcetrigger?t=a1yv52&amp;q=XNAS%3aNVDA&amp;form=skydnc</v>
    <v>Learn more on Bing</v>
  </rv>
  <rv s="5">
    <v>en-AU</v>
    <v>a1yv52</v>
    <v>268435456</v>
    <v>1</v>
    <v>Powered by Refinitiv</v>
    <v>5</v>
    <v>NVIDIA CORPORATION (XNAS:NVDA)</v>
    <v>7</v>
    <v>8</v>
    <v>Finance</v>
    <v>9</v>
    <v>648.56600000000003</v>
    <v>280.84320000000002</v>
    <v>1.3764000000000001</v>
    <v>-12.61</v>
    <v>-5.1630000000000003E-4</v>
    <v>-2.0571000000000002E-2</v>
    <v>-0.31</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18975</v>
    <v>Nasdaq Stock Market</v>
    <v>XNAS</v>
    <v>XNAS</v>
    <v>2788 San Tomas Expy, SANTA CLARA, CA, 95051-0952 US</v>
    <v>614.59990000000005</v>
    <v>237</v>
    <v>Semiconductors &amp; Semiconductor Equipment</v>
    <v>Stock</v>
    <v>44316.999930219528</v>
    <v>238</v>
    <v>599.88</v>
    <v>373666700000</v>
    <v>NVIDIA CORPORATION</v>
    <v>NVIDIA CORPORATION</v>
    <v>606.98</v>
    <v>88.863699999999994</v>
    <v>612.99</v>
    <v>600.38</v>
    <v>600.07000000000005</v>
    <v>622383600</v>
    <v>NVDA</v>
    <v>NVIDIA CORPORATION (XNAS:NVDA)</v>
    <v>5047752</v>
    <v>7964769</v>
    <v>1998</v>
  </rv>
  <rv s="2">
    <v>239</v>
  </rv>
  <rv s="0">
    <v>http://en.wikipedia.org/wiki/Oracle_Corporation</v>
    <v>Wikipedia</v>
  </rv>
  <rv s="3">
    <v>3</v>
    <v>241</v>
  </rv>
  <rv s="4">
    <v>10</v>
    <v>https://www.bing.com/th?id=AMMS_97047ea34a7db58214e0c76156dd6ed2&amp;qlt=95</v>
    <v>242</v>
    <v>0</v>
    <v>https://www.bing.com/images/search?form=xlimg&amp;q=oracle+corporation</v>
    <v>Image of ORACLE CORPORATION</v>
  </rv>
  <rv s="0">
    <v>https://www.bing.com/financeapi/forcetrigger?t=a1zbec&amp;q=XNYS%3aORCL&amp;form=skydnc</v>
    <v>Learn more on Bing</v>
  </rv>
  <rv s="5">
    <v>en-AU</v>
    <v>a1zbec</v>
    <v>268435456</v>
    <v>1</v>
    <v>Powered by Refinitiv</v>
    <v>5</v>
    <v>ORACLE CORPORATION (XNYS:ORCL)</v>
    <v>7</v>
    <v>8</v>
    <v>Finance</v>
    <v>9</v>
    <v>80.209999999999994</v>
    <v>50.86</v>
    <v>0.78439999999999999</v>
    <v>-0.08</v>
    <v>-5.2780000000000004E-4</v>
    <v>-1.054E-3</v>
    <v>-0.04</v>
    <v>USD</v>
    <v>Oracle Corporation (Oracle) provides products and services that address all aspects of corporate information technology (IT) environments, including application, platform and infrastructure. The Company's businesses include cloud and on-premise software, hardware and services. Its cloud and on-premise software business consists of three segments, including cloud software and on-premise software, which includes Software as a Service (SaaS) and Platform as a Service (PaaS) offerings, cloud infrastructure as a service (IaaS) and software license updates and product support. Its hardware business consists of two segments, including hardware products and hardware support. The Company's services business includes the remainder of the Company's segments. Its services business includes activities, such as consulting services, enhanced support services and education services, among others.</v>
    <v>135000</v>
    <v>New York Stock Exchange</v>
    <v>XNYS</v>
    <v>XNYS</v>
    <v>500 Oracle Pkwy, REDWOOD CITY, CA, 94065-1677 US</v>
    <v>75.92</v>
    <v>243</v>
    <v>Software &amp; IT Services</v>
    <v>Stock</v>
    <v>44316.987601805471</v>
    <v>244</v>
    <v>75.19</v>
    <v>218543100000</v>
    <v>ORACLE CORPORATION</v>
    <v>ORACLE CORPORATION</v>
    <v>75.56</v>
    <v>18.1172</v>
    <v>75.87</v>
    <v>75.790000000000006</v>
    <v>75.75</v>
    <v>2883535000</v>
    <v>ORCL</v>
    <v>ORACLE CORPORATION (XNYS:ORCL)</v>
    <v>7825321</v>
    <v>13261642</v>
    <v>2005</v>
  </rv>
  <rv s="2">
    <v>245</v>
  </rv>
  <rv s="0">
    <v>http://sv.wikipedia.org/wiki/Orica_(företag)</v>
    <v>Wikipedia</v>
  </rv>
  <rv s="3">
    <v>3</v>
    <v>247</v>
  </rv>
  <rv s="4">
    <v>10</v>
    <v>https://www.bing.com/th?id=AMMS_6646faeeb8ee1cdb517b54c5d6a81057&amp;qlt=95</v>
    <v>248</v>
    <v>0</v>
    <v>https://www.bing.com/images/search?form=xlimg&amp;q=orica</v>
    <v>Image of ORICA LIMITED</v>
  </rv>
  <rv s="0">
    <v>https://www.bing.com/financeapi/forcetrigger?t=aa8fec&amp;q=XASX%3aORI&amp;form=skydnc</v>
    <v>Learn more on Bing</v>
  </rv>
  <rv s="6">
    <v>en-AU</v>
    <v>aa8fec</v>
    <v>268435456</v>
    <v>1</v>
    <v>Powered by Refinitiv</v>
    <v>11</v>
    <v>ORICA LIMITED (XASX:ORI)</v>
    <v>7</v>
    <v>14</v>
    <v>Finance</v>
    <v>4</v>
    <v>18.62</v>
    <v>11.17</v>
    <v>0.92430000000000001</v>
    <v>0.01</v>
    <v>7.3800000000000005E-4</v>
    <v>AUD</v>
    <v>Orica Limited is engaged in the manufacture and distribution of commercial blasting systems, including technical services and solutions, mining and tunneling support systems to the mining and infrastructure markets, and various chemical products and services. The Company’s segments include Australia Pacific &amp; Asia, North America, Europe, Middle East &amp; Africa, Latin America, Minova, Orica Monitor, Global Support and Eliminations. The Orica Monitor segment comprises GroundProbe and Nitro Consult businesses. The Company is a provider of commercial explosives and blasting systems to the mining, quarrying, oil and gas and construction markets, a supplier of sodium cyanide for gold extraction, and a specialist provider of ground support services in mining and tunneling. It serves the civil construction industry through three brands: Orica, Nitro Consult and Minova, providing industry products and services.</v>
    <v>13000</v>
    <v>Australian Securities Exchange</v>
    <v>XASX</v>
    <v>XASX</v>
    <v>1 Nicholson St, MELBOURNE, VICTORIA, 3002 AU</v>
    <v>13.69</v>
    <v>249</v>
    <v>Chemicals</v>
    <v>Stock</v>
    <v>44316.375</v>
    <v>250</v>
    <v>13.48</v>
    <v>5517875000</v>
    <v>ORICA LIMITED</v>
    <v>ORICA LIMITED</v>
    <v>13.55</v>
    <v>31.91</v>
    <v>13.55</v>
    <v>13.56</v>
    <v>406922900</v>
    <v>ORI</v>
    <v>ORICA LIMITED (XASX:ORI)</v>
    <v>1252452</v>
    <v>1928</v>
  </rv>
  <rv s="2">
    <v>251</v>
  </rv>
  <rv s="0">
    <v>https://www.bing.com/financeapi/forcetrigger?t=aa8f8m&amp;q=XASX%3aORG&amp;form=skydnc</v>
    <v>Learn more on Bing</v>
  </rv>
  <rv s="1">
    <v>en-AU</v>
    <v>aa8f8m</v>
    <v>268435456</v>
    <v>1</v>
    <v>Powered by Refinitiv</v>
    <v>0</v>
    <v>ORIGIN ENERGY LIMITED (XASX:ORG)</v>
    <v>2</v>
    <v>3</v>
    <v>Finance</v>
    <v>4</v>
    <v>6.48</v>
    <v>3.99</v>
    <v>1.7073</v>
    <v>0.05</v>
    <v>1.2164999999999999E-2</v>
    <v>AUD</v>
    <v>Origin Energy Limited is an integrated energy company. The Company’s segments include energy markets, integrated gas and corporate. The energy markets operations include energy retailing, power generation and liquefied petroleum gas (LPG) operations predominantly in Australia. Energy markets comprises Australia’s energy retail business, Australia’s fleet of gas-fired peaking power stations supported by a substantial contracted fuel position, a supply of contracted renewable energy and Australia’s power station, the Eraring black coal-fired power station. The integrated gas division comprises unconventional exploration interests in the Beetaloo Basin, the southwest Queensland Cooper Basin and a potential conventional development resource in the offshore Browse Basin.</v>
    <v>5200</v>
    <v>Australian Securities Exchange</v>
    <v>XASX</v>
    <v>XASX</v>
    <v>Tower 1, L 32 100 Barangaroo Avenue, SYDNEY, NEW SOUTH WALES, 2000 AU</v>
    <v>4.1749999999999998</v>
    <v>Electrical Utilities &amp; IPPs</v>
    <v>Stock</v>
    <v>44316.375</v>
    <v>253</v>
    <v>4.1100000000000003</v>
    <v>7326638000</v>
    <v>ORIGIN ENERGY LIMITED</v>
    <v>ORIGIN ENERGY LIMITED</v>
    <v>4.1100000000000003</v>
    <v>97.87</v>
    <v>4.1100000000000003</v>
    <v>4.16</v>
    <v>1761211000</v>
    <v>ORG</v>
    <v>ORIGIN ENERGY LIMITED (XASX:ORG)</v>
    <v>6179301</v>
    <v>1946</v>
  </rv>
  <rv s="2">
    <v>254</v>
  </rv>
  <rv s="0">
    <v>https://www.bing.com/financeapi/forcetrigger?t=aa8f5r&amp;q=XASX%3aORE&amp;form=skydnc</v>
    <v>Learn more on Bing</v>
  </rv>
  <rv s="8">
    <v>en-AU</v>
    <v>aa8f5r</v>
    <v>268435456</v>
    <v>1</v>
    <v>Powered by Refinitiv</v>
    <v>18</v>
    <v>OROCOBRE LIMITED (XASX:ORE)</v>
    <v>2</v>
    <v>19</v>
    <v>Finance</v>
    <v>4</v>
    <v>6.98</v>
    <v>1.825</v>
    <v>1.5461</v>
    <v>-0.12</v>
    <v>-1.7467E-2</v>
    <v>AUD</v>
    <v>Orocobre Limited is engaged in the operation of lithium business and development the of lithium deposits. The principal activities of the Company are the production and development of industrial chemicals in Argentina. It also includes the operations of Borax. It has three reportable segments, being Corporate, the Olaroz project and Borax. Its Olaroz Lithium Facility is located in the Puna region of Jujuy Province in northern Argentina, over 230 kilometers northwest of the capital city of Jujuy. Borax Argentina operates its open-pit mines in Tincalayu and Sijes. Borax Argentina produces products, including minerals, such as ulexite, colemanite and hydroboracite; refined products, such as borax decahydrate, borax pentahydrate and borax anhydrous, and boric acid. Its refined products has applications in a range of markets from agriculture, ceramics, glass, insulation fiberglass, textile fiberglass, smelting fluxes and other specialty applications.</v>
    <v>Australian Securities Exchange</v>
    <v>XASX</v>
    <v>XASX</v>
    <v>Riparian Plaza, L 35 71 Eagle St, BRISBANE, QUEENSLAND, 4000 AU</v>
    <v>6.89</v>
    <v>Chemicals</v>
    <v>Stock</v>
    <v>44316.375</v>
    <v>256</v>
    <v>6.68</v>
    <v>2323067000</v>
    <v>OROCOBRE LIMITED</v>
    <v>OROCOBRE LIMITED</v>
    <v>6.76</v>
    <v>33.49</v>
    <v>6.87</v>
    <v>6.75</v>
    <v>344158100</v>
    <v>ORE</v>
    <v>OROCOBRE LIMITED (XASX:ORE)</v>
    <v>1677460</v>
    <v>2005</v>
  </rv>
  <rv s="2">
    <v>257</v>
  </rv>
  <rv s="0">
    <v>https://www.bing.com/financeapi/forcetrigger?t=az1az2&amp;q=XASX%3aPDN&amp;form=skydnc</v>
    <v>Learn more on Bing</v>
  </rv>
  <rv s="1">
    <v>en-AU</v>
    <v>az1az2</v>
    <v>268435456</v>
    <v>1</v>
    <v>Powered by Refinitiv</v>
    <v>0</v>
    <v>PALADIN ENERGY LTD (XASX:PDN)</v>
    <v>2</v>
    <v>3</v>
    <v>Finance</v>
    <v>4</v>
    <v>0.47</v>
    <v>8.5000000000000006E-2</v>
    <v>2.2871999999999999</v>
    <v>0.01</v>
    <v>2.5000000000000001E-2</v>
    <v>AUD</v>
    <v>Paladin Energy Ltd (Paladin) is a uranium production company. The Company is engaged in the development and operation of uranium mines in Africa together with exploration and evaluation activities in Africa, Australia and Canada. The Company's segments include Exploration, Namibia and Malawi. The Exploration segment is focused on developing exploration and evaluation projects in Australia and Canada. The Namibia segment is engaged in the production and sale of uranium from the mine located in Namibia. The Company's Langer Heinrich Mine (LHM) is located in the Namib Desert, approximately 80 kilometers east of the seaport of Walvis Bay and over 40 kilometers south-east of the Rossing uranium mine.</v>
    <v>307</v>
    <v>Australian Securities Exchange</v>
    <v>XASX</v>
    <v>XASX</v>
    <v>L 4 502 Hay St, SUBIACO, WESTERN AUSTRALIA, 6008 AU</v>
    <v>0.41</v>
    <v>Uranium</v>
    <v>Stock</v>
    <v>44316.375</v>
    <v>259</v>
    <v>0.39750000000000002</v>
    <v>1091824000</v>
    <v>PALADIN ENERGY LTD</v>
    <v>PALADIN ENERGY LTD</v>
    <v>0.4</v>
    <v>5</v>
    <v>0.4</v>
    <v>0.41</v>
    <v>2662986000</v>
    <v>PDN</v>
    <v>PALADIN ENERGY LTD (XASX:PDN)</v>
    <v>6324779</v>
    <v>1993</v>
  </rv>
  <rv s="2">
    <v>260</v>
  </rv>
  <rv s="0">
    <v>https://www.bing.com/financeapi/forcetrigger?t=a1zqnm&amp;q=XNYS%3aPFE&amp;form=skydnc</v>
    <v>Learn more on Bing</v>
  </rv>
  <rv s="9">
    <v>en-AU</v>
    <v>a1zqnm</v>
    <v>268435456</v>
    <v>1</v>
    <v>Powered by Refinitiv</v>
    <v>20</v>
    <v>PFIZER INC. (XNYS:PFE)</v>
    <v>2</v>
    <v>21</v>
    <v>Finance</v>
    <v>9</v>
    <v>43.079700000000003</v>
    <v>29.964700000000001</v>
    <v>0.72609999999999997</v>
    <v>0.05</v>
    <v>0</v>
    <v>1.2950000000000001E-3</v>
    <v>0</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78500</v>
    <v>New York Stock Exchange</v>
    <v>XNYS</v>
    <v>XNYS</v>
    <v>235 E 42ND ST, NEW YORK, NY, 10017-5703 US</v>
    <v>38.895000000000003</v>
    <v>Pharmaceuticals</v>
    <v>Stock</v>
    <v>44316.999558992968</v>
    <v>262</v>
    <v>38.49</v>
    <v>215596000000</v>
    <v>PFIZER INC.</v>
    <v>PFIZER INC.</v>
    <v>38.5</v>
    <v>30.913599999999999</v>
    <v>38.6</v>
    <v>38.65</v>
    <v>38.65</v>
    <v>5578164000</v>
    <v>PFE</v>
    <v>PFIZER INC. (XNYS:PFE)</v>
    <v>28413183</v>
    <v>26519643</v>
    <v>1942</v>
  </rv>
  <rv s="2">
    <v>263</v>
  </rv>
  <rv s="0">
    <v>https://creativecommons.org/licenses/by-sa/2.0</v>
    <v>CC BY-SA 2.0</v>
  </rv>
  <rv s="0">
    <v>http://es.wikipedia.org/wiki/Qantas</v>
    <v>Wikipedia</v>
  </rv>
  <rv s="3">
    <v>265</v>
    <v>266</v>
  </rv>
  <rv s="4">
    <v>10</v>
    <v>https://www.bing.com/th?id=AMMS_53a9aae42956a55d09ebd533196123cf&amp;qlt=95</v>
    <v>267</v>
    <v>0</v>
    <v>https://www.bing.com/images/search?form=xlimg&amp;q=qantas</v>
    <v>Image of QANTAS AIRWAYS LIMITED</v>
  </rv>
  <rv s="0">
    <v>https://www.bing.com/financeapi/forcetrigger?t=aa8rvh&amp;q=XASX%3aQAN&amp;form=skydnc</v>
    <v>Learn more on Bing</v>
  </rv>
  <rv s="6">
    <v>en-AU</v>
    <v>aa8rvh</v>
    <v>268435456</v>
    <v>1</v>
    <v>Powered by Refinitiv</v>
    <v>11</v>
    <v>QANTAS AIRWAYS LIMITED (XASX:QAN)</v>
    <v>7</v>
    <v>14</v>
    <v>Finance</v>
    <v>4</v>
    <v>5.79</v>
    <v>3.12</v>
    <v>1.4114</v>
    <v>-0.05</v>
    <v>-0.01</v>
    <v>AUD</v>
    <v>Qantas Airways Limited is an Australia-based company, which operates domestic and international airline. The Company is engaged in the operation of international and domestic air transportation services, the provision of freight services and the operation of a frequent flyer loyalty program. Its segments include Qantas Domestic, Qantas International, Jetstar Group, Qantas Loyalty and Corporate. The Qantas Domestic, Qantas International and Jetstar Group segments include passenger flying businesses. The Qantas Loyalty segment is engaged in the customer loyalty recognition programs. Its main business is the transportation of customers using two airline brands, which include Qantas and Jetstar. Its airline brands operate regional, domestic and international services.</v>
    <v>25000</v>
    <v>Australian Securities Exchange</v>
    <v>XASX</v>
    <v>XASX</v>
    <v>10 Bourke Rd, MASCOT, NEW SOUTH WALES, 2020 AU</v>
    <v>4.99</v>
    <v>268</v>
    <v>Passenger Transportation Services</v>
    <v>Stock</v>
    <v>44316.375</v>
    <v>269</v>
    <v>4.93</v>
    <v>9335921000</v>
    <v>QANTAS AIRWAYS LIMITED</v>
    <v>QANTAS AIRWAYS LIMITED</v>
    <v>4.9800000000000004</v>
    <v>7.04</v>
    <v>5</v>
    <v>4.95</v>
    <v>1886045000</v>
    <v>QAN</v>
    <v>QANTAS AIRWAYS LIMITED (XASX:QAN)</v>
    <v>5238213</v>
    <v>1934</v>
  </rv>
  <rv s="2">
    <v>270</v>
  </rv>
  <rv s="0">
    <v>https://www.bing.com/financeapi/forcetrigger?t=aa5jtc&amp;q=XASX%3aREE&amp;form=skydnc</v>
    <v>Learn more on Bing</v>
  </rv>
  <rv s="8">
    <v>en-AU</v>
    <v>aa5jtc</v>
    <v>268435456</v>
    <v>1</v>
    <v>Powered by Refinitiv</v>
    <v>18</v>
    <v>RAREX LIMITED (XASX:REE)</v>
    <v>2</v>
    <v>19</v>
    <v>Finance</v>
    <v>4</v>
    <v>0.20499999999999999</v>
    <v>2.1999999999999999E-2</v>
    <v>2.7778999999999998</v>
    <v>0</v>
    <v>0</v>
    <v>AUD</v>
    <v>Rarex Ltd, formerly Sagon Resources Ltd, is an Australia-based specialist rare earths company. The Company is focused on developing the Cummins Range Rare Earth Project. Its projects also include NSW Copper Gold Projects. The Cummins Range Project is located 130km southwest of Halls Creek in the East Kimberley Region of Western Australia. It holds seven tenements, which are prospective for Cadia Valley style copper-gold porphyry deposits. NSW Copper Gold Projects include Trundle Block (EL8222), Cundumbul Block (EL6661) and Other Tenements.</v>
    <v>Australian Securities Exchange</v>
    <v>XASX</v>
    <v>XASX</v>
    <v>SE 23 513 Hay St, SUBIACO, WESTERN AUSTRALIA, 6008 AU</v>
    <v>0.115</v>
    <v>Metals &amp; Mining</v>
    <v>Stock</v>
    <v>44316.375</v>
    <v>272</v>
    <v>0.11</v>
    <v>47788750</v>
    <v>RAREX LIMITED</v>
    <v>RAREX LIMITED</v>
    <v>0.11</v>
    <v>2.21</v>
    <v>0.11</v>
    <v>0.11</v>
    <v>434443200</v>
    <v>REE</v>
    <v>RAREX LIMITED (XASX:REE)</v>
    <v>1028155</v>
    <v>2003</v>
  </rv>
  <rv s="2">
    <v>273</v>
  </rv>
  <rv s="0">
    <v>https://www.bing.com/financeapi/forcetrigger?t=aa921h&amp;q=XASX%3aRIO&amp;form=skydnc</v>
    <v>Learn more on Bing</v>
  </rv>
  <rv s="1">
    <v>en-AU</v>
    <v>aa921h</v>
    <v>268435456</v>
    <v>1</v>
    <v>Powered by Refinitiv</v>
    <v>0</v>
    <v>RIO TINTO LIMITED (XASX:RIO)</v>
    <v>2</v>
    <v>3</v>
    <v>Finance</v>
    <v>4</v>
    <v>129.09899999999999</v>
    <v>79.361999999999995</v>
    <v>0.53100000000000003</v>
    <v>-2.0699999999999998</v>
    <v>-1.6798999999999998E-2</v>
    <v>AUD</v>
    <v>Rio Tinto Limited (Rio Tinto) is a mining company. The Company is focused on finding, mining and processing of mineral resources. Its segments include Iron Ore, Aluminum, Copper &amp; Diamonds, Energy &amp; Minerals, and Other Operations. Its products include aluminum, copper, diamonds, gold, industrial minerals (borates, titanium dioxide and salt), iron ore and thermal and metallurgical coal. The Iron Ore product group's operations are located in the Pilbara region of Western Australia. The Company's business includes bauxite mines, alumina refineries and a range of aluminum smelters. The Copper &amp; Diamonds product group has managed operations in Australia, Canada, Mongolia and the United States, and non-managed operations in Chile and Indonesia. The Energy &amp; Minerals has operations across six sectors: borates, coal, iron ore concentrate and pellets, salt and titanium dioxide.</v>
    <v>47474</v>
    <v>Australian Securities Exchange</v>
    <v>XASX</v>
    <v>XASX</v>
    <v>120 Collins St, MELBOURNE, VICTORIA, 3000 AU</v>
    <v>122.81</v>
    <v>Metals &amp; Mining</v>
    <v>Stock</v>
    <v>44316.375</v>
    <v>275</v>
    <v>120.98</v>
    <v>182799500000</v>
    <v>RIO TINTO LIMITED</v>
    <v>RIO TINTO LIMITED</v>
    <v>122.07</v>
    <v>15.45</v>
    <v>123.22</v>
    <v>121.15</v>
    <v>1618899000</v>
    <v>RIO</v>
    <v>RIO TINTO LIMITED (XASX:RIO)</v>
    <v>1128894</v>
    <v>1959</v>
  </rv>
  <rv s="2">
    <v>276</v>
  </rv>
  <rv s="0">
    <v>https://www.bing.com/financeapi/forcetrigger?t=aoczu2&amp;q=XLON%3aRR.&amp;form=skydnc</v>
    <v>Learn more on Bing</v>
  </rv>
  <rv s="1">
    <v>en-AU</v>
    <v>aoczu2</v>
    <v>268435456</v>
    <v>1</v>
    <v>Powered by Refinitiv</v>
    <v>0</v>
    <v>ROLLS-ROYCE HOLDINGS PLC (XLON:RR.)</v>
    <v>2</v>
    <v>15</v>
    <v>Finance</v>
    <v>13</v>
    <v>146.465</v>
    <v>34.593000000000004</v>
    <v>1.7002999999999999</v>
    <v>2.6</v>
    <v>2.5485000000000001E-2</v>
    <v>GBp</v>
    <v>Rolls-Royce Holdings PLC is a United Kingdom-based engineering company. The Company is focused on power and propulsion systems. Its segments include Civil Aerospace, which is engaged in the development, manufacture, marketing and sales of commercial aero engines and aftermarket services; Defence Aerospace, which is engaged in the development, manufacture, marketing and sales of military aero engines and aftermarket services, and caters to sectors, including combat aircraft, trainer aircraft and helicopters; Power Systems, which is engaged in the development, manufacture, marketing and sales of reciprocating engines and power systems. Power Systems provides power solutions and complete life-cycle support under product and solution brand MTU systems.</v>
    <v>48200</v>
    <v>London Stock Exchange</v>
    <v>XLON</v>
    <v>XLON</v>
    <v>10 Moor Lane, DERBY, DERBYSHIRE, DE72 2AG GB</v>
    <v>105.44</v>
    <v>Aerospace &amp; Defense</v>
    <v>Stock</v>
    <v>44316.651796863283</v>
    <v>278</v>
    <v>101.46</v>
    <v>8754180000</v>
    <v>ROLLS-ROYCE HOLDINGS PLC</v>
    <v>ROLLS-ROYCE HOLDINGS PLC</v>
    <v>102.4</v>
    <v>0</v>
    <v>102.02</v>
    <v>104.62</v>
    <v>8367597000</v>
    <v>RR.</v>
    <v>ROLLS-ROYCE HOLDINGS PLC (XLON:RR.)</v>
    <v>34346591</v>
    <v>2011</v>
  </rv>
  <rv s="2">
    <v>279</v>
  </rv>
  <rv s="0">
    <v>http://en.wikipedia.org/wiki/Santos_Limited</v>
    <v>Wikipedia</v>
  </rv>
  <rv s="3">
    <v>3</v>
    <v>281</v>
  </rv>
  <rv s="4">
    <v>10</v>
    <v>https://www.bing.com/th?id=AMMS_958a32aba8d7d12b3efafe4011e94a10&amp;qlt=95</v>
    <v>282</v>
    <v>0</v>
    <v>https://www.bing.com/images/search?form=xlimg&amp;q=santos+company</v>
    <v>Image of SANTOS LIMITED</v>
  </rv>
  <rv s="0">
    <v>https://www.bing.com/financeapi/forcetrigger?t=aa9lm7&amp;q=XASX%3aSTO&amp;form=skydnc</v>
    <v>Learn more on Bing</v>
  </rv>
  <rv s="6">
    <v>en-AU</v>
    <v>aa9lm7</v>
    <v>268435456</v>
    <v>1</v>
    <v>Powered by Refinitiv</v>
    <v>11</v>
    <v>SANTOS LIMITED (XASX:STO)</v>
    <v>7</v>
    <v>14</v>
    <v>Finance</v>
    <v>4</v>
    <v>7.8</v>
    <v>4.21</v>
    <v>2.2161</v>
    <v>-7.0000000000000007E-2</v>
    <v>-9.9290000000000003E-3</v>
    <v>AUD</v>
    <v>Santos Limited is a natural gas company. The Company is engaged in exploration and production activities in Australia. The Company sells Gas, ethane, liquefied natural gas (LNG), crude oil, condensate, naphtha and liquefied petroleum gas (LPG). The Company's segments comprise its key assets/operating areas: Cooper Basin; Queensland and NSW, Papua New Guinea (PNG), Northern Australia and Timor-Leste, and Western Australia. The Cooper Basin produces natural gas, gas liquids and crude oil. Gas is sold primarily to domestic retailers, industry and for the production of liquefied natural gas, while gas liquids and crude oil are sold in domestic and export markets. GLNG produces LNG for export to global markets from the LNG plant at Gladstone. The gas from GLNG is also sold into domestic markets.</v>
    <v>2722</v>
    <v>Australian Securities Exchange</v>
    <v>XASX</v>
    <v>XASX</v>
    <v>Ground Floor Santos CTR, 60 Flinders Street, ADELAIDE, SOUTH AUSTRALIA, 5000 AU</v>
    <v>7.09</v>
    <v>283</v>
    <v>Oil &amp; Gas</v>
    <v>Stock</v>
    <v>44316.375</v>
    <v>284</v>
    <v>6.96</v>
    <v>14539800000</v>
    <v>SANTOS LIMITED</v>
    <v>SANTOS LIMITED</v>
    <v>7.09</v>
    <v>12.71</v>
    <v>7.05</v>
    <v>6.98</v>
    <v>2083066000</v>
    <v>STO</v>
    <v>SANTOS LIMITED (XASX:STO)</v>
    <v>5268577</v>
    <v>1954</v>
  </rv>
  <rv s="2">
    <v>285</v>
  </rv>
  <rv s="0">
    <v>https://www.bing.com/financeapi/forcetrigger?t=aa9aim&amp;q=XASX%3aSEK&amp;form=skydnc</v>
    <v>Learn more on Bing</v>
  </rv>
  <rv s="1">
    <v>en-AU</v>
    <v>aa9aim</v>
    <v>268435456</v>
    <v>1</v>
    <v>Powered by Refinitiv</v>
    <v>0</v>
    <v>SEEK LIMITED (XASX:SEK)</v>
    <v>2</v>
    <v>3</v>
    <v>Finance</v>
    <v>4</v>
    <v>32.25</v>
    <v>15.67</v>
    <v>1.4282999999999999</v>
    <v>-0.4</v>
    <v>-1.2750999999999998E-2</v>
    <v>AUD</v>
    <v>SEEK Limited is an Australia-based company that consists of a portfolio of online employment, educational, commercial and volunteer businesses. The Company operates in 18 countries, including China and across South-East Asia and Latin America. The Company’s principal activities include online matching of hirers and candidate with career opportunities and other related services; investing in early-stage businesses and technologies which are in the human capital management market, and distribution and provision of higher education courses. The Company operates through three segments: SEEK Asia Pacific &amp; Americas (AP&amp;A), SEEK Investments and Corporate Costs. AP&amp;A segment includes SEEK Australia and New Zealand (ANZ), SEEK Asia, Brasil Online, Mexico (OCC) and AP&amp;A Other businesses. SEEK Investments segment includes Zhaopin, Online Education Services (OES) and Early Stage Ventures (ESVs).</v>
    <v>941</v>
    <v>Australian Securities Exchange</v>
    <v>XASX</v>
    <v>XASX</v>
    <v>L 6 541 St Kilda Rd, MELBOURNE, VICTORIA, 3004 AU</v>
    <v>31.69</v>
    <v>Professional &amp; Commercial Services</v>
    <v>Stock</v>
    <v>44316.375</v>
    <v>287</v>
    <v>30.72</v>
    <v>10933340000</v>
    <v>SEEK LIMITED</v>
    <v>SEEK LIMITED</v>
    <v>31.3</v>
    <v>44</v>
    <v>31.37</v>
    <v>30.97</v>
    <v>353030200</v>
    <v>SEK</v>
    <v>SEEK LIMITED (XASX:SEK)</v>
    <v>826545</v>
    <v>1997</v>
  </rv>
  <rv s="2">
    <v>288</v>
  </rv>
  <rv s="0">
    <v>https://www.bing.com/financeapi/forcetrigger?t=aa9ecw&amp;q=XASX%3aSHV&amp;form=skydnc</v>
    <v>Learn more on Bing</v>
  </rv>
  <rv s="1">
    <v>en-AU</v>
    <v>aa9ecw</v>
    <v>268435456</v>
    <v>1</v>
    <v>Powered by Refinitiv</v>
    <v>0</v>
    <v>SELECT HARVESTS LIMITED (XASX:SHV)</v>
    <v>2</v>
    <v>3</v>
    <v>Finance</v>
    <v>4</v>
    <v>7.9779999999999998</v>
    <v>4.91</v>
    <v>0.26140000000000002</v>
    <v>0.04</v>
    <v>6.5569999999999995E-3</v>
    <v>AUD</v>
    <v>Select Harvests Limited is an almond producer and marketer. The Company's principal activities are processing, packaging, marketing and distribution of edible nuts, dried fruits, seeds, and a range of natural health foods, and the growing, processing and sale of almonds to the food industry from company owned almond orchards, the provision of management services to external owners of almond orchards, including orchard development, tree supply, farm management, land rental and irrigation infrastructure, and the marketing and selling of almonds. Its segments include Food Division, which processes, markets and distributes edible nuts, dried fruits, seeds, and a range of natural health foods, and Almond Division, which grows, processes and sells almonds to the food industry from company owned almond orchards, and provides a range of management services to external owners of almond orchards, including orchard development, land and irrigation infrastructure rental, and the sale of almonds.</v>
    <v>533</v>
    <v>Australian Securities Exchange</v>
    <v>XASX</v>
    <v>XASX</v>
    <v>360 Settlement Rd, MELBOURNE, VICTORIA, 3074 AU</v>
    <v>6.14</v>
    <v>Food &amp; Tobacco</v>
    <v>Stock</v>
    <v>44316.375</v>
    <v>290</v>
    <v>6.01</v>
    <v>738177600</v>
    <v>SELECT HARVESTS LIMITED</v>
    <v>SELECT HARVESTS LIMITED</v>
    <v>6.1</v>
    <v>23.62</v>
    <v>6.1</v>
    <v>6.14</v>
    <v>120224400</v>
    <v>SHV</v>
    <v>SELECT HARVESTS LIMITED (XASX:SHV)</v>
    <v>89563</v>
    <v>1969</v>
  </rv>
  <rv s="2">
    <v>291</v>
  </rv>
  <rv s="0">
    <v>http://en.wikipedia.org/wiki/Tesla,_Inc.</v>
    <v>Wikipedia</v>
  </rv>
  <rv s="3">
    <v>3</v>
    <v>293</v>
  </rv>
  <rv s="4">
    <v>10</v>
    <v>https://www.bing.com/th?id=AMMS_8e31d52bb9ea27bdda26200517d4b1d1&amp;qlt=95</v>
    <v>294</v>
    <v>0</v>
    <v>https://www.bing.com/images/search?form=xlimg&amp;q=tesla+motors</v>
    <v>Image of TESLA, INC.</v>
  </rv>
  <rv s="0">
    <v>https://www.bing.com/financeapi/forcetrigger?t=a24kar&amp;q=XNAS%3aTSLA&amp;form=skydnc</v>
    <v>Learn more on Bing</v>
  </rv>
  <rv s="5">
    <v>en-AU</v>
    <v>a24kar</v>
    <v>268435456</v>
    <v>1</v>
    <v>Powered by Refinitiv</v>
    <v>5</v>
    <v>TESLA, INC. (XNAS:TSLA)</v>
    <v>7</v>
    <v>8</v>
    <v>Finance</v>
    <v>9</v>
    <v>900.4</v>
    <v>136.608</v>
    <v>1.9814000000000001</v>
    <v>32.44</v>
    <v>7.894E-4</v>
    <v>4.7916999999999994E-2</v>
    <v>0.56000000000000005</v>
    <v>USD</v>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v>70757</v>
    <v>Nasdaq Stock Market</v>
    <v>XNAS</v>
    <v>XNAS</v>
    <v>3500 Deer Creek Rd, PALO ALTO, CA, 94304-1317 US</v>
    <v>715.47</v>
    <v>295</v>
    <v>Automobiles &amp; Auto Parts</v>
    <v>Stock</v>
    <v>44316.999997464845</v>
    <v>296</v>
    <v>666.14</v>
    <v>683425100000</v>
    <v>TESLA, INC.</v>
    <v>TESLA, INC.</v>
    <v>667.59</v>
    <v>682.23689999999999</v>
    <v>677</v>
    <v>709.44</v>
    <v>710</v>
    <v>963330400</v>
    <v>TSLA</v>
    <v>TESLA, INC. (XNAS:TSLA)</v>
    <v>40758722</v>
    <v>32492376</v>
    <v>2003</v>
  </rv>
  <rv s="2">
    <v>297</v>
  </rv>
  <rv s="0">
    <v>https://www.bing.com/financeapi/forcetrigger?t=aa9yww&amp;q=XASX%3aTNT&amp;form=skydnc</v>
    <v>Learn more on Bing</v>
  </rv>
  <rv s="8">
    <v>en-AU</v>
    <v>aa9yww</v>
    <v>268435456</v>
    <v>1</v>
    <v>Powered by Refinitiv</v>
    <v>18</v>
    <v>TESSERENT LIMITED (XASX:TNT)</v>
    <v>2</v>
    <v>19</v>
    <v>Finance</v>
    <v>4</v>
    <v>0.44</v>
    <v>0.05</v>
    <v>1.4835</v>
    <v>-0.01</v>
    <v>-4.0815999999999998E-2</v>
    <v>AUD</v>
    <v>Tesserent Limited is an Australia-based provider of full service, enterprise-grade cyber security and networking solutions to mid-market, enterprise and government customers. The Company’s Cyber 360 strategy delivers integrated solutions covering identification, protection and 24/seven monitoring against Cyber Security threats. The Company’s operating segments are Pure Security Group, North and IT Security Managed Services. Its Cyber 360 offering provides products, services and strategic advice to more than 800 enterprise, government and critical infrastructure clients, including: strategy and consulting; governance, risk and compliance; security integration and engineering; education and training, and managed security services. The Company offers various security services, which include firewall; fiber Internet; Web filtering; e-mail filtering, and data center and colocation and threat hunting solutions.</v>
    <v>Australian Securities Exchange</v>
    <v>XASX</v>
    <v>XASX</v>
    <v>Level 5, 990 Whitehorse Road, Box Hill, MELBOURNE, VICTORIA, 3128 AU</v>
    <v>0.245</v>
    <v>Software &amp; IT Services</v>
    <v>Stock</v>
    <v>44316.375</v>
    <v>299</v>
    <v>0.23</v>
    <v>248306200</v>
    <v>TESSERENT LIMITED</v>
    <v>TESSERENT LIMITED</v>
    <v>0.245</v>
    <v>2.96</v>
    <v>0.245</v>
    <v>0.23499999999999999</v>
    <v>1056622000</v>
    <v>TNT</v>
    <v>TESSERENT LIMITED (XASX:TNT)</v>
    <v>2659436</v>
    <v>2015</v>
  </rv>
  <rv s="2">
    <v>300</v>
  </rv>
  <rv s="0">
    <v>https://www.bing.com/financeapi/forcetrigger?t=aa45a2&amp;q=XASX%3aA2M&amp;form=skydnc</v>
    <v>Learn more on Bing</v>
  </rv>
  <rv s="1">
    <v>en-AU</v>
    <v>aa45a2</v>
    <v>268435456</v>
    <v>1</v>
    <v>Powered by Refinitiv</v>
    <v>0</v>
    <v>THE A2 MILK COMPANY LIMITED (XASX:A2M)</v>
    <v>2</v>
    <v>22</v>
    <v>Finance</v>
    <v>4</v>
    <v>20.05</v>
    <v>6.83</v>
    <v>0.60770000000000002</v>
    <v>-0.02</v>
    <v>-2.7620000000000001E-3</v>
    <v>AUD</v>
    <v>The a2 Milk Company Limited (a2MC) is engaged in the commercialization of a2MC branded milk and related products as supported by the ownership of intellectual property that enables the identification of cattle for the production of A1 protein-free milk products. The Company operates through four segments, which include Australia and New Zealand; China and other Asia; the UK, and the USA. The Company's portfolio composition includes liquid milk, infant formula and other. The Australia and New Zealand segment includes the sale of milk, cream, infant formula, whole milk powder and ice cream. China and other Asia segment includes milk, infant formula, and whole milk powder sales. The China and other Asia segment is also responsible for the infant formula supply chain from New Zealand to all markets. The UK and USA segment includes milk and infant formula sales. The Company's brands include a2 Milk and a2 Platinum.</v>
    <v>136</v>
    <v>Australian Securities Exchange</v>
    <v>XASX</v>
    <v>XASX</v>
    <v>Level 10, 51 Shortland Street, AUCKLAND, NEW ZEALAND-NA, 1010 NZ</v>
    <v>7.25</v>
    <v>Food &amp; Tobacco</v>
    <v>Stock</v>
    <v>44316.375</v>
    <v>302</v>
    <v>7.04</v>
    <v>5687093000</v>
    <v>THE A2 MILK COMPANY LIMITED</v>
    <v>THE A2 MILK COMPANY LIMITED</v>
    <v>7.21</v>
    <v>18.059999999999999</v>
    <v>7.24</v>
    <v>7.22</v>
    <v>743410800</v>
    <v>A2M</v>
    <v>THE A2 MILK COMPANY LIMITED (XASX:A2M)</v>
    <v>6110564</v>
    <v>2000</v>
  </rv>
  <rv s="2">
    <v>303</v>
  </rv>
  <rv s="0">
    <v>http://en.wikipedia.org/wiki/Boeing</v>
    <v>Wikipedia</v>
  </rv>
  <rv s="3">
    <v>3</v>
    <v>305</v>
  </rv>
  <rv s="4">
    <v>10</v>
    <v>https://www.bing.com/th?id=AMMS_8bd15fa626b3afb85c59bf7000422779&amp;qlt=95</v>
    <v>306</v>
    <v>0</v>
    <v>https://www.bing.com/images/search?form=xlimg&amp;q=boeing</v>
    <v>Image of THE BOEING COMPANY</v>
  </rv>
  <rv s="0">
    <v>https://www.bing.com/financeapi/forcetrigger?t=a1o4ec&amp;q=XNYS%3aBA&amp;form=skydnc</v>
    <v>Learn more on Bing</v>
  </rv>
  <rv s="5">
    <v>en-AU</v>
    <v>a1o4ec</v>
    <v>268435456</v>
    <v>1</v>
    <v>Powered by Refinitiv</v>
    <v>5</v>
    <v>THE BOEING COMPANY (XNYS:BA)</v>
    <v>7</v>
    <v>8</v>
    <v>Finance</v>
    <v>9</v>
    <v>278.56709999999998</v>
    <v>113.89</v>
    <v>1.6295999999999999</v>
    <v>-1.63</v>
    <v>-9.389E-4</v>
    <v>-6.9089999999999993E-3</v>
    <v>-0.22</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141000</v>
    <v>New York Stock Exchange</v>
    <v>XNYS</v>
    <v>XNYS</v>
    <v>100 N Riverside Plz, CHICAGO, IL, 60606-1596 US</v>
    <v>236.77</v>
    <v>307</v>
    <v>Aerospace &amp; Defense</v>
    <v>Stock</v>
    <v>44316.999935462503</v>
    <v>308</v>
    <v>232.7</v>
    <v>137026800000</v>
    <v>THE BOEING COMPANY</v>
    <v>THE BOEING COMPANY</v>
    <v>233.68</v>
    <v>0</v>
    <v>235.94</v>
    <v>234.31</v>
    <v>234.09</v>
    <v>584810100</v>
    <v>BA</v>
    <v>THE BOEING COMPANY (XNYS:BA)</v>
    <v>10380437</v>
    <v>13764973</v>
    <v>1934</v>
  </rv>
  <rv s="2">
    <v>309</v>
  </rv>
  <rv s="0">
    <v>https://www.bing.com/financeapi/forcetrigger?t=aaa34c&amp;q=XASX%3aTWE&amp;form=skydnc</v>
    <v>Learn more on Bing</v>
  </rv>
  <rv s="1">
    <v>en-AU</v>
    <v>aaa34c</v>
    <v>268435456</v>
    <v>1</v>
    <v>Powered by Refinitiv</v>
    <v>0</v>
    <v>TREASURY WINE ESTATES LIMITED (XASX:TWE)</v>
    <v>2</v>
    <v>3</v>
    <v>Finance</v>
    <v>4</v>
    <v>13.12</v>
    <v>7.87</v>
    <v>0.47910000000000003</v>
    <v>-0.13</v>
    <v>-1.2782999999999999E-2</v>
    <v>AUD</v>
    <v>Treasury Wine Estates Limited is engaged in grape growing and sourcing; wine production, and wine marketing, selling and distribution. The Company's segments include Australia and New Zealand (ANZ), which is engaged in the manufacture, sale and marketing of wine within Australia and New Zealand, and distribution of beer and cider under license in New Zealand; Americas, which is engaged in the manufacture, sale and marketing of wine within the Americas region; Asia, which is engaged in the sale and marketing of wine within the Asia (including the Middle East and Africa), and Europe, which is engaged in the manufacture, sale and marketing of wine within Europe and Latin America. It is also engaged in the sale of branded wines, principally as a finished, bottled product. The Company's wine portfolio includes Commercial, Masstige and luxury wine brands, such as Penfolds, Beringer, Lindeman's, Wolf Blass, Chateau St Jean and Sterling Vineyards.</v>
    <v>3000</v>
    <v>Australian Securities Exchange</v>
    <v>XASX</v>
    <v>XASX</v>
    <v>161 Collins Street, MELBOURNE, VICTORIA, 3000 AU</v>
    <v>10.119999999999999</v>
    <v>Beverages</v>
    <v>Stock</v>
    <v>44316.375</v>
    <v>311</v>
    <v>10.029999999999999</v>
    <v>7247355000</v>
    <v>TREASURY WINE ESTATES LIMITED</v>
    <v>TREASURY WINE ESTATES LIMITED</v>
    <v>10.06</v>
    <v>42.54</v>
    <v>10.17</v>
    <v>10.039999999999999</v>
    <v>721848200</v>
    <v>TWE</v>
    <v>TREASURY WINE ESTATES LIMITED (XASX:TWE)</v>
    <v>2198745</v>
    <v>1957</v>
  </rv>
  <rv s="2">
    <v>312</v>
  </rv>
  <rv s="0">
    <v>http://en.wikipedia.org/wiki/Walmart</v>
    <v>Wikipedia</v>
  </rv>
  <rv s="3">
    <v>3</v>
    <v>314</v>
  </rv>
  <rv s="4">
    <v>10</v>
    <v>https://www.bing.com/th?id=AMMS_bda71e2736b0e1c236099c12cbe43c51&amp;qlt=95</v>
    <v>315</v>
    <v>0</v>
    <v>https://www.bing.com/images/search?form=xlimg&amp;q=walmart</v>
    <v>Image of WALMART INC.</v>
  </rv>
  <rv s="0">
    <v>https://www.bing.com/financeapi/forcetrigger?t=a25ya2&amp;q=XNYS%3aWMT&amp;form=skydnc</v>
    <v>Learn more on Bing</v>
  </rv>
  <rv s="5">
    <v>en-AU</v>
    <v>a25ya2</v>
    <v>268435456</v>
    <v>1</v>
    <v>Powered by Refinitiv</v>
    <v>5</v>
    <v>WALMART INC. (XNYS:WMT)</v>
    <v>7</v>
    <v>8</v>
    <v>Finance</v>
    <v>9</v>
    <v>153.65969999999999</v>
    <v>117.01</v>
    <v>0.47560000000000002</v>
    <v>0.28000000000000003</v>
    <v>-1.429E-4</v>
    <v>2.0050000000000003E-3</v>
    <v>-0.02</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2300000</v>
    <v>New York Stock Exchange</v>
    <v>XNYS</v>
    <v>XNYS</v>
    <v>702 SW 8th St, BENTONVILLE, AR, 72716-6209 US</v>
    <v>139.99</v>
    <v>316</v>
    <v>Food &amp; Drug Retailing</v>
    <v>Stock</v>
    <v>44316.996988078128</v>
    <v>317</v>
    <v>139.11000000000001</v>
    <v>393634200000</v>
    <v>WALMART INC.</v>
    <v>WALMART INC.</v>
    <v>139.71</v>
    <v>29.4742</v>
    <v>139.63</v>
    <v>139.91</v>
    <v>139.88999999999999</v>
    <v>2813482000</v>
    <v>WMT</v>
    <v>WALMART INC. (XNYS:WMT)</v>
    <v>6560007</v>
    <v>7712006</v>
    <v>1969</v>
  </rv>
  <rv s="2">
    <v>318</v>
  </rv>
  <rv s="0">
    <v>https://www.bing.com/financeapi/forcetrigger?t=aaairw&amp;q=XASX%3aWLD&amp;form=skydnc</v>
    <v>Learn more on Bing</v>
  </rv>
  <rv s="1">
    <v>en-AU</v>
    <v>aaairw</v>
    <v>268435456</v>
    <v>1</v>
    <v>Powered by Refinitiv</v>
    <v>0</v>
    <v>WELLARD LIMITED (XASX:WLD)</v>
    <v>2</v>
    <v>3</v>
    <v>Finance</v>
    <v>4</v>
    <v>8.5999999999999993E-2</v>
    <v>3.3000000000000002E-2</v>
    <v>1.1480999999999999</v>
    <v>1E-3</v>
    <v>1.5384999999999999E-2</v>
    <v>AUD</v>
    <v>Wellard Limited is engaged in agribusiness that connects primary producers of cattle, sheep and other livestock to customers across the globe through a vertically integrated supply chain. Its segments include Livestock Marketing, Export and Transportation, and Other Segments. The Livestock Marketing, Export and Transportation segment is engaged in the business of buying livestock from multiple sources for export to international markets and includes all the logistics and transport required to supply livestock to its customers. The Company's Other Segments segment consists of Processing and Distribution, as well as Corporate Services. Its Processing and Distribution is in the business of operating abattoirs, as well as marketing of processed meat for export to international markets. Its Corporate Services consists of a centralized support function, which provides services, including human resources, finance and payroll, information technology and communication, and legal services.</v>
    <v>192</v>
    <v>Australian Securities Exchange</v>
    <v>XASX</v>
    <v>XASX</v>
    <v>1A Pakenham St, FREMANTLE, WESTERN AUSTRALIA, 6160 AU</v>
    <v>6.6000000000000003E-2</v>
    <v>Food &amp; Tobacco</v>
    <v>Stock</v>
    <v>44316.375</v>
    <v>320</v>
    <v>6.2E-2</v>
    <v>35062520</v>
    <v>WELLARD LIMITED</v>
    <v>WELLARD LIMITED</v>
    <v>6.5000000000000002E-2</v>
    <v>132</v>
    <v>6.5000000000000002E-2</v>
    <v>6.6000000000000003E-2</v>
    <v>531250300</v>
    <v>WLD</v>
    <v>WELLARD LIMITED (XASX:WLD)</v>
    <v>325761</v>
    <v>2015</v>
  </rv>
  <rv s="2">
    <v>321</v>
  </rv>
  <rv s="0">
    <v>https://www.bing.com/financeapi/forcetrigger?t=aaaerw&amp;q=XASX%3aWES&amp;form=skydnc</v>
    <v>Learn more on Bing</v>
  </rv>
  <rv s="1">
    <v>en-AU</v>
    <v>aaaerw</v>
    <v>268435456</v>
    <v>1</v>
    <v>Powered by Refinitiv</v>
    <v>0</v>
    <v>WESFARMERS LIMITED (XASX:WES)</v>
    <v>2</v>
    <v>3</v>
    <v>Finance</v>
    <v>4</v>
    <v>56.4</v>
    <v>35.630000000000003</v>
    <v>0.90939999999999999</v>
    <v>-0.33</v>
    <v>-6.0619999999999997E-3</v>
    <v>AUD</v>
    <v>Wesfarmers Limited is engaged in various business operations, such as supermarkets, liquor, hotels and convenience stores; home improvement; office supplies, and an industrials division with businesses in chemicals, energy and fertilizers, industrial and safety products and coal. The Company's segments include Home Improvement; Department Stores; Office Works; Industrials, which includes Resources, WIS and WesCEF, and Other. Bunnings is a retailer of home improvement and outdoor living products in Australia and New Zealand. Kmart is a retailer with approximately 210 stores throughout Australia and New Zealand. Target operates a network of over 300 stores and sells a range of products for the contemporary family, including apparel, homewares and general merchandise. Officeworks is a retailer and supplier of office products and solutions for home, business and education. The Company also holds an interest in the Mt Holland lithium project based in Western Australia.</v>
    <v>107000</v>
    <v>Australian Securities Exchange</v>
    <v>XASX</v>
    <v>XASX</v>
    <v>Brookfield Place Twr 2, L 14 123 St Georges Tce, PERTH, WESTERN AUSTRALIA, 6000 AU</v>
    <v>54.58</v>
    <v>Diversified Retail</v>
    <v>Stock</v>
    <v>44316.375</v>
    <v>323</v>
    <v>53.94</v>
    <v>61352090000</v>
    <v>WESFARMERS LIMITED</v>
    <v>WESFARMERS LIMITED</v>
    <v>54.5</v>
    <v>32.61</v>
    <v>54.44</v>
    <v>54.11</v>
    <v>1133840000</v>
    <v>WES</v>
    <v>WESFARMERS LIMITED (XASX:WES)</v>
    <v>1717208</v>
    <v>1981</v>
  </rv>
  <rv s="2">
    <v>324</v>
  </rv>
  <rv s="0">
    <v>https://www.bing.com/financeapi/forcetrigger?t=aaai27&amp;q=XASX%3aWHC&amp;form=skydnc</v>
    <v>Learn more on Bing</v>
  </rv>
  <rv s="1">
    <v>en-AU</v>
    <v>aaai27</v>
    <v>268435456</v>
    <v>1</v>
    <v>Powered by Refinitiv</v>
    <v>0</v>
    <v>WHITEHAVEN COAL LIMITED (XASX:WHC)</v>
    <v>2</v>
    <v>3</v>
    <v>Finance</v>
    <v>4</v>
    <v>1.99</v>
    <v>0.83</v>
    <v>0.43869999999999998</v>
    <v>0.02</v>
    <v>1.5872999999999998E-2</v>
    <v>AUD</v>
    <v>Whitehaven Coal Ltd is an Australia-based company that produces coal. The Company operates through two reportable segments: Open Cut Operations and Underground Operations. It operates approximately four mines in the Gunnedah Basin of New South Wales (NSW), such as Maules Creek mine, Narrabri mine, Tarrawonga mine and Werris Creek mine. It also operates two development assets being Vickery, near Gunnedah, and Winchester South, in Queensland’s Bowen Basin. Maules Creek is located approximately 45 kilometer (km) south east of Narrabri. Narrabri mine is located approximately 17km south east of Narrabri and 70km north west of Gunnedah. Tarrawonga mine is located approximately 16km north east of Boggabri. Werris Creek mine is located approximately four km south of Werris Creek, 15km north of Quirindi. The Company also operates The Gunnedah Coal Handling and Preparation Plant (CHPP) and train load out facility that support its open-cut mines in the Gunnedah Basin.</v>
    <v>1600</v>
    <v>Australian Securities Exchange</v>
    <v>XASX</v>
    <v>XASX</v>
    <v>L 28 259 George St, SYDNEY, NEW SOUTH WALES, 2000 AU</v>
    <v>1.31</v>
    <v>Coal</v>
    <v>Stock</v>
    <v>44316.375</v>
    <v>326</v>
    <v>1.2649999999999999</v>
    <v>1321785000</v>
    <v>WHITEHAVEN COAL LIMITED</v>
    <v>WHITEHAVEN COAL LIMITED</v>
    <v>1.27</v>
    <v>52.83</v>
    <v>1.26</v>
    <v>1.28</v>
    <v>1032644000</v>
    <v>WHC</v>
    <v>WHITEHAVEN COAL LIMITED (XASX:WHC)</v>
    <v>10473341</v>
    <v>2007</v>
  </rv>
  <rv s="2">
    <v>327</v>
  </rv>
  <rv s="0">
    <v>http://creativecommons.org/publicdomain/zero/1.0/deed.en</v>
    <v>CC0</v>
  </rv>
  <rv s="0">
    <v>http://en.wikipedia.org/wiki/Z_Energy</v>
    <v>Wikipedia</v>
  </rv>
  <rv s="3">
    <v>329</v>
    <v>330</v>
  </rv>
  <rv s="4">
    <v>10</v>
    <v>https://www.bing.com/th?id=AMMS_99b9740da362af8ab85e83a959c7a5a2&amp;qlt=95</v>
    <v>331</v>
    <v>0</v>
    <v>https://www.bing.com/images/search?form=xlimg&amp;q=z+energy</v>
    <v>Image of Z ENERGY LIMITED</v>
  </rv>
  <rv s="0">
    <v>https://www.bing.com/financeapi/forcetrigger?t=aaarlh&amp;q=XASX%3aZEL&amp;form=skydnc</v>
    <v>Learn more on Bing</v>
  </rv>
  <rv s="10">
    <v>en-AU</v>
    <v>aaarlh</v>
    <v>268435456</v>
    <v>1</v>
    <v>Powered by Refinitiv</v>
    <v>23</v>
    <v>Z ENERGY LIMITED (XASX:ZEL)</v>
    <v>7</v>
    <v>24</v>
    <v>Finance</v>
    <v>4</v>
    <v>3.23</v>
    <v>2.35</v>
    <v>1.4061999999999999</v>
    <v>0.04</v>
    <v>1.6194E-2</v>
    <v>AUD</v>
    <v>Z Energy Limited is a New Zealand-based company engaged in supplying fuel to retail and commercial customers. For motorists, the Company offers fuels, such as ZX Premium Unleaded, Z91 Unleaded, Z Bio D Biodiesel and Z Diesel. The Company also operates Z shop at approximately 200 locations across New Zealand. The Z shop offers food, Z Espress coffee, gift cards, discount vouchers and bathrooms. For business, the Company offers fuels, such as Z Diesel Emission Cleaner, diesel, aviation fuel, marine fuel and Z Bio D biodiesel. The Company also supplies bulk fuel to trucking companies, airlines, transport firms, construction companies, power generators, farmers, loggers and mining operations. The Company also supplies bitumen to roading companies. The Company also offers Z Card for business customers. The Company's subsidiaries include Harbour City Property Investments Limited, Z Energy ESPP Trustee Limited and Z Energy LTI Trustee Limited.</v>
    <v>Australian Securities Exchange</v>
    <v>XASX</v>
    <v>XASX</v>
    <v>3 Queens Wharf, WELLINGTON, NEW ZEALAND-NA, 6011 NZ</v>
    <v>2.54</v>
    <v>332</v>
    <v>Oil &amp; Gas</v>
    <v>Stock</v>
    <v>44316.375</v>
    <v>333</v>
    <v>2.4950000000000001</v>
    <v>1393967000</v>
    <v>Z ENERGY LIMITED</v>
    <v>Z ENERGY LIMITED</v>
    <v>2.5</v>
    <v>14.59</v>
    <v>2.4700000000000002</v>
    <v>2.5099999999999998</v>
    <v>520137000</v>
    <v>ZEL</v>
    <v>Z ENERGY LIMITED (XASX:ZEL)</v>
    <v>282995</v>
    <v>1959</v>
  </rv>
  <rv s="2">
    <v>334</v>
  </rv>
  <rv s="11">
    <fb>43955</fb>
    <v>25</v>
  </rv>
  <rv s="12">
    <fb t="e">#N/A</fb>
    <v>6</v>
    <v>4</v>
  </rv>
  <rv s="11">
    <fb>43956</fb>
    <v>25</v>
  </rv>
  <rv s="11">
    <fb>4.1000000000000002E-2</fb>
    <v>26</v>
  </rv>
  <rv s="11">
    <fb>43957</fb>
    <v>25</v>
  </rv>
  <rv s="11">
    <fb>43958</fb>
    <v>25</v>
  </rv>
  <rv s="11">
    <fb>43959</fb>
    <v>25</v>
  </rv>
  <rv s="11">
    <fb>0.04</fb>
    <v>26</v>
  </rv>
  <rv s="11">
    <fb>43962</fb>
    <v>25</v>
  </rv>
  <rv s="11">
    <fb>3.6999999999999998E-2</fb>
    <v>26</v>
  </rv>
  <rv s="11">
    <fb>43963</fb>
    <v>25</v>
  </rv>
  <rv s="11">
    <fb>43964</fb>
    <v>25</v>
  </rv>
  <rv s="11">
    <fb>43965</fb>
    <v>25</v>
  </rv>
  <rv s="11">
    <fb>3.5999999999999997E-2</fb>
    <v>26</v>
  </rv>
  <rv s="11">
    <fb>43966</fb>
    <v>25</v>
  </rv>
  <rv s="11">
    <fb>43969</fb>
    <v>25</v>
  </rv>
  <rv s="11">
    <fb>43970</fb>
    <v>25</v>
  </rv>
  <rv s="11">
    <fb>43971</fb>
    <v>25</v>
  </rv>
  <rv s="11">
    <fb>3.4000000000000002E-2</fb>
    <v>26</v>
  </rv>
  <rv s="11">
    <fb>43972</fb>
    <v>25</v>
  </rv>
  <rv s="11">
    <fb>43973</fb>
    <v>25</v>
  </rv>
  <rv s="11">
    <fb>43976</fb>
    <v>25</v>
  </rv>
  <rv s="11">
    <fb>43977</fb>
    <v>25</v>
  </rv>
  <rv s="11">
    <fb>43978</fb>
    <v>25</v>
  </rv>
  <rv s="11">
    <fb>43979</fb>
    <v>25</v>
  </rv>
  <rv s="11">
    <fb>43980</fb>
    <v>25</v>
  </rv>
  <rv s="11">
    <fb>43983</fb>
    <v>25</v>
  </rv>
  <rv s="11">
    <fb>43984</fb>
    <v>25</v>
  </rv>
  <rv s="11">
    <fb>43985</fb>
    <v>25</v>
  </rv>
  <rv s="11">
    <fb>43986</fb>
    <v>25</v>
  </rv>
  <rv s="11">
    <fb>43987</fb>
    <v>25</v>
  </rv>
  <rv s="11">
    <fb>43991</fb>
    <v>25</v>
  </rv>
  <rv s="11">
    <fb>43992</fb>
    <v>25</v>
  </rv>
  <rv s="11">
    <fb>3.7999999999999999E-2</fb>
    <v>26</v>
  </rv>
  <rv s="11">
    <fb>43993</fb>
    <v>25</v>
  </rv>
  <rv s="11">
    <fb>43994</fb>
    <v>25</v>
  </rv>
  <rv s="11">
    <fb>43997</fb>
    <v>25</v>
  </rv>
  <rv s="11">
    <fb>43998</fb>
    <v>25</v>
  </rv>
  <rv s="11">
    <fb>43999</fb>
    <v>25</v>
  </rv>
  <rv s="11">
    <fb>44000</fb>
    <v>25</v>
  </rv>
  <rv s="11">
    <fb>44001</fb>
    <v>25</v>
  </rv>
  <rv s="11">
    <fb>44004</fb>
    <v>25</v>
  </rv>
  <rv s="11">
    <fb>44005</fb>
    <v>25</v>
  </rv>
  <rv s="11">
    <fb>44006</fb>
    <v>25</v>
  </rv>
  <rv s="11">
    <fb>44007</fb>
    <v>25</v>
  </rv>
  <rv s="11">
    <fb>44008</fb>
    <v>25</v>
  </rv>
  <rv s="11">
    <fb>3.9E-2</fb>
    <v>26</v>
  </rv>
  <rv s="11">
    <fb>44011</fb>
    <v>25</v>
  </rv>
  <rv s="11">
    <fb>44012</fb>
    <v>25</v>
  </rv>
  <rv s="11">
    <fb>44013</fb>
    <v>25</v>
  </rv>
  <rv s="11">
    <fb>44014</fb>
    <v>25</v>
  </rv>
  <rv s="11">
    <fb>44015</fb>
    <v>25</v>
  </rv>
  <rv s="11">
    <fb>44018</fb>
    <v>25</v>
  </rv>
  <rv s="11">
    <fb>44019</fb>
    <v>25</v>
  </rv>
  <rv s="11">
    <fb>44020</fb>
    <v>25</v>
  </rv>
  <rv s="11">
    <fb>44021</fb>
    <v>25</v>
  </rv>
  <rv s="11">
    <fb>44022</fb>
    <v>25</v>
  </rv>
  <rv s="11">
    <fb>3.2000000000000001E-2</fb>
    <v>26</v>
  </rv>
  <rv s="11">
    <fb>44025</fb>
    <v>25</v>
  </rv>
  <rv s="11">
    <fb>44026</fb>
    <v>25</v>
  </rv>
  <rv s="11">
    <fb>3.5000000000000003E-2</fb>
    <v>26</v>
  </rv>
  <rv s="11">
    <fb>44027</fb>
    <v>25</v>
  </rv>
  <rv s="11">
    <fb>44028</fb>
    <v>25</v>
  </rv>
  <rv s="11">
    <fb>44029</fb>
    <v>25</v>
  </rv>
  <rv s="11">
    <fb>44032</fb>
    <v>25</v>
  </rv>
  <rv s="11">
    <fb>44033</fb>
    <v>25</v>
  </rv>
  <rv s="11">
    <fb>3.3000000000000002E-2</fb>
    <v>26</v>
  </rv>
  <rv s="11">
    <fb>44034</fb>
    <v>25</v>
  </rv>
  <rv s="11">
    <fb>44035</fb>
    <v>25</v>
  </rv>
  <rv s="11">
    <fb>44036</fb>
    <v>25</v>
  </rv>
  <rv s="11">
    <fb>44039</fb>
    <v>25</v>
  </rv>
  <rv s="11">
    <fb>44040</fb>
    <v>25</v>
  </rv>
  <rv s="11">
    <fb>44041</fb>
    <v>25</v>
  </rv>
  <rv s="11">
    <fb>44042</fb>
    <v>25</v>
  </rv>
  <rv s="11">
    <fb>44043</fb>
    <v>25</v>
  </rv>
  <rv s="11">
    <fb>44046</fb>
    <v>25</v>
  </rv>
  <rv s="11">
    <fb>44047</fb>
    <v>25</v>
  </rv>
  <rv s="11">
    <fb>44048</fb>
    <v>25</v>
  </rv>
  <rv s="11">
    <fb>44049</fb>
    <v>25</v>
  </rv>
  <rv s="11">
    <fb>44050</fb>
    <v>25</v>
  </rv>
  <rv s="11">
    <fb>44053</fb>
    <v>25</v>
  </rv>
  <rv s="11">
    <fb>44054</fb>
    <v>25</v>
  </rv>
  <rv s="11">
    <fb>44055</fb>
    <v>25</v>
  </rv>
  <rv s="11">
    <fb>44056</fb>
    <v>25</v>
  </rv>
  <rv s="11">
    <fb>44057</fb>
    <v>25</v>
  </rv>
  <rv s="11">
    <fb>44060</fb>
    <v>25</v>
  </rv>
  <rv s="11">
    <fb>44061</fb>
    <v>25</v>
  </rv>
  <rv s="11">
    <fb>44062</fb>
    <v>25</v>
  </rv>
  <rv s="11">
    <fb>44063</fb>
    <v>25</v>
  </rv>
  <rv s="11">
    <fb>44064</fb>
    <v>25</v>
  </rv>
  <rv s="11">
    <fb>44067</fb>
    <v>25</v>
  </rv>
  <rv s="11">
    <fb>44068</fb>
    <v>25</v>
  </rv>
  <rv s="11">
    <fb>44069</fb>
    <v>25</v>
  </rv>
  <rv s="11">
    <fb>44070</fb>
    <v>25</v>
  </rv>
  <rv s="11">
    <fb>44071</fb>
    <v>25</v>
  </rv>
  <rv s="11">
    <fb>44074</fb>
    <v>25</v>
  </rv>
  <rv s="11">
    <fb>4.2999999999999997E-2</fb>
    <v>26</v>
  </rv>
  <rv s="11">
    <fb>44075</fb>
    <v>25</v>
  </rv>
  <rv s="11">
    <fb>4.2000000000000003E-2</fb>
    <v>26</v>
  </rv>
  <rv s="11">
    <fb>44076</fb>
    <v>25</v>
  </rv>
  <rv s="11">
    <fb>44077</fb>
    <v>25</v>
  </rv>
  <rv s="11">
    <fb>44078</fb>
    <v>25</v>
  </rv>
  <rv s="11">
    <fb>44081</fb>
    <v>25</v>
  </rv>
  <rv s="11">
    <fb>44082</fb>
    <v>25</v>
  </rv>
  <rv s="11">
    <fb>44083</fb>
    <v>25</v>
  </rv>
  <rv s="11">
    <fb>44084</fb>
    <v>25</v>
  </rv>
  <rv s="11">
    <fb>44085</fb>
    <v>25</v>
  </rv>
  <rv s="11">
    <fb>44088</fb>
    <v>25</v>
  </rv>
  <rv s="11">
    <fb>44089</fb>
    <v>25</v>
  </rv>
  <rv s="11">
    <fb>44090</fb>
    <v>25</v>
  </rv>
  <rv s="11">
    <fb>44091</fb>
    <v>25</v>
  </rv>
  <rv s="11">
    <fb>44092</fb>
    <v>25</v>
  </rv>
  <rv s="11">
    <fb>0.05</fb>
    <v>26</v>
  </rv>
  <rv s="11">
    <fb>44095</fb>
    <v>25</v>
  </rv>
  <rv s="11">
    <fb>44096</fb>
    <v>25</v>
  </rv>
  <rv s="11">
    <fb>4.4999999999999998E-2</fb>
    <v>26</v>
  </rv>
  <rv s="11">
    <fb>44097</fb>
    <v>25</v>
  </rv>
  <rv s="11">
    <fb>44098</fb>
    <v>25</v>
  </rv>
  <rv s="11">
    <fb>4.5999999999999999E-2</fb>
    <v>26</v>
  </rv>
  <rv s="11">
    <fb>44099</fb>
    <v>25</v>
  </rv>
  <rv s="11">
    <fb>4.7E-2</fb>
    <v>26</v>
  </rv>
  <rv s="11">
    <fb>44102</fb>
    <v>25</v>
  </rv>
  <rv s="11">
    <fb>44103</fb>
    <v>25</v>
  </rv>
  <rv s="11">
    <fb>44104</fb>
    <v>25</v>
  </rv>
  <rv s="11">
    <fb>44105</fb>
    <v>25</v>
  </rv>
  <rv s="11">
    <fb>44106</fb>
    <v>25</v>
  </rv>
  <rv s="11">
    <fb>44109</fb>
    <v>25</v>
  </rv>
  <rv s="11">
    <fb>44110</fb>
    <v>25</v>
  </rv>
  <rv s="11">
    <fb>44111</fb>
    <v>25</v>
  </rv>
  <rv s="11">
    <fb>44112</fb>
    <v>25</v>
  </rv>
  <rv s="11">
    <fb>44113</fb>
    <v>25</v>
  </rv>
  <rv s="11">
    <fb>44116</fb>
    <v>25</v>
  </rv>
  <rv s="11">
    <fb>44117</fb>
    <v>25</v>
  </rv>
  <rv s="11">
    <fb>44118</fb>
    <v>25</v>
  </rv>
  <rv s="11">
    <fb>44119</fb>
    <v>25</v>
  </rv>
  <rv s="11">
    <fb>44120</fb>
    <v>25</v>
  </rv>
  <rv s="11">
    <fb>44123</fb>
    <v>25</v>
  </rv>
  <rv s="11">
    <fb>44124</fb>
    <v>25</v>
  </rv>
  <rv s="11">
    <fb>44125</fb>
    <v>25</v>
  </rv>
  <rv s="11">
    <fb>4.9000000000000002E-2</fb>
    <v>26</v>
  </rv>
  <rv s="11">
    <fb>44126</fb>
    <v>25</v>
  </rv>
  <rv s="11">
    <fb>44127</fb>
    <v>25</v>
  </rv>
  <rv s="11">
    <fb>44130</fb>
    <v>25</v>
  </rv>
  <rv s="11">
    <fb>44131</fb>
    <v>25</v>
  </rv>
  <rv s="11">
    <fb>44132</fb>
    <v>25</v>
  </rv>
  <rv s="11">
    <fb>44133</fb>
    <v>25</v>
  </rv>
  <rv s="11">
    <fb>44134</fb>
    <v>25</v>
  </rv>
  <rv s="11">
    <fb>44137</fb>
    <v>25</v>
  </rv>
  <rv s="11">
    <fb>44138</fb>
    <v>25</v>
  </rv>
  <rv s="11">
    <fb>44139</fb>
    <v>25</v>
  </rv>
  <rv s="11">
    <fb>44140</fb>
    <v>25</v>
  </rv>
  <rv s="11">
    <fb>44141</fb>
    <v>25</v>
  </rv>
  <rv s="11">
    <fb>44144</fb>
    <v>25</v>
  </rv>
  <rv s="11">
    <fb>44145</fb>
    <v>25</v>
  </rv>
  <rv s="11">
    <fb>44146</fb>
    <v>25</v>
  </rv>
  <rv s="11">
    <fb>44147</fb>
    <v>25</v>
  </rv>
  <rv s="11">
    <fb>44148</fb>
    <v>25</v>
  </rv>
  <rv s="11">
    <fb>44151</fb>
    <v>25</v>
  </rv>
  <rv s="11">
    <fb>44152</fb>
    <v>25</v>
  </rv>
  <rv s="11">
    <fb>44153</fb>
    <v>25</v>
  </rv>
  <rv s="11">
    <fb>44154</fb>
    <v>25</v>
  </rv>
  <rv s="11">
    <fb>44155</fb>
    <v>25</v>
  </rv>
  <rv s="11">
    <fb>44158</fb>
    <v>25</v>
  </rv>
  <rv s="11">
    <fb>5.8000000000000003E-2</fb>
    <v>26</v>
  </rv>
  <rv s="11">
    <fb>44159</fb>
    <v>25</v>
  </rv>
  <rv s="11">
    <fb>5.6000000000000001E-2</fb>
    <v>26</v>
  </rv>
  <rv s="11">
    <fb>44160</fb>
    <v>25</v>
  </rv>
  <rv s="11">
    <fb>44161</fb>
    <v>25</v>
  </rv>
  <rv s="11">
    <fb>0.06</fb>
    <v>26</v>
  </rv>
  <rv s="11">
    <fb>44162</fb>
    <v>25</v>
  </rv>
  <rv s="11">
    <fb>44165</fb>
    <v>25</v>
  </rv>
  <rv s="11">
    <fb>44166</fb>
    <v>25</v>
  </rv>
  <rv s="11">
    <fb>5.7000000000000002E-2</fb>
    <v>26</v>
  </rv>
  <rv s="11">
    <fb>44167</fb>
    <v>25</v>
  </rv>
  <rv s="11">
    <fb>5.2999999999999999E-2</fb>
    <v>26</v>
  </rv>
  <rv s="11">
    <fb>44168</fb>
    <v>25</v>
  </rv>
  <rv s="11">
    <fb>5.1999999999999998E-2</fb>
    <v>26</v>
  </rv>
  <rv s="11">
    <fb>44169</fb>
    <v>25</v>
  </rv>
  <rv s="11">
    <fb>44172</fb>
    <v>25</v>
  </rv>
  <rv s="11">
    <fb>44173</fb>
    <v>25</v>
  </rv>
  <rv s="11">
    <fb>44174</fb>
    <v>25</v>
  </rv>
  <rv s="11">
    <fb>44175</fb>
    <v>25</v>
  </rv>
  <rv s="11">
    <fb>44176</fb>
    <v>25</v>
  </rv>
  <rv s="11">
    <fb>44179</fb>
    <v>25</v>
  </rv>
  <rv s="11">
    <fb>44180</fb>
    <v>25</v>
  </rv>
  <rv s="11">
    <fb>44181</fb>
    <v>25</v>
  </rv>
  <rv s="11">
    <fb>5.5E-2</fb>
    <v>26</v>
  </rv>
  <rv s="11">
    <fb>44182</fb>
    <v>25</v>
  </rv>
  <rv s="11">
    <fb>44183</fb>
    <v>25</v>
  </rv>
  <rv s="11">
    <fb>44186</fb>
    <v>25</v>
  </rv>
  <rv s="11">
    <fb>44187</fb>
    <v>25</v>
  </rv>
  <rv s="11">
    <fb>44188</fb>
    <v>25</v>
  </rv>
  <rv s="11">
    <fb>44189</fb>
    <v>25</v>
  </rv>
  <rv s="11">
    <fb>44194</fb>
    <v>25</v>
  </rv>
  <rv s="11">
    <fb>44195</fb>
    <v>25</v>
  </rv>
  <rv s="11">
    <fb>44196</fb>
    <v>25</v>
  </rv>
  <rv s="11">
    <fb>44200</fb>
    <v>25</v>
  </rv>
  <rv s="11">
    <fb>44201</fb>
    <v>25</v>
  </rv>
  <rv s="11">
    <fb>6.2E-2</fb>
    <v>26</v>
  </rv>
  <rv s="11">
    <fb>44202</fb>
    <v>25</v>
  </rv>
  <rv s="11">
    <fb>6.0999999999999999E-2</fb>
    <v>26</v>
  </rv>
  <rv s="11">
    <fb>44203</fb>
    <v>25</v>
  </rv>
  <rv s="11">
    <fb>44204</fb>
    <v>25</v>
  </rv>
  <rv s="11">
    <fb>44207</fb>
    <v>25</v>
  </rv>
  <rv s="11">
    <fb>6.4000000000000001E-2</fb>
    <v>26</v>
  </rv>
  <rv s="11">
    <fb>44208</fb>
    <v>25</v>
  </rv>
  <rv s="11">
    <fb>6.5000000000000002E-2</fb>
    <v>26</v>
  </rv>
  <rv s="11">
    <fb>44209</fb>
    <v>25</v>
  </rv>
  <rv s="11">
    <fb>44210</fb>
    <v>25</v>
  </rv>
  <rv s="11">
    <fb>44211</fb>
    <v>25</v>
  </rv>
  <rv s="11">
    <fb>6.9000000000000006E-2</fb>
    <v>26</v>
  </rv>
  <rv s="11">
    <fb>44214</fb>
    <v>25</v>
  </rv>
  <rv s="11">
    <fb>44215</fb>
    <v>25</v>
  </rv>
  <rv s="11">
    <fb>7.0000000000000007E-2</fb>
    <v>26</v>
  </rv>
  <rv s="11">
    <fb>44216</fb>
    <v>25</v>
  </rv>
  <rv s="11">
    <fb>44217</fb>
    <v>25</v>
  </rv>
  <rv s="11">
    <fb>44218</fb>
    <v>25</v>
  </rv>
  <rv s="11">
    <fb>44221</fb>
    <v>25</v>
  </rv>
  <rv s="11">
    <fb>6.6000000000000003E-2</fb>
    <v>26</v>
  </rv>
  <rv s="11">
    <fb>44223</fb>
    <v>25</v>
  </rv>
  <rv s="11">
    <fb>7.4999999999999997E-2</fb>
    <v>26</v>
  </rv>
  <rv s="11">
    <fb>44224</fb>
    <v>25</v>
  </rv>
  <rv s="11">
    <fb>8.5000000000000006E-2</fb>
    <v>26</v>
  </rv>
  <rv s="11">
    <fb>44225</fb>
    <v>25</v>
  </rv>
  <rv s="11">
    <fb>6.8000000000000005E-2</fb>
    <v>26</v>
  </rv>
  <rv s="11">
    <fb>44228</fb>
    <v>25</v>
  </rv>
  <rv s="11">
    <fb>8.3000000000000004E-2</fb>
    <v>26</v>
  </rv>
  <rv s="11">
    <fb>44229</fb>
    <v>25</v>
  </rv>
  <rv s="11">
    <fb>7.1999999999999995E-2</fb>
    <v>26</v>
  </rv>
  <rv s="11">
    <fb>44230</fb>
    <v>25</v>
  </rv>
  <rv s="11">
    <fb>7.5999999999999998E-2</fb>
    <v>26</v>
  </rv>
  <rv s="11">
    <fb>44231</fb>
    <v>25</v>
  </rv>
  <rv s="11">
    <fb>7.8E-2</fb>
    <v>26</v>
  </rv>
  <rv s="11">
    <fb>44232</fb>
    <v>25</v>
  </rv>
  <rv s="11">
    <fb>44235</fb>
    <v>25</v>
  </rv>
  <rv s="11">
    <fb>44236</fb>
    <v>25</v>
  </rv>
  <rv s="11">
    <fb>7.3999999999999996E-2</fb>
    <v>26</v>
  </rv>
  <rv s="11">
    <fb>44237</fb>
    <v>25</v>
  </rv>
  <rv s="11">
    <fb>6.7000000000000004E-2</fb>
    <v>26</v>
  </rv>
  <rv s="11">
    <fb>44238</fb>
    <v>25</v>
  </rv>
  <rv s="11">
    <fb>44239</fb>
    <v>25</v>
  </rv>
  <rv s="11">
    <fb>44242</fb>
    <v>25</v>
  </rv>
  <rv s="11">
    <fb>44243</fb>
    <v>25</v>
  </rv>
  <rv s="11">
    <fb>44244</fb>
    <v>25</v>
  </rv>
  <rv s="11">
    <fb>44245</fb>
    <v>25</v>
  </rv>
  <rv s="11">
    <fb>44246</fb>
    <v>25</v>
  </rv>
  <rv s="11">
    <fb>44249</fb>
    <v>25</v>
  </rv>
  <rv s="11">
    <fb>44250</fb>
    <v>25</v>
  </rv>
  <rv s="11">
    <fb>44251</fb>
    <v>25</v>
  </rv>
  <rv s="11">
    <fb>44252</fb>
    <v>25</v>
  </rv>
  <rv s="11">
    <fb>7.2999999999999995E-2</fb>
    <v>26</v>
  </rv>
  <rv s="11">
    <fb>44253</fb>
    <v>25</v>
  </rv>
  <rv s="11">
    <fb>44256</fb>
    <v>25</v>
  </rv>
  <rv s="11">
    <fb>44257</fb>
    <v>25</v>
  </rv>
  <rv s="11">
    <fb>44258</fb>
    <v>25</v>
  </rv>
  <rv s="11">
    <fb>44259</fb>
    <v>25</v>
  </rv>
  <rv s="11">
    <fb>44260</fb>
    <v>25</v>
  </rv>
  <rv s="11">
    <fb>44263</fb>
    <v>25</v>
  </rv>
  <rv s="11">
    <fb>44264</fb>
    <v>25</v>
  </rv>
  <rv s="11">
    <fb>44265</fb>
    <v>25</v>
  </rv>
  <rv s="11">
    <fb>44266</fb>
    <v>25</v>
  </rv>
  <rv s="11">
    <fb>44267</fb>
    <v>25</v>
  </rv>
  <rv s="11">
    <fb>44270</fb>
    <v>25</v>
  </rv>
  <rv s="11">
    <fb>44271</fb>
    <v>25</v>
  </rv>
  <rv s="11">
    <fb>44272</fb>
    <v>25</v>
  </rv>
  <rv s="11">
    <fb>44273</fb>
    <v>25</v>
  </rv>
  <rv s="11">
    <fb>44274</fb>
    <v>25</v>
  </rv>
  <rv s="11">
    <fb>44277</fb>
    <v>25</v>
  </rv>
  <rv s="11">
    <fb>44278</fb>
    <v>25</v>
  </rv>
  <rv s="11">
    <fb>44279</fb>
    <v>25</v>
  </rv>
  <rv s="11">
    <fb>44280</fb>
    <v>25</v>
  </rv>
  <rv s="11">
    <fb>44281</fb>
    <v>25</v>
  </rv>
  <rv s="11">
    <fb>6.3E-2</fb>
    <v>26</v>
  </rv>
  <rv s="11">
    <fb>44284</fb>
    <v>25</v>
  </rv>
  <rv s="11">
    <fb>44285</fb>
    <v>25</v>
  </rv>
  <rv s="11">
    <fb>44286</fb>
    <v>25</v>
  </rv>
  <rv s="11">
    <fb>44287</fb>
    <v>25</v>
  </rv>
  <rv s="11">
    <fb>44292</fb>
    <v>25</v>
  </rv>
  <rv s="11">
    <fb>44293</fb>
    <v>25</v>
  </rv>
  <rv s="11">
    <fb>44294</fb>
    <v>25</v>
  </rv>
  <rv s="11">
    <fb>44295</fb>
    <v>25</v>
  </rv>
  <rv s="11">
    <fb>44298</fb>
    <v>25</v>
  </rv>
  <rv s="11">
    <fb>44299</fb>
    <v>25</v>
  </rv>
  <rv s="11">
    <fb>44300</fb>
    <v>25</v>
  </rv>
  <rv s="11">
    <fb>44301</fb>
    <v>25</v>
  </rv>
  <rv s="11">
    <fb>44302</fb>
    <v>25</v>
  </rv>
  <rv s="11">
    <fb>44305</fb>
    <v>25</v>
  </rv>
  <rv s="11">
    <fb>44306</fb>
    <v>25</v>
  </rv>
  <rv s="11">
    <fb>44307</fb>
    <v>25</v>
  </rv>
  <rv s="11">
    <fb>44308</fb>
    <v>25</v>
  </rv>
  <rv s="11">
    <fb>44309</fb>
    <v>25</v>
  </rv>
  <rv s="11">
    <fb>44312</fb>
    <v>25</v>
  </rv>
  <rv s="11">
    <fb>44313</fb>
    <v>25</v>
  </rv>
  <rv s="11">
    <fb>44314</fb>
    <v>25</v>
  </rv>
  <rv s="11">
    <fb>5.8999999999999997E-2</fb>
    <v>26</v>
  </rv>
  <rv s="11">
    <fb>44315</fb>
    <v>25</v>
  </rv>
  <rv s="11">
    <fb>44316</fb>
    <v>25</v>
  </rv>
  <rv s="13">
    <v>27</v>
    <v>XASX:GME</v>
    <v>Daily</v>
    <v>43953</v>
    <v>44318</v>
    <v>0</v>
    <v>1</v>
    <v>637553376000000000,637555315864299497,0</v>
    <v>0</v>
    <v>aa6lyc</v>
    <v>XASX:GME</v>
    <v>1</v>
  </rv>
</rvData>
</file>

<file path=xl/richData/rdrichvaluestructure.xml><?xml version="1.0" encoding="utf-8"?>
<rvStructures xmlns="http://schemas.microsoft.com/office/spreadsheetml/2017/richdata" count="1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7">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P/E</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Image</v>
      <v t="s">ExchangeID</v>
      <v t="s">%ProviderInfo</v>
    </a>
  </spbArrays>
  <spbData count="28">
    <spb s="0">
      <v>0</v>
      <v>Name</v>
      <v>LearnMoreOnLink</v>
    </spb>
    <spb s="1">
      <v>0</v>
      <v>0</v>
      <v>0</v>
    </spb>
    <spb s="2">
      <v>1</v>
      <v>1</v>
      <v>1</v>
      <v>1</v>
    </spb>
    <spb s="3">
      <v>1</v>
      <v>2</v>
      <v>2</v>
      <v>1</v>
      <v>3</v>
      <v>1</v>
      <v>1</v>
      <v>1</v>
      <v>4</v>
      <v>4</v>
      <v>5</v>
      <v>6</v>
      <v>1</v>
      <v>1</v>
      <v>1</v>
      <v>7</v>
      <v>8</v>
      <v>9</v>
      <v>10</v>
      <v>4</v>
    </spb>
    <spb s="4">
      <v>Delayed 20 minutes</v>
      <v>from previous close</v>
      <v>from previous close</v>
      <v>GMT</v>
    </spb>
    <spb s="0">
      <v>1</v>
      <v>Name</v>
      <v>LearnMoreOnLink</v>
    </spb>
    <spb s="5">
      <v>0</v>
      <v>0</v>
    </spb>
    <spb s="6">
      <v>6</v>
      <v>1</v>
      <v>1</v>
      <v>1</v>
      <v>1</v>
    </spb>
    <spb s="7">
      <v>11</v>
      <v>2</v>
      <v>2</v>
      <v>11</v>
      <v>3</v>
      <v>11</v>
      <v>12</v>
      <v>11</v>
      <v>11</v>
      <v>4</v>
      <v>4</v>
      <v>5</v>
      <v>13</v>
      <v>11</v>
      <v>11</v>
      <v>11</v>
      <v>4</v>
      <v>7</v>
      <v>8</v>
      <v>9</v>
      <v>10</v>
      <v>4</v>
      <v>11</v>
      <v>11</v>
      <v>5</v>
    </spb>
    <spb s="8">
      <v>at close</v>
      <v>from previous close</v>
      <v>from previous close</v>
      <v>Source: Nasdaq</v>
      <v>GMT</v>
      <v>Delayed 15 minutes</v>
      <v>from close</v>
      <v>from close</v>
    </spb>
    <spb s="9">
      <v>Powered by Refinitiv</v>
    </spb>
    <spb s="0">
      <v>2</v>
      <v>Name</v>
      <v>LearnMoreOnLink</v>
    </spb>
    <spb s="10">
      <v>14</v>
      <v>2</v>
      <v>2</v>
      <v>14</v>
      <v>3</v>
      <v>14</v>
      <v>12</v>
      <v>14</v>
      <v>14</v>
      <v>4</v>
      <v>4</v>
      <v>5</v>
      <v>15</v>
      <v>14</v>
      <v>14</v>
      <v>14</v>
      <v>7</v>
      <v>8</v>
      <v>9</v>
      <v>10</v>
      <v>4</v>
    </spb>
    <spb s="11">
      <v>Delayed 15 minutes</v>
      <v>from previous close</v>
      <v>from previous close</v>
      <v>LSE</v>
      <v>GMT</v>
    </spb>
    <spb s="10">
      <v>1</v>
      <v>2</v>
      <v>2</v>
      <v>1</v>
      <v>3</v>
      <v>1</v>
      <v>12</v>
      <v>1</v>
      <v>1</v>
      <v>4</v>
      <v>4</v>
      <v>5</v>
      <v>6</v>
      <v>1</v>
      <v>1</v>
      <v>1</v>
      <v>7</v>
      <v>8</v>
      <v>9</v>
      <v>10</v>
      <v>4</v>
    </spb>
    <spb s="3">
      <v>14</v>
      <v>2</v>
      <v>2</v>
      <v>14</v>
      <v>3</v>
      <v>14</v>
      <v>14</v>
      <v>14</v>
      <v>4</v>
      <v>4</v>
      <v>5</v>
      <v>15</v>
      <v>14</v>
      <v>14</v>
      <v>14</v>
      <v>7</v>
      <v>8</v>
      <v>9</v>
      <v>10</v>
      <v>4</v>
    </spb>
    <spb s="0">
      <v>3</v>
      <v>Name</v>
      <v>LearnMoreOnLink</v>
    </spb>
    <spb s="12">
      <v>1</v>
      <v>2</v>
      <v>1</v>
      <v>3</v>
      <v>1</v>
      <v>1</v>
      <v>1</v>
      <v>4</v>
      <v>5</v>
      <v>6</v>
      <v>1</v>
      <v>1</v>
      <v>1</v>
      <v>7</v>
      <v>8</v>
      <v>9</v>
      <v>10</v>
      <v>4</v>
    </spb>
    <spb s="0">
      <v>4</v>
      <v>Name</v>
      <v>LearnMoreOnLink</v>
    </spb>
    <spb s="13">
      <v>1</v>
      <v>2</v>
      <v>2</v>
      <v>1</v>
      <v>3</v>
      <v>1</v>
      <v>1</v>
      <v>1</v>
      <v>4</v>
      <v>5</v>
      <v>6</v>
      <v>1</v>
      <v>1</v>
      <v>1</v>
      <v>7</v>
      <v>8</v>
      <v>9</v>
      <v>10</v>
      <v>4</v>
    </spb>
    <spb s="0">
      <v>5</v>
      <v>Name</v>
      <v>LearnMoreOnLink</v>
    </spb>
    <spb s="14">
      <v>11</v>
      <v>2</v>
      <v>2</v>
      <v>11</v>
      <v>3</v>
      <v>11</v>
      <v>11</v>
      <v>11</v>
      <v>4</v>
      <v>4</v>
      <v>5</v>
      <v>13</v>
      <v>11</v>
      <v>11</v>
      <v>11</v>
      <v>4</v>
      <v>7</v>
      <v>8</v>
      <v>9</v>
      <v>10</v>
      <v>4</v>
      <v>11</v>
      <v>11</v>
      <v>5</v>
    </spb>
    <spb s="3">
      <v>1</v>
      <v>2</v>
      <v>2</v>
      <v>1</v>
      <v>3</v>
      <v>1</v>
      <v>1</v>
      <v>1</v>
      <v>4</v>
      <v>4</v>
      <v>5</v>
      <v>16</v>
      <v>1</v>
      <v>1</v>
      <v>1</v>
      <v>7</v>
      <v>8</v>
      <v>9</v>
      <v>10</v>
      <v>4</v>
    </spb>
    <spb s="0">
      <v>6</v>
      <v>Name</v>
      <v>LearnMoreOnLink</v>
    </spb>
    <spb s="15">
      <v>1</v>
      <v>2</v>
      <v>2</v>
      <v>1</v>
      <v>3</v>
      <v>1</v>
      <v>12</v>
      <v>1</v>
      <v>1</v>
      <v>4</v>
      <v>5</v>
      <v>16</v>
      <v>1</v>
      <v>1</v>
      <v>1</v>
      <v>7</v>
      <v>8</v>
      <v>9</v>
      <v>10</v>
      <v>4</v>
    </spb>
    <spb s="16">
      <v>17</v>
    </spb>
    <spb s="16">
      <v>1</v>
    </spb>
    <spb s="17">
      <v>17</v>
      <v>1</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Low" t="i"/>
    <k n="P/E" t="i"/>
    <k n="Beta" t="i"/>
    <k n="High" t="i"/>
    <k n="Name" t="i"/>
    <k n="Open" t="i"/>
    <k n="Image" t="i"/>
    <k n="Price" t="i"/>
    <k n="Change" t="i"/>
    <k n="Volume" t="i"/>
    <k n="Employees" t="i"/>
    <k n="Change (%)" t="i"/>
    <k n="Market cap" t="i"/>
    <k n="52 week low" t="i"/>
    <k n="52 week high" t="i"/>
    <k n="Previous close" t="i"/>
    <k n="Last trade time" t="i"/>
    <k n="`_DisplayString" t="i"/>
    <k n="Year incorporated" t="i"/>
    <k n="`%EntityServiceId" t="i"/>
    <k n="Shares outstanding" t="i"/>
  </s>
  <s>
    <k n="Price" t="s"/>
    <k n="Change" t="s"/>
    <k n="Change (%)" t="s"/>
    <k n="ExchangeID" t="s"/>
    <k n="Last trade time" t="s"/>
  </s>
  <s>
    <k n="Low" t="i"/>
    <k n="P/E" t="i"/>
    <k n="High" t="i"/>
    <k n="Name" t="i"/>
    <k n="Open" t="i"/>
    <k n="Price" t="i"/>
    <k n="Change" t="i"/>
    <k n="Volume" t="i"/>
    <k n="Change (%)" t="i"/>
    <k n="Market cap" t="i"/>
    <k n="52 week low" t="i"/>
    <k n="52 week high" t="i"/>
    <k n="Previous close" t="i"/>
    <k n="Last trade time" t="i"/>
    <k n="`_DisplayString" t="i"/>
    <k n="Year incorporated" t="i"/>
    <k n="`%EntityServiceId" t="i"/>
    <k n="Shares outstanding" t="i"/>
  </s>
  <s>
    <k n="Low" t="i"/>
    <k n="P/E" t="i"/>
    <k n="Beta" t="i"/>
    <k n="High" t="i"/>
    <k n="Name" t="i"/>
    <k n="Open" t="i"/>
    <k n="Price" t="i"/>
    <k n="Change" t="i"/>
    <k n="Volume" t="i"/>
    <k n="Change (%)" t="i"/>
    <k n="Market cap" t="i"/>
    <k n="52 week low" t="i"/>
    <k n="52 week high" t="i"/>
    <k n="Previous close" t="i"/>
    <k n="Last trade time" t="i"/>
    <k n="`_DisplayString"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Image" t="i"/>
    <k n="Price" t="i"/>
    <k n="Change" t="i"/>
    <k n="Volume" t="i"/>
    <k n="Change (%)" t="i"/>
    <k n="Market cap" t="i"/>
    <k n="52 week low" t="i"/>
    <k n="52 week high" t="i"/>
    <k n="Previous close" t="i"/>
    <k n="Last trade time" t="i"/>
    <k n="`_DisplayString"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4">
    <x:dxf>
      <x:numFmt numFmtId="170" formatCode="_-[$$-C09]* #,##0.00_-;\-[$$-C09]* #,##0.00_-;_-[$$-C09]* &quot;-&quot;??_-;_-@_-"/>
    </x:dxf>
    <x:dxf>
      <x:numFmt numFmtId="4" formatCode="#,##0.00"/>
    </x:dxf>
    <x:dxf>
      <x:numFmt numFmtId="3" formatCode="#,##0"/>
    </x:dxf>
    <x:dxf>
      <x:numFmt numFmtId="14" formatCode="0.00%"/>
    </x:dxf>
    <x:dxf>
      <x:numFmt numFmtId="169" formatCode="_-[$$-C09]* #,##0_-;\-[$$-C09]* #,##0_-;_-[$$-C09]* &quot;-&quot;_-;_-@_-"/>
    </x:dxf>
    <x:dxf>
      <x:numFmt numFmtId="27" formatCode="d/mm/yyyy\ h:mm"/>
    </x:dxf>
    <x:dxf>
      <x:numFmt numFmtId="1" formatCode="0"/>
    </x:dxf>
    <x:dxf>
      <x:numFmt numFmtId="2" formatCode="0.00"/>
    </x:dxf>
    <x:dxf>
      <x:numFmt numFmtId="168" formatCode="_([$$-409]* #,##0.00_);_([$$-409]* \(#,##0.00\);_([$$-409]* &quot;-&quot;??_);_(@_)"/>
    </x:dxf>
    <x:dxf>
      <x:numFmt numFmtId="167" formatCode="_([$$-409]* #,##0_);_([$$-409]* \(#,##0\);_([$$-409]* &quot;-&quot;_);_(@_)"/>
    </x:dxf>
    <x:dxf>
      <x:numFmt numFmtId="166" formatCode="_(* #,##0.00_);_(* \(#,##0.00\);_(* &quot;-&quot;??_);_(@_)"/>
    </x:dxf>
    <x:dxf>
      <x:numFmt numFmtId="165" formatCode="_-[$£-809]* #,##0_-;\-[$£-809]* #,##0_-;_-[$£-809]* &quot;-&quot;_-;_-@_-"/>
    </x:dxf>
    <x:dxf>
      <x:numFmt numFmtId="164" formatCode="_-[$$-1409]* #,##0_-;\-[$$-1409]* #,##0_-;_-[$$-1409]* &quot;-&quot;_-;_-@_-"/>
    </x:dxf>
    <x:dxf>
      <x:numFmt numFmtId="19" formatCode="d/mm/yyyy"/>
    </x:dxf>
  </dxfs>
  <richProperties>
    <rPr n="IsTitleField" t="b"/>
    <rPr n="ShouldShowInCell" t="b"/>
    <rPr n="IsHeroField" t="b"/>
  </richProperties>
  <richStyles>
    <rSty dxfid="0"/>
    <rSty dxfid="1"/>
    <rSty>
      <rpv i="0">1</rpv>
    </rSty>
    <rSty dxfid="2"/>
    <rSty dxfid="3"/>
    <rSty dxfid="4"/>
    <rSty dxfid="5"/>
    <rSty>
      <rpv i="1">1</rpv>
    </rSty>
    <rSty dxfid="6"/>
    <rSty dxfid="7"/>
    <rSty dxfid="8"/>
    <rSty>
      <rpv i="2">1</rpv>
    </rSty>
    <rSty dxfid="9"/>
    <rSty dxfid="10"/>
    <rSty dxfid="11"/>
    <rSty dxfid="12"/>
    <rSty dxfid="13"/>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EECAB6-9F54-4CF8-BED6-4CB51F65DBFA}" name="Table_2" displayName="Table_2" ref="A1:G101" tableType="queryTable" totalsRowShown="0">
  <autoFilter ref="A1:G101" xr:uid="{FF741E16-62E5-4117-BBBA-170C8530574F}"/>
  <tableColumns count="7">
    <tableColumn id="1" xr3:uid="{9242E676-75A7-4354-BD62-F694182D61F1}" uniqueName="1" name="Date" queryTableFieldId="1" dataDxfId="6"/>
    <tableColumn id="2" xr3:uid="{BBB76AEC-41E4-4957-A063-7AE133E19D5A}" uniqueName="2" name="Open" queryTableFieldId="2" dataDxfId="5"/>
    <tableColumn id="3" xr3:uid="{76851DA1-EEDB-4EA1-B141-5984D967976E}" uniqueName="3" name="High" queryTableFieldId="3" dataDxfId="4"/>
    <tableColumn id="4" xr3:uid="{3860BF43-A446-46FF-A44D-7C9F5AE28C71}" uniqueName="4" name="Low" queryTableFieldId="4" dataDxfId="3"/>
    <tableColumn id="5" xr3:uid="{C075CC28-2951-4DDB-987C-2AE07DB7E5C2}" uniqueName="5" name="Close*" queryTableFieldId="5" dataDxfId="2"/>
    <tableColumn id="6" xr3:uid="{D02999F5-3A6D-4F03-8344-268CC99EBE08}" uniqueName="6" name="Adj Close**" queryTableFieldId="6" dataDxfId="1"/>
    <tableColumn id="7" xr3:uid="{9DC60E85-141F-425F-B0A4-4BF8CAFC47B3}" uniqueName="7" name="Volume"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6B551-FF8F-4F63-B783-8480B38369AD}">
  <dimension ref="A1:G101"/>
  <sheetViews>
    <sheetView workbookViewId="0"/>
  </sheetViews>
  <sheetFormatPr defaultRowHeight="14.5" x14ac:dyDescent="0.35"/>
  <cols>
    <col min="1" max="1" width="10.453125" bestFit="1" customWidth="1"/>
    <col min="2" max="5" width="12.1796875" bestFit="1" customWidth="1"/>
    <col min="6" max="6" width="12.81640625" bestFit="1" customWidth="1"/>
    <col min="7" max="7" width="12.1796875" bestFit="1" customWidth="1"/>
  </cols>
  <sheetData>
    <row r="1" spans="1:7" x14ac:dyDescent="0.35">
      <c r="A1" t="s">
        <v>15</v>
      </c>
      <c r="B1" t="s">
        <v>16</v>
      </c>
      <c r="C1" t="s">
        <v>17</v>
      </c>
      <c r="D1" t="s">
        <v>18</v>
      </c>
      <c r="E1" t="s">
        <v>19</v>
      </c>
      <c r="F1" t="s">
        <v>20</v>
      </c>
      <c r="G1" t="s">
        <v>21</v>
      </c>
    </row>
    <row r="2" spans="1:7" x14ac:dyDescent="0.35">
      <c r="A2" s="11">
        <v>44316</v>
      </c>
      <c r="B2" s="12" t="s">
        <v>22</v>
      </c>
      <c r="C2" s="12" t="s">
        <v>23</v>
      </c>
      <c r="D2" s="12" t="s">
        <v>24</v>
      </c>
      <c r="E2" s="12" t="s">
        <v>25</v>
      </c>
      <c r="F2" s="12" t="s">
        <v>25</v>
      </c>
      <c r="G2" s="12" t="s">
        <v>26</v>
      </c>
    </row>
    <row r="3" spans="1:7" x14ac:dyDescent="0.35">
      <c r="A3" s="11">
        <v>44315</v>
      </c>
      <c r="B3" s="12" t="s">
        <v>27</v>
      </c>
      <c r="C3" s="12" t="s">
        <v>28</v>
      </c>
      <c r="D3" s="12" t="s">
        <v>29</v>
      </c>
      <c r="E3" s="12" t="s">
        <v>30</v>
      </c>
      <c r="F3" s="12" t="s">
        <v>30</v>
      </c>
      <c r="G3" s="12" t="s">
        <v>31</v>
      </c>
    </row>
    <row r="4" spans="1:7" x14ac:dyDescent="0.35">
      <c r="A4" s="11">
        <v>44314</v>
      </c>
      <c r="B4" s="12" t="s">
        <v>32</v>
      </c>
      <c r="C4" s="12" t="s">
        <v>33</v>
      </c>
      <c r="D4" s="12" t="s">
        <v>34</v>
      </c>
      <c r="E4" s="12" t="s">
        <v>35</v>
      </c>
      <c r="F4" s="12" t="s">
        <v>35</v>
      </c>
      <c r="G4" s="12" t="s">
        <v>36</v>
      </c>
    </row>
    <row r="5" spans="1:7" x14ac:dyDescent="0.35">
      <c r="A5" s="11">
        <v>44313</v>
      </c>
      <c r="B5" s="12" t="s">
        <v>37</v>
      </c>
      <c r="C5" s="12" t="s">
        <v>38</v>
      </c>
      <c r="D5" s="12" t="s">
        <v>39</v>
      </c>
      <c r="E5" s="12" t="s">
        <v>40</v>
      </c>
      <c r="F5" s="12" t="s">
        <v>40</v>
      </c>
      <c r="G5" s="12" t="s">
        <v>41</v>
      </c>
    </row>
    <row r="6" spans="1:7" x14ac:dyDescent="0.35">
      <c r="A6" s="11">
        <v>44312</v>
      </c>
      <c r="B6" s="12" t="s">
        <v>42</v>
      </c>
      <c r="C6" s="12" t="s">
        <v>43</v>
      </c>
      <c r="D6" s="12" t="s">
        <v>44</v>
      </c>
      <c r="E6" s="12" t="s">
        <v>45</v>
      </c>
      <c r="F6" s="12" t="s">
        <v>45</v>
      </c>
      <c r="G6" s="12" t="s">
        <v>46</v>
      </c>
    </row>
    <row r="7" spans="1:7" x14ac:dyDescent="0.35">
      <c r="A7" s="11">
        <v>44309</v>
      </c>
      <c r="B7" s="12" t="s">
        <v>47</v>
      </c>
      <c r="C7" s="12" t="s">
        <v>48</v>
      </c>
      <c r="D7" s="12" t="s">
        <v>49</v>
      </c>
      <c r="E7" s="12" t="s">
        <v>50</v>
      </c>
      <c r="F7" s="12" t="s">
        <v>50</v>
      </c>
      <c r="G7" s="12" t="s">
        <v>51</v>
      </c>
    </row>
    <row r="8" spans="1:7" x14ac:dyDescent="0.35">
      <c r="A8" s="11">
        <v>44308</v>
      </c>
      <c r="B8" s="12" t="s">
        <v>52</v>
      </c>
      <c r="C8" s="12" t="s">
        <v>53</v>
      </c>
      <c r="D8" s="12" t="s">
        <v>54</v>
      </c>
      <c r="E8" s="12" t="s">
        <v>55</v>
      </c>
      <c r="F8" s="12" t="s">
        <v>55</v>
      </c>
      <c r="G8" s="12" t="s">
        <v>56</v>
      </c>
    </row>
    <row r="9" spans="1:7" x14ac:dyDescent="0.35">
      <c r="A9" s="11">
        <v>44307</v>
      </c>
      <c r="B9" s="12" t="s">
        <v>57</v>
      </c>
      <c r="C9" s="12" t="s">
        <v>58</v>
      </c>
      <c r="D9" s="12" t="s">
        <v>59</v>
      </c>
      <c r="E9" s="12" t="s">
        <v>60</v>
      </c>
      <c r="F9" s="12" t="s">
        <v>60</v>
      </c>
      <c r="G9" s="12" t="s">
        <v>61</v>
      </c>
    </row>
    <row r="10" spans="1:7" x14ac:dyDescent="0.35">
      <c r="A10" s="11">
        <v>44306</v>
      </c>
      <c r="B10" s="12" t="s">
        <v>62</v>
      </c>
      <c r="C10" s="12" t="s">
        <v>63</v>
      </c>
      <c r="D10" s="12" t="s">
        <v>64</v>
      </c>
      <c r="E10" s="12" t="s">
        <v>65</v>
      </c>
      <c r="F10" s="12" t="s">
        <v>65</v>
      </c>
      <c r="G10" s="12" t="s">
        <v>66</v>
      </c>
    </row>
    <row r="11" spans="1:7" x14ac:dyDescent="0.35">
      <c r="A11" s="11">
        <v>44305</v>
      </c>
      <c r="B11" s="12" t="s">
        <v>67</v>
      </c>
      <c r="C11" s="12" t="s">
        <v>68</v>
      </c>
      <c r="D11" s="12" t="s">
        <v>62</v>
      </c>
      <c r="E11" s="12" t="s">
        <v>69</v>
      </c>
      <c r="F11" s="12" t="s">
        <v>69</v>
      </c>
      <c r="G11" s="12" t="s">
        <v>70</v>
      </c>
    </row>
    <row r="12" spans="1:7" x14ac:dyDescent="0.35">
      <c r="A12" s="11">
        <v>44302</v>
      </c>
      <c r="B12" s="12" t="s">
        <v>71</v>
      </c>
      <c r="C12" s="12" t="s">
        <v>72</v>
      </c>
      <c r="D12" s="12" t="s">
        <v>73</v>
      </c>
      <c r="E12" s="12" t="s">
        <v>74</v>
      </c>
      <c r="F12" s="12" t="s">
        <v>74</v>
      </c>
      <c r="G12" s="12" t="s">
        <v>75</v>
      </c>
    </row>
    <row r="13" spans="1:7" x14ac:dyDescent="0.35">
      <c r="A13" s="11">
        <v>44301</v>
      </c>
      <c r="B13" s="12" t="s">
        <v>76</v>
      </c>
      <c r="C13" s="12" t="s">
        <v>77</v>
      </c>
      <c r="D13" s="12" t="s">
        <v>78</v>
      </c>
      <c r="E13" s="12" t="s">
        <v>79</v>
      </c>
      <c r="F13" s="12" t="s">
        <v>79</v>
      </c>
      <c r="G13" s="12" t="s">
        <v>80</v>
      </c>
    </row>
    <row r="14" spans="1:7" x14ac:dyDescent="0.35">
      <c r="A14" s="11">
        <v>44300</v>
      </c>
      <c r="B14" s="12" t="s">
        <v>81</v>
      </c>
      <c r="C14" s="12" t="s">
        <v>82</v>
      </c>
      <c r="D14" s="12" t="s">
        <v>83</v>
      </c>
      <c r="E14" s="12" t="s">
        <v>84</v>
      </c>
      <c r="F14" s="12" t="s">
        <v>84</v>
      </c>
      <c r="G14" s="12" t="s">
        <v>85</v>
      </c>
    </row>
    <row r="15" spans="1:7" x14ac:dyDescent="0.35">
      <c r="A15" s="11">
        <v>44299</v>
      </c>
      <c r="B15" s="12" t="s">
        <v>86</v>
      </c>
      <c r="C15" s="12" t="s">
        <v>87</v>
      </c>
      <c r="D15" s="12" t="s">
        <v>88</v>
      </c>
      <c r="E15" s="12" t="s">
        <v>89</v>
      </c>
      <c r="F15" s="12" t="s">
        <v>89</v>
      </c>
      <c r="G15" s="12" t="s">
        <v>90</v>
      </c>
    </row>
    <row r="16" spans="1:7" x14ac:dyDescent="0.35">
      <c r="A16" s="11">
        <v>44298</v>
      </c>
      <c r="B16" s="12" t="s">
        <v>91</v>
      </c>
      <c r="C16" s="12" t="s">
        <v>92</v>
      </c>
      <c r="D16" s="12" t="s">
        <v>93</v>
      </c>
      <c r="E16" s="12" t="s">
        <v>94</v>
      </c>
      <c r="F16" s="12" t="s">
        <v>94</v>
      </c>
      <c r="G16" s="12" t="s">
        <v>95</v>
      </c>
    </row>
    <row r="17" spans="1:7" x14ac:dyDescent="0.35">
      <c r="A17" s="11">
        <v>44295</v>
      </c>
      <c r="B17" s="12" t="s">
        <v>96</v>
      </c>
      <c r="C17" s="12" t="s">
        <v>97</v>
      </c>
      <c r="D17" s="12" t="s">
        <v>98</v>
      </c>
      <c r="E17" s="12" t="s">
        <v>99</v>
      </c>
      <c r="F17" s="12" t="s">
        <v>99</v>
      </c>
      <c r="G17" s="12" t="s">
        <v>100</v>
      </c>
    </row>
    <row r="18" spans="1:7" x14ac:dyDescent="0.35">
      <c r="A18" s="11">
        <v>44294</v>
      </c>
      <c r="B18" s="12" t="s">
        <v>101</v>
      </c>
      <c r="C18" s="12" t="s">
        <v>102</v>
      </c>
      <c r="D18" s="12" t="s">
        <v>103</v>
      </c>
      <c r="E18" s="12" t="s">
        <v>104</v>
      </c>
      <c r="F18" s="12" t="s">
        <v>104</v>
      </c>
      <c r="G18" s="12" t="s">
        <v>105</v>
      </c>
    </row>
    <row r="19" spans="1:7" x14ac:dyDescent="0.35">
      <c r="A19" s="11">
        <v>44293</v>
      </c>
      <c r="B19" s="12" t="s">
        <v>106</v>
      </c>
      <c r="C19" s="12" t="s">
        <v>107</v>
      </c>
      <c r="D19" s="12" t="s">
        <v>108</v>
      </c>
      <c r="E19" s="12" t="s">
        <v>109</v>
      </c>
      <c r="F19" s="12" t="s">
        <v>109</v>
      </c>
      <c r="G19" s="12" t="s">
        <v>110</v>
      </c>
    </row>
    <row r="20" spans="1:7" x14ac:dyDescent="0.35">
      <c r="A20" s="11">
        <v>44292</v>
      </c>
      <c r="B20" s="12" t="s">
        <v>111</v>
      </c>
      <c r="C20" s="12" t="s">
        <v>112</v>
      </c>
      <c r="D20" s="12" t="s">
        <v>113</v>
      </c>
      <c r="E20" s="12" t="s">
        <v>114</v>
      </c>
      <c r="F20" s="12" t="s">
        <v>114</v>
      </c>
      <c r="G20" s="12" t="s">
        <v>115</v>
      </c>
    </row>
    <row r="21" spans="1:7" x14ac:dyDescent="0.35">
      <c r="A21" s="11">
        <v>44291</v>
      </c>
      <c r="B21" s="12" t="s">
        <v>116</v>
      </c>
      <c r="C21" s="12" t="s">
        <v>117</v>
      </c>
      <c r="D21" s="12" t="s">
        <v>118</v>
      </c>
      <c r="E21" s="12" t="s">
        <v>119</v>
      </c>
      <c r="F21" s="12" t="s">
        <v>119</v>
      </c>
      <c r="G21" s="12" t="s">
        <v>120</v>
      </c>
    </row>
    <row r="22" spans="1:7" x14ac:dyDescent="0.35">
      <c r="A22" s="11">
        <v>44287</v>
      </c>
      <c r="B22" s="12" t="s">
        <v>121</v>
      </c>
      <c r="C22" s="12" t="s">
        <v>122</v>
      </c>
      <c r="D22" s="12" t="s">
        <v>123</v>
      </c>
      <c r="E22" s="12" t="s">
        <v>124</v>
      </c>
      <c r="F22" s="12" t="s">
        <v>124</v>
      </c>
      <c r="G22" s="12" t="s">
        <v>125</v>
      </c>
    </row>
    <row r="23" spans="1:7" x14ac:dyDescent="0.35">
      <c r="A23" s="11">
        <v>44286</v>
      </c>
      <c r="B23" s="12" t="s">
        <v>126</v>
      </c>
      <c r="C23" s="12" t="s">
        <v>127</v>
      </c>
      <c r="D23" s="12" t="s">
        <v>128</v>
      </c>
      <c r="E23" s="12" t="s">
        <v>129</v>
      </c>
      <c r="F23" s="12" t="s">
        <v>129</v>
      </c>
      <c r="G23" s="12" t="s">
        <v>130</v>
      </c>
    </row>
    <row r="24" spans="1:7" x14ac:dyDescent="0.35">
      <c r="A24" s="11">
        <v>44285</v>
      </c>
      <c r="B24" s="12" t="s">
        <v>131</v>
      </c>
      <c r="C24" s="12" t="s">
        <v>132</v>
      </c>
      <c r="D24" s="12" t="s">
        <v>133</v>
      </c>
      <c r="E24" s="12" t="s">
        <v>134</v>
      </c>
      <c r="F24" s="12" t="s">
        <v>134</v>
      </c>
      <c r="G24" s="12" t="s">
        <v>135</v>
      </c>
    </row>
    <row r="25" spans="1:7" x14ac:dyDescent="0.35">
      <c r="A25" s="11">
        <v>44284</v>
      </c>
      <c r="B25" s="12" t="s">
        <v>136</v>
      </c>
      <c r="C25" s="12" t="s">
        <v>137</v>
      </c>
      <c r="D25" s="12" t="s">
        <v>138</v>
      </c>
      <c r="E25" s="12" t="s">
        <v>139</v>
      </c>
      <c r="F25" s="12" t="s">
        <v>139</v>
      </c>
      <c r="G25" s="12" t="s">
        <v>140</v>
      </c>
    </row>
    <row r="26" spans="1:7" x14ac:dyDescent="0.35">
      <c r="A26" s="11">
        <v>44281</v>
      </c>
      <c r="B26" s="12" t="s">
        <v>141</v>
      </c>
      <c r="C26" s="12" t="s">
        <v>142</v>
      </c>
      <c r="D26" s="12" t="s">
        <v>141</v>
      </c>
      <c r="E26" s="12" t="s">
        <v>143</v>
      </c>
      <c r="F26" s="12" t="s">
        <v>143</v>
      </c>
      <c r="G26" s="12" t="s">
        <v>144</v>
      </c>
    </row>
    <row r="27" spans="1:7" x14ac:dyDescent="0.35">
      <c r="A27" s="11">
        <v>44280</v>
      </c>
      <c r="B27" s="12" t="s">
        <v>145</v>
      </c>
      <c r="C27" s="12" t="s">
        <v>146</v>
      </c>
      <c r="D27" s="12" t="s">
        <v>147</v>
      </c>
      <c r="E27" s="12" t="s">
        <v>148</v>
      </c>
      <c r="F27" s="12" t="s">
        <v>148</v>
      </c>
      <c r="G27" s="12" t="s">
        <v>149</v>
      </c>
    </row>
    <row r="28" spans="1:7" x14ac:dyDescent="0.35">
      <c r="A28" s="11">
        <v>44279</v>
      </c>
      <c r="B28" s="12" t="s">
        <v>150</v>
      </c>
      <c r="C28" s="12" t="s">
        <v>151</v>
      </c>
      <c r="D28" s="12" t="s">
        <v>152</v>
      </c>
      <c r="E28" s="12" t="s">
        <v>153</v>
      </c>
      <c r="F28" s="12" t="s">
        <v>153</v>
      </c>
      <c r="G28" s="12" t="s">
        <v>154</v>
      </c>
    </row>
    <row r="29" spans="1:7" x14ac:dyDescent="0.35">
      <c r="A29" s="11">
        <v>44278</v>
      </c>
      <c r="B29" s="12" t="s">
        <v>155</v>
      </c>
      <c r="C29" s="12" t="s">
        <v>156</v>
      </c>
      <c r="D29" s="12" t="s">
        <v>157</v>
      </c>
      <c r="E29" s="12" t="s">
        <v>158</v>
      </c>
      <c r="F29" s="12" t="s">
        <v>158</v>
      </c>
      <c r="G29" s="12" t="s">
        <v>159</v>
      </c>
    </row>
    <row r="30" spans="1:7" x14ac:dyDescent="0.35">
      <c r="A30" s="11">
        <v>44277</v>
      </c>
      <c r="B30" s="12" t="s">
        <v>160</v>
      </c>
      <c r="C30" s="12" t="s">
        <v>161</v>
      </c>
      <c r="D30" s="12" t="s">
        <v>162</v>
      </c>
      <c r="E30" s="12" t="s">
        <v>163</v>
      </c>
      <c r="F30" s="12" t="s">
        <v>163</v>
      </c>
      <c r="G30" s="12" t="s">
        <v>164</v>
      </c>
    </row>
    <row r="31" spans="1:7" x14ac:dyDescent="0.35">
      <c r="A31" s="11">
        <v>44274</v>
      </c>
      <c r="B31" s="12" t="s">
        <v>165</v>
      </c>
      <c r="C31" s="12" t="s">
        <v>166</v>
      </c>
      <c r="D31" s="12" t="s">
        <v>167</v>
      </c>
      <c r="E31" s="12" t="s">
        <v>168</v>
      </c>
      <c r="F31" s="12" t="s">
        <v>168</v>
      </c>
      <c r="G31" s="12" t="s">
        <v>169</v>
      </c>
    </row>
    <row r="32" spans="1:7" x14ac:dyDescent="0.35">
      <c r="A32" s="11">
        <v>44273</v>
      </c>
      <c r="B32" s="12" t="s">
        <v>170</v>
      </c>
      <c r="C32" s="12" t="s">
        <v>171</v>
      </c>
      <c r="D32" s="12" t="s">
        <v>172</v>
      </c>
      <c r="E32" s="12" t="s">
        <v>173</v>
      </c>
      <c r="F32" s="12" t="s">
        <v>173</v>
      </c>
      <c r="G32" s="12" t="s">
        <v>174</v>
      </c>
    </row>
    <row r="33" spans="1:7" x14ac:dyDescent="0.35">
      <c r="A33" s="11">
        <v>44272</v>
      </c>
      <c r="B33" s="12" t="s">
        <v>175</v>
      </c>
      <c r="C33" s="12" t="s">
        <v>176</v>
      </c>
      <c r="D33" s="12" t="s">
        <v>177</v>
      </c>
      <c r="E33" s="12" t="s">
        <v>178</v>
      </c>
      <c r="F33" s="12" t="s">
        <v>178</v>
      </c>
      <c r="G33" s="12" t="s">
        <v>179</v>
      </c>
    </row>
    <row r="34" spans="1:7" x14ac:dyDescent="0.35">
      <c r="A34" s="11">
        <v>44271</v>
      </c>
      <c r="B34" s="12" t="s">
        <v>180</v>
      </c>
      <c r="C34" s="12" t="s">
        <v>181</v>
      </c>
      <c r="D34" s="12" t="s">
        <v>182</v>
      </c>
      <c r="E34" s="12" t="s">
        <v>183</v>
      </c>
      <c r="F34" s="12" t="s">
        <v>183</v>
      </c>
      <c r="G34" s="12" t="s">
        <v>184</v>
      </c>
    </row>
    <row r="35" spans="1:7" x14ac:dyDescent="0.35">
      <c r="A35" s="11">
        <v>44270</v>
      </c>
      <c r="B35" s="12" t="s">
        <v>185</v>
      </c>
      <c r="C35" s="12" t="s">
        <v>186</v>
      </c>
      <c r="D35" s="12" t="s">
        <v>187</v>
      </c>
      <c r="E35" s="12" t="s">
        <v>188</v>
      </c>
      <c r="F35" s="12" t="s">
        <v>188</v>
      </c>
      <c r="G35" s="12" t="s">
        <v>189</v>
      </c>
    </row>
    <row r="36" spans="1:7" x14ac:dyDescent="0.35">
      <c r="A36" s="11">
        <v>44267</v>
      </c>
      <c r="B36" s="12" t="s">
        <v>190</v>
      </c>
      <c r="C36" s="12" t="s">
        <v>191</v>
      </c>
      <c r="D36" s="12" t="s">
        <v>177</v>
      </c>
      <c r="E36" s="12" t="s">
        <v>192</v>
      </c>
      <c r="F36" s="12" t="s">
        <v>192</v>
      </c>
      <c r="G36" s="12" t="s">
        <v>193</v>
      </c>
    </row>
    <row r="37" spans="1:7" x14ac:dyDescent="0.35">
      <c r="A37" s="11">
        <v>44266</v>
      </c>
      <c r="B37" s="12" t="s">
        <v>185</v>
      </c>
      <c r="C37" s="12" t="s">
        <v>194</v>
      </c>
      <c r="D37" s="12" t="s">
        <v>195</v>
      </c>
      <c r="E37" s="12" t="s">
        <v>196</v>
      </c>
      <c r="F37" s="12" t="s">
        <v>196</v>
      </c>
      <c r="G37" s="12" t="s">
        <v>197</v>
      </c>
    </row>
    <row r="38" spans="1:7" x14ac:dyDescent="0.35">
      <c r="A38" s="11">
        <v>44265</v>
      </c>
      <c r="B38" s="12" t="s">
        <v>198</v>
      </c>
      <c r="C38" s="12" t="s">
        <v>198</v>
      </c>
      <c r="D38" s="12" t="s">
        <v>199</v>
      </c>
      <c r="E38" s="12" t="s">
        <v>200</v>
      </c>
      <c r="F38" s="12" t="s">
        <v>200</v>
      </c>
      <c r="G38" s="12" t="s">
        <v>201</v>
      </c>
    </row>
    <row r="39" spans="1:7" x14ac:dyDescent="0.35">
      <c r="A39" s="11">
        <v>44264</v>
      </c>
      <c r="B39" s="12" t="s">
        <v>202</v>
      </c>
      <c r="C39" s="12" t="s">
        <v>203</v>
      </c>
      <c r="D39" s="12" t="s">
        <v>204</v>
      </c>
      <c r="E39" s="12" t="s">
        <v>205</v>
      </c>
      <c r="F39" s="12" t="s">
        <v>205</v>
      </c>
      <c r="G39" s="12" t="s">
        <v>206</v>
      </c>
    </row>
    <row r="40" spans="1:7" x14ac:dyDescent="0.35">
      <c r="A40" s="11">
        <v>44263</v>
      </c>
      <c r="B40" s="12" t="s">
        <v>207</v>
      </c>
      <c r="C40" s="12" t="s">
        <v>208</v>
      </c>
      <c r="D40" s="12" t="s">
        <v>209</v>
      </c>
      <c r="E40" s="12" t="s">
        <v>210</v>
      </c>
      <c r="F40" s="12" t="s">
        <v>210</v>
      </c>
      <c r="G40" s="12" t="s">
        <v>211</v>
      </c>
    </row>
    <row r="41" spans="1:7" x14ac:dyDescent="0.35">
      <c r="A41" s="11">
        <v>44260</v>
      </c>
      <c r="B41" s="12" t="s">
        <v>212</v>
      </c>
      <c r="C41" s="12" t="s">
        <v>213</v>
      </c>
      <c r="D41" s="12" t="s">
        <v>214</v>
      </c>
      <c r="E41" s="12" t="s">
        <v>215</v>
      </c>
      <c r="F41" s="12" t="s">
        <v>215</v>
      </c>
      <c r="G41" s="12" t="s">
        <v>216</v>
      </c>
    </row>
    <row r="42" spans="1:7" x14ac:dyDescent="0.35">
      <c r="A42" s="11">
        <v>44259</v>
      </c>
      <c r="B42" s="12" t="s">
        <v>217</v>
      </c>
      <c r="C42" s="12" t="s">
        <v>218</v>
      </c>
      <c r="D42" s="12" t="s">
        <v>219</v>
      </c>
      <c r="E42" s="12" t="s">
        <v>220</v>
      </c>
      <c r="F42" s="12" t="s">
        <v>220</v>
      </c>
      <c r="G42" s="12" t="s">
        <v>221</v>
      </c>
    </row>
    <row r="43" spans="1:7" x14ac:dyDescent="0.35">
      <c r="A43" s="11">
        <v>44258</v>
      </c>
      <c r="B43" s="12" t="s">
        <v>222</v>
      </c>
      <c r="C43" s="12" t="s">
        <v>223</v>
      </c>
      <c r="D43" s="12" t="s">
        <v>224</v>
      </c>
      <c r="E43" s="12" t="s">
        <v>225</v>
      </c>
      <c r="F43" s="12" t="s">
        <v>225</v>
      </c>
      <c r="G43" s="12" t="s">
        <v>226</v>
      </c>
    </row>
    <row r="44" spans="1:7" x14ac:dyDescent="0.35">
      <c r="A44" s="11">
        <v>44257</v>
      </c>
      <c r="B44" s="12" t="s">
        <v>227</v>
      </c>
      <c r="C44" s="12" t="s">
        <v>228</v>
      </c>
      <c r="D44" s="12" t="s">
        <v>229</v>
      </c>
      <c r="E44" s="12" t="s">
        <v>230</v>
      </c>
      <c r="F44" s="12" t="s">
        <v>230</v>
      </c>
      <c r="G44" s="12" t="s">
        <v>231</v>
      </c>
    </row>
    <row r="45" spans="1:7" x14ac:dyDescent="0.35">
      <c r="A45" s="11">
        <v>44256</v>
      </c>
      <c r="B45" s="12" t="s">
        <v>232</v>
      </c>
      <c r="C45" s="12" t="s">
        <v>233</v>
      </c>
      <c r="D45" s="12" t="s">
        <v>234</v>
      </c>
      <c r="E45" s="12" t="s">
        <v>146</v>
      </c>
      <c r="F45" s="12" t="s">
        <v>146</v>
      </c>
      <c r="G45" s="12" t="s">
        <v>235</v>
      </c>
    </row>
    <row r="46" spans="1:7" x14ac:dyDescent="0.35">
      <c r="A46" s="11">
        <v>44253</v>
      </c>
      <c r="B46" s="12" t="s">
        <v>236</v>
      </c>
      <c r="C46" s="12" t="s">
        <v>237</v>
      </c>
      <c r="D46" s="12" t="s">
        <v>238</v>
      </c>
      <c r="E46" s="12" t="s">
        <v>239</v>
      </c>
      <c r="F46" s="12" t="s">
        <v>239</v>
      </c>
      <c r="G46" s="12" t="s">
        <v>240</v>
      </c>
    </row>
    <row r="47" spans="1:7" x14ac:dyDescent="0.35">
      <c r="A47" s="11">
        <v>44252</v>
      </c>
      <c r="B47" s="12" t="s">
        <v>241</v>
      </c>
      <c r="C47" s="12" t="s">
        <v>242</v>
      </c>
      <c r="D47" s="12" t="s">
        <v>243</v>
      </c>
      <c r="E47" s="12" t="s">
        <v>244</v>
      </c>
      <c r="F47" s="12" t="s">
        <v>244</v>
      </c>
      <c r="G47" s="12" t="s">
        <v>245</v>
      </c>
    </row>
    <row r="48" spans="1:7" x14ac:dyDescent="0.35">
      <c r="A48" s="11">
        <v>44251</v>
      </c>
      <c r="B48" s="12" t="s">
        <v>246</v>
      </c>
      <c r="C48" s="12" t="s">
        <v>247</v>
      </c>
      <c r="D48" s="12" t="s">
        <v>248</v>
      </c>
      <c r="E48" s="12" t="s">
        <v>249</v>
      </c>
      <c r="F48" s="12" t="s">
        <v>249</v>
      </c>
      <c r="G48" s="12" t="s">
        <v>250</v>
      </c>
    </row>
    <row r="49" spans="1:7" x14ac:dyDescent="0.35">
      <c r="A49" s="11">
        <v>44250</v>
      </c>
      <c r="B49" s="12" t="s">
        <v>172</v>
      </c>
      <c r="C49" s="12" t="s">
        <v>251</v>
      </c>
      <c r="D49" s="12" t="s">
        <v>252</v>
      </c>
      <c r="E49" s="12" t="s">
        <v>213</v>
      </c>
      <c r="F49" s="12" t="s">
        <v>213</v>
      </c>
      <c r="G49" s="12" t="s">
        <v>253</v>
      </c>
    </row>
    <row r="50" spans="1:7" x14ac:dyDescent="0.35">
      <c r="A50" s="11">
        <v>44249</v>
      </c>
      <c r="B50" s="12" t="s">
        <v>254</v>
      </c>
      <c r="C50" s="12" t="s">
        <v>255</v>
      </c>
      <c r="D50" s="12" t="s">
        <v>256</v>
      </c>
      <c r="E50" s="12" t="s">
        <v>257</v>
      </c>
      <c r="F50" s="12" t="s">
        <v>257</v>
      </c>
      <c r="G50" s="12" t="s">
        <v>258</v>
      </c>
    </row>
    <row r="51" spans="1:7" x14ac:dyDescent="0.35">
      <c r="A51" s="11">
        <v>44246</v>
      </c>
      <c r="B51" s="12" t="s">
        <v>259</v>
      </c>
      <c r="C51" s="12" t="s">
        <v>260</v>
      </c>
      <c r="D51" s="12" t="s">
        <v>261</v>
      </c>
      <c r="E51" s="12" t="s">
        <v>262</v>
      </c>
      <c r="F51" s="12" t="s">
        <v>262</v>
      </c>
      <c r="G51" s="12" t="s">
        <v>263</v>
      </c>
    </row>
    <row r="52" spans="1:7" x14ac:dyDescent="0.35">
      <c r="A52" s="11">
        <v>44245</v>
      </c>
      <c r="B52" s="12" t="s">
        <v>264</v>
      </c>
      <c r="C52" s="12" t="s">
        <v>265</v>
      </c>
      <c r="D52" s="12" t="s">
        <v>266</v>
      </c>
      <c r="E52" s="12" t="s">
        <v>267</v>
      </c>
      <c r="F52" s="12" t="s">
        <v>267</v>
      </c>
      <c r="G52" s="12" t="s">
        <v>268</v>
      </c>
    </row>
    <row r="53" spans="1:7" x14ac:dyDescent="0.35">
      <c r="A53" s="11">
        <v>44244</v>
      </c>
      <c r="B53" s="12" t="s">
        <v>269</v>
      </c>
      <c r="C53" s="12" t="s">
        <v>270</v>
      </c>
      <c r="D53" s="12" t="s">
        <v>271</v>
      </c>
      <c r="E53" s="12" t="s">
        <v>272</v>
      </c>
      <c r="F53" s="12" t="s">
        <v>272</v>
      </c>
      <c r="G53" s="12" t="s">
        <v>273</v>
      </c>
    </row>
    <row r="54" spans="1:7" x14ac:dyDescent="0.35">
      <c r="A54" s="11">
        <v>44244</v>
      </c>
      <c r="B54" s="12" t="s">
        <v>274</v>
      </c>
      <c r="C54" s="12" t="s">
        <v>274</v>
      </c>
      <c r="D54" s="12" t="s">
        <v>274</v>
      </c>
      <c r="E54" s="12" t="s">
        <v>274</v>
      </c>
      <c r="F54" s="12" t="s">
        <v>274</v>
      </c>
      <c r="G54" s="12" t="s">
        <v>274</v>
      </c>
    </row>
    <row r="55" spans="1:7" x14ac:dyDescent="0.35">
      <c r="A55" s="11">
        <v>44243</v>
      </c>
      <c r="B55" s="12" t="s">
        <v>275</v>
      </c>
      <c r="C55" s="12" t="s">
        <v>276</v>
      </c>
      <c r="D55" s="12" t="s">
        <v>277</v>
      </c>
      <c r="E55" s="12" t="s">
        <v>278</v>
      </c>
      <c r="F55" s="12" t="s">
        <v>279</v>
      </c>
      <c r="G55" s="12" t="s">
        <v>280</v>
      </c>
    </row>
    <row r="56" spans="1:7" x14ac:dyDescent="0.35">
      <c r="A56" s="11">
        <v>44239</v>
      </c>
      <c r="B56" s="12" t="s">
        <v>265</v>
      </c>
      <c r="C56" s="12" t="s">
        <v>281</v>
      </c>
      <c r="D56" s="12" t="s">
        <v>282</v>
      </c>
      <c r="E56" s="12" t="s">
        <v>283</v>
      </c>
      <c r="F56" s="12" t="s">
        <v>284</v>
      </c>
      <c r="G56" s="12" t="s">
        <v>285</v>
      </c>
    </row>
    <row r="57" spans="1:7" x14ac:dyDescent="0.35">
      <c r="A57" s="11">
        <v>44238</v>
      </c>
      <c r="B57" s="12" t="s">
        <v>286</v>
      </c>
      <c r="C57" s="12" t="s">
        <v>287</v>
      </c>
      <c r="D57" s="12" t="s">
        <v>288</v>
      </c>
      <c r="E57" s="12" t="s">
        <v>289</v>
      </c>
      <c r="F57" s="12" t="s">
        <v>265</v>
      </c>
      <c r="G57" s="12" t="s">
        <v>290</v>
      </c>
    </row>
    <row r="58" spans="1:7" x14ac:dyDescent="0.35">
      <c r="A58" s="11">
        <v>44237</v>
      </c>
      <c r="B58" s="12" t="s">
        <v>291</v>
      </c>
      <c r="C58" s="12" t="s">
        <v>292</v>
      </c>
      <c r="D58" s="12" t="s">
        <v>293</v>
      </c>
      <c r="E58" s="12" t="s">
        <v>294</v>
      </c>
      <c r="F58" s="12" t="s">
        <v>295</v>
      </c>
      <c r="G58" s="12" t="s">
        <v>296</v>
      </c>
    </row>
    <row r="59" spans="1:7" x14ac:dyDescent="0.35">
      <c r="A59" s="11">
        <v>44236</v>
      </c>
      <c r="B59" s="12" t="s">
        <v>297</v>
      </c>
      <c r="C59" s="12" t="s">
        <v>298</v>
      </c>
      <c r="D59" s="12" t="s">
        <v>299</v>
      </c>
      <c r="E59" s="12" t="s">
        <v>300</v>
      </c>
      <c r="F59" s="12" t="s">
        <v>301</v>
      </c>
      <c r="G59" s="12" t="s">
        <v>302</v>
      </c>
    </row>
    <row r="60" spans="1:7" x14ac:dyDescent="0.35">
      <c r="A60" s="11">
        <v>44235</v>
      </c>
      <c r="B60" s="12" t="s">
        <v>303</v>
      </c>
      <c r="C60" s="12" t="s">
        <v>304</v>
      </c>
      <c r="D60" s="12" t="s">
        <v>305</v>
      </c>
      <c r="E60" s="12" t="s">
        <v>306</v>
      </c>
      <c r="F60" s="12" t="s">
        <v>307</v>
      </c>
      <c r="G60" s="12" t="s">
        <v>308</v>
      </c>
    </row>
    <row r="61" spans="1:7" x14ac:dyDescent="0.35">
      <c r="A61" s="11">
        <v>44232</v>
      </c>
      <c r="B61" s="12" t="s">
        <v>309</v>
      </c>
      <c r="C61" s="12" t="s">
        <v>310</v>
      </c>
      <c r="D61" s="12" t="s">
        <v>311</v>
      </c>
      <c r="E61" s="12" t="s">
        <v>312</v>
      </c>
      <c r="F61" s="12" t="s">
        <v>313</v>
      </c>
      <c r="G61" s="12" t="s">
        <v>314</v>
      </c>
    </row>
    <row r="62" spans="1:7" x14ac:dyDescent="0.35">
      <c r="A62" s="11">
        <v>44231</v>
      </c>
      <c r="B62" s="12" t="s">
        <v>315</v>
      </c>
      <c r="C62" s="12" t="s">
        <v>316</v>
      </c>
      <c r="D62" s="12" t="s">
        <v>317</v>
      </c>
      <c r="E62" s="12" t="s">
        <v>318</v>
      </c>
      <c r="F62" s="12" t="s">
        <v>319</v>
      </c>
      <c r="G62" s="12" t="s">
        <v>320</v>
      </c>
    </row>
    <row r="63" spans="1:7" x14ac:dyDescent="0.35">
      <c r="A63" s="11">
        <v>44230</v>
      </c>
      <c r="B63" s="12" t="s">
        <v>321</v>
      </c>
      <c r="C63" s="12" t="s">
        <v>322</v>
      </c>
      <c r="D63" s="12" t="s">
        <v>323</v>
      </c>
      <c r="E63" s="12" t="s">
        <v>324</v>
      </c>
      <c r="F63" s="12" t="s">
        <v>325</v>
      </c>
      <c r="G63" s="12" t="s">
        <v>326</v>
      </c>
    </row>
    <row r="64" spans="1:7" x14ac:dyDescent="0.35">
      <c r="A64" s="11">
        <v>44229</v>
      </c>
      <c r="B64" s="12" t="s">
        <v>327</v>
      </c>
      <c r="C64" s="12" t="s">
        <v>328</v>
      </c>
      <c r="D64" s="12" t="s">
        <v>329</v>
      </c>
      <c r="E64" s="12" t="s">
        <v>330</v>
      </c>
      <c r="F64" s="12" t="s">
        <v>331</v>
      </c>
      <c r="G64" s="12" t="s">
        <v>332</v>
      </c>
    </row>
    <row r="65" spans="1:7" x14ac:dyDescent="0.35">
      <c r="A65" s="11">
        <v>44228</v>
      </c>
      <c r="B65" s="12" t="s">
        <v>333</v>
      </c>
      <c r="C65" s="12" t="s">
        <v>334</v>
      </c>
      <c r="D65" s="12" t="s">
        <v>335</v>
      </c>
      <c r="E65" s="12" t="s">
        <v>336</v>
      </c>
      <c r="F65" s="12" t="s">
        <v>127</v>
      </c>
      <c r="G65" s="12" t="s">
        <v>337</v>
      </c>
    </row>
    <row r="66" spans="1:7" x14ac:dyDescent="0.35">
      <c r="A66" s="11">
        <v>44225</v>
      </c>
      <c r="B66" s="12" t="s">
        <v>163</v>
      </c>
      <c r="C66" s="12" t="s">
        <v>338</v>
      </c>
      <c r="D66" s="12" t="s">
        <v>339</v>
      </c>
      <c r="E66" s="12" t="s">
        <v>340</v>
      </c>
      <c r="F66" s="12" t="s">
        <v>341</v>
      </c>
      <c r="G66" s="12" t="s">
        <v>342</v>
      </c>
    </row>
    <row r="67" spans="1:7" x14ac:dyDescent="0.35">
      <c r="A67" s="11">
        <v>44224</v>
      </c>
      <c r="B67" s="12" t="s">
        <v>343</v>
      </c>
      <c r="C67" s="12" t="s">
        <v>344</v>
      </c>
      <c r="D67" s="12" t="s">
        <v>345</v>
      </c>
      <c r="E67" s="12" t="s">
        <v>346</v>
      </c>
      <c r="F67" s="12" t="s">
        <v>347</v>
      </c>
      <c r="G67" s="12" t="s">
        <v>348</v>
      </c>
    </row>
    <row r="68" spans="1:7" x14ac:dyDescent="0.35">
      <c r="A68" s="11">
        <v>44223</v>
      </c>
      <c r="B68" s="12" t="s">
        <v>151</v>
      </c>
      <c r="C68" s="12" t="s">
        <v>349</v>
      </c>
      <c r="D68" s="12" t="s">
        <v>162</v>
      </c>
      <c r="E68" s="12" t="s">
        <v>350</v>
      </c>
      <c r="F68" s="12" t="s">
        <v>351</v>
      </c>
      <c r="G68" s="12" t="s">
        <v>352</v>
      </c>
    </row>
    <row r="69" spans="1:7" x14ac:dyDescent="0.35">
      <c r="A69" s="11">
        <v>44222</v>
      </c>
      <c r="B69" s="12" t="s">
        <v>353</v>
      </c>
      <c r="C69" s="12" t="s">
        <v>354</v>
      </c>
      <c r="D69" s="12" t="s">
        <v>355</v>
      </c>
      <c r="E69" s="12" t="s">
        <v>356</v>
      </c>
      <c r="F69" s="12" t="s">
        <v>357</v>
      </c>
      <c r="G69" s="12" t="s">
        <v>358</v>
      </c>
    </row>
    <row r="70" spans="1:7" x14ac:dyDescent="0.35">
      <c r="A70" s="11">
        <v>44221</v>
      </c>
      <c r="B70" s="12" t="s">
        <v>359</v>
      </c>
      <c r="C70" s="12" t="s">
        <v>360</v>
      </c>
      <c r="D70" s="12" t="s">
        <v>361</v>
      </c>
      <c r="E70" s="12" t="s">
        <v>362</v>
      </c>
      <c r="F70" s="12" t="s">
        <v>248</v>
      </c>
      <c r="G70" s="12" t="s">
        <v>363</v>
      </c>
    </row>
    <row r="71" spans="1:7" x14ac:dyDescent="0.35">
      <c r="A71" s="11">
        <v>44218</v>
      </c>
      <c r="B71" s="12" t="s">
        <v>364</v>
      </c>
      <c r="C71" s="12" t="s">
        <v>365</v>
      </c>
      <c r="D71" s="12" t="s">
        <v>366</v>
      </c>
      <c r="E71" s="12" t="s">
        <v>367</v>
      </c>
      <c r="F71" s="12" t="s">
        <v>368</v>
      </c>
      <c r="G71" s="12" t="s">
        <v>369</v>
      </c>
    </row>
    <row r="72" spans="1:7" x14ac:dyDescent="0.35">
      <c r="A72" s="11">
        <v>44217</v>
      </c>
      <c r="B72" s="12" t="s">
        <v>370</v>
      </c>
      <c r="C72" s="12" t="s">
        <v>371</v>
      </c>
      <c r="D72" s="12" t="s">
        <v>372</v>
      </c>
      <c r="E72" s="12" t="s">
        <v>373</v>
      </c>
      <c r="F72" s="12" t="s">
        <v>374</v>
      </c>
      <c r="G72" s="12" t="s">
        <v>375</v>
      </c>
    </row>
    <row r="73" spans="1:7" x14ac:dyDescent="0.35">
      <c r="A73" s="11">
        <v>44216</v>
      </c>
      <c r="B73" s="12" t="s">
        <v>376</v>
      </c>
      <c r="C73" s="12" t="s">
        <v>377</v>
      </c>
      <c r="D73" s="12" t="s">
        <v>378</v>
      </c>
      <c r="E73" s="12" t="s">
        <v>379</v>
      </c>
      <c r="F73" s="12" t="s">
        <v>380</v>
      </c>
      <c r="G73" s="12" t="s">
        <v>381</v>
      </c>
    </row>
    <row r="74" spans="1:7" x14ac:dyDescent="0.35">
      <c r="A74" s="11">
        <v>44215</v>
      </c>
      <c r="B74" s="12" t="s">
        <v>382</v>
      </c>
      <c r="C74" s="12" t="s">
        <v>383</v>
      </c>
      <c r="D74" s="12" t="s">
        <v>384</v>
      </c>
      <c r="E74" s="12" t="s">
        <v>385</v>
      </c>
      <c r="F74" s="12" t="s">
        <v>386</v>
      </c>
      <c r="G74" s="12" t="s">
        <v>387</v>
      </c>
    </row>
    <row r="75" spans="1:7" x14ac:dyDescent="0.35">
      <c r="A75" s="11">
        <v>44211</v>
      </c>
      <c r="B75" s="12" t="s">
        <v>388</v>
      </c>
      <c r="C75" s="12" t="s">
        <v>389</v>
      </c>
      <c r="D75" s="12" t="s">
        <v>390</v>
      </c>
      <c r="E75" s="12" t="s">
        <v>391</v>
      </c>
      <c r="F75" s="12" t="s">
        <v>392</v>
      </c>
      <c r="G75" s="12" t="s">
        <v>393</v>
      </c>
    </row>
    <row r="76" spans="1:7" x14ac:dyDescent="0.35">
      <c r="A76" s="11">
        <v>44210</v>
      </c>
      <c r="B76" s="12" t="s">
        <v>394</v>
      </c>
      <c r="C76" s="12" t="s">
        <v>395</v>
      </c>
      <c r="D76" s="12" t="s">
        <v>396</v>
      </c>
      <c r="E76" s="12" t="s">
        <v>397</v>
      </c>
      <c r="F76" s="12" t="s">
        <v>398</v>
      </c>
      <c r="G76" s="12" t="s">
        <v>399</v>
      </c>
    </row>
    <row r="77" spans="1:7" x14ac:dyDescent="0.35">
      <c r="A77" s="11">
        <v>44209</v>
      </c>
      <c r="B77" s="12" t="s">
        <v>400</v>
      </c>
      <c r="C77" s="12" t="s">
        <v>401</v>
      </c>
      <c r="D77" s="12" t="s">
        <v>402</v>
      </c>
      <c r="E77" s="12" t="s">
        <v>403</v>
      </c>
      <c r="F77" s="12" t="s">
        <v>404</v>
      </c>
      <c r="G77" s="12" t="s">
        <v>405</v>
      </c>
    </row>
    <row r="78" spans="1:7" x14ac:dyDescent="0.35">
      <c r="A78" s="11">
        <v>44208</v>
      </c>
      <c r="B78" s="12" t="s">
        <v>406</v>
      </c>
      <c r="C78" s="12" t="s">
        <v>407</v>
      </c>
      <c r="D78" s="12" t="s">
        <v>408</v>
      </c>
      <c r="E78" s="12" t="s">
        <v>409</v>
      </c>
      <c r="F78" s="12" t="s">
        <v>410</v>
      </c>
      <c r="G78" s="12" t="s">
        <v>411</v>
      </c>
    </row>
    <row r="79" spans="1:7" x14ac:dyDescent="0.35">
      <c r="A79" s="11">
        <v>44207</v>
      </c>
      <c r="B79" s="12" t="s">
        <v>412</v>
      </c>
      <c r="C79" s="12" t="s">
        <v>413</v>
      </c>
      <c r="D79" s="12" t="s">
        <v>414</v>
      </c>
      <c r="E79" s="12" t="s">
        <v>415</v>
      </c>
      <c r="F79" s="12" t="s">
        <v>416</v>
      </c>
      <c r="G79" s="12" t="s">
        <v>417</v>
      </c>
    </row>
    <row r="80" spans="1:7" x14ac:dyDescent="0.35">
      <c r="A80" s="11">
        <v>44204</v>
      </c>
      <c r="B80" s="12" t="s">
        <v>418</v>
      </c>
      <c r="C80" s="12" t="s">
        <v>419</v>
      </c>
      <c r="D80" s="12" t="s">
        <v>420</v>
      </c>
      <c r="E80" s="12" t="s">
        <v>421</v>
      </c>
      <c r="F80" s="12" t="s">
        <v>422</v>
      </c>
      <c r="G80" s="12" t="s">
        <v>423</v>
      </c>
    </row>
    <row r="81" spans="1:7" x14ac:dyDescent="0.35">
      <c r="A81" s="11">
        <v>44203</v>
      </c>
      <c r="B81" s="12" t="s">
        <v>424</v>
      </c>
      <c r="C81" s="12" t="s">
        <v>425</v>
      </c>
      <c r="D81" s="12" t="s">
        <v>426</v>
      </c>
      <c r="E81" s="12" t="s">
        <v>427</v>
      </c>
      <c r="F81" s="12" t="s">
        <v>428</v>
      </c>
      <c r="G81" s="12" t="s">
        <v>429</v>
      </c>
    </row>
    <row r="82" spans="1:7" x14ac:dyDescent="0.35">
      <c r="A82" s="11">
        <v>44202</v>
      </c>
      <c r="B82" s="12" t="s">
        <v>430</v>
      </c>
      <c r="C82" s="12" t="s">
        <v>431</v>
      </c>
      <c r="D82" s="12" t="s">
        <v>432</v>
      </c>
      <c r="E82" s="12" t="s">
        <v>433</v>
      </c>
      <c r="F82" s="12" t="s">
        <v>434</v>
      </c>
      <c r="G82" s="12" t="s">
        <v>435</v>
      </c>
    </row>
    <row r="83" spans="1:7" x14ac:dyDescent="0.35">
      <c r="A83" s="11">
        <v>44201</v>
      </c>
      <c r="B83" s="12" t="s">
        <v>436</v>
      </c>
      <c r="C83" s="12" t="s">
        <v>437</v>
      </c>
      <c r="D83" s="12" t="s">
        <v>438</v>
      </c>
      <c r="E83" s="12" t="s">
        <v>439</v>
      </c>
      <c r="F83" s="12" t="s">
        <v>440</v>
      </c>
      <c r="G83" s="12" t="s">
        <v>441</v>
      </c>
    </row>
    <row r="84" spans="1:7" x14ac:dyDescent="0.35">
      <c r="A84" s="11">
        <v>44200</v>
      </c>
      <c r="B84" s="12" t="s">
        <v>442</v>
      </c>
      <c r="C84" s="12" t="s">
        <v>443</v>
      </c>
      <c r="D84" s="12" t="s">
        <v>444</v>
      </c>
      <c r="E84" s="12" t="s">
        <v>445</v>
      </c>
      <c r="F84" s="12" t="s">
        <v>446</v>
      </c>
      <c r="G84" s="12" t="s">
        <v>447</v>
      </c>
    </row>
    <row r="85" spans="1:7" x14ac:dyDescent="0.35">
      <c r="A85" s="11">
        <v>44196</v>
      </c>
      <c r="B85" s="12" t="s">
        <v>448</v>
      </c>
      <c r="C85" s="12" t="s">
        <v>443</v>
      </c>
      <c r="D85" s="12" t="s">
        <v>449</v>
      </c>
      <c r="E85" s="12" t="s">
        <v>372</v>
      </c>
      <c r="F85" s="12" t="s">
        <v>450</v>
      </c>
      <c r="G85" s="12" t="s">
        <v>451</v>
      </c>
    </row>
    <row r="86" spans="1:7" x14ac:dyDescent="0.35">
      <c r="A86" s="11">
        <v>44195</v>
      </c>
      <c r="B86" s="12" t="s">
        <v>452</v>
      </c>
      <c r="C86" s="12" t="s">
        <v>453</v>
      </c>
      <c r="D86" s="12" t="s">
        <v>454</v>
      </c>
      <c r="E86" s="12" t="s">
        <v>455</v>
      </c>
      <c r="F86" s="12" t="s">
        <v>456</v>
      </c>
      <c r="G86" s="12" t="s">
        <v>457</v>
      </c>
    </row>
    <row r="87" spans="1:7" x14ac:dyDescent="0.35">
      <c r="A87" s="11">
        <v>44194</v>
      </c>
      <c r="B87" s="12" t="s">
        <v>458</v>
      </c>
      <c r="C87" s="12" t="s">
        <v>459</v>
      </c>
      <c r="D87" s="12" t="s">
        <v>460</v>
      </c>
      <c r="E87" s="12" t="s">
        <v>461</v>
      </c>
      <c r="F87" s="12" t="s">
        <v>462</v>
      </c>
      <c r="G87" s="12" t="s">
        <v>463</v>
      </c>
    </row>
    <row r="88" spans="1:7" x14ac:dyDescent="0.35">
      <c r="A88" s="11">
        <v>44193</v>
      </c>
      <c r="B88" s="12" t="s">
        <v>374</v>
      </c>
      <c r="C88" s="12" t="s">
        <v>464</v>
      </c>
      <c r="D88" s="12" t="s">
        <v>465</v>
      </c>
      <c r="E88" s="12" t="s">
        <v>466</v>
      </c>
      <c r="F88" s="12" t="s">
        <v>467</v>
      </c>
      <c r="G88" s="12" t="s">
        <v>468</v>
      </c>
    </row>
    <row r="89" spans="1:7" x14ac:dyDescent="0.35">
      <c r="A89" s="11">
        <v>44189</v>
      </c>
      <c r="B89" s="12" t="s">
        <v>469</v>
      </c>
      <c r="C89" s="12" t="s">
        <v>470</v>
      </c>
      <c r="D89" s="12" t="s">
        <v>471</v>
      </c>
      <c r="E89" s="12" t="s">
        <v>472</v>
      </c>
      <c r="F89" s="12" t="s">
        <v>473</v>
      </c>
      <c r="G89" s="12" t="s">
        <v>474</v>
      </c>
    </row>
    <row r="90" spans="1:7" x14ac:dyDescent="0.35">
      <c r="A90" s="11">
        <v>44188</v>
      </c>
      <c r="B90" s="12" t="s">
        <v>475</v>
      </c>
      <c r="C90" s="12" t="s">
        <v>476</v>
      </c>
      <c r="D90" s="12" t="s">
        <v>477</v>
      </c>
      <c r="E90" s="12" t="s">
        <v>478</v>
      </c>
      <c r="F90" s="12" t="s">
        <v>479</v>
      </c>
      <c r="G90" s="12" t="s">
        <v>480</v>
      </c>
    </row>
    <row r="91" spans="1:7" x14ac:dyDescent="0.35">
      <c r="A91" s="11">
        <v>44187</v>
      </c>
      <c r="B91" s="12" t="s">
        <v>481</v>
      </c>
      <c r="C91" s="12" t="s">
        <v>453</v>
      </c>
      <c r="D91" s="12" t="s">
        <v>482</v>
      </c>
      <c r="E91" s="12" t="s">
        <v>483</v>
      </c>
      <c r="F91" s="12" t="s">
        <v>484</v>
      </c>
      <c r="G91" s="12" t="s">
        <v>485</v>
      </c>
    </row>
    <row r="92" spans="1:7" x14ac:dyDescent="0.35">
      <c r="A92" s="11">
        <v>44186</v>
      </c>
      <c r="B92" s="12" t="s">
        <v>486</v>
      </c>
      <c r="C92" s="12" t="s">
        <v>487</v>
      </c>
      <c r="D92" s="12" t="s">
        <v>488</v>
      </c>
      <c r="E92" s="12" t="s">
        <v>489</v>
      </c>
      <c r="F92" s="12" t="s">
        <v>490</v>
      </c>
      <c r="G92" s="12" t="s">
        <v>491</v>
      </c>
    </row>
    <row r="93" spans="1:7" x14ac:dyDescent="0.35">
      <c r="A93" s="11">
        <v>44183</v>
      </c>
      <c r="B93" s="12" t="s">
        <v>492</v>
      </c>
      <c r="C93" s="12" t="s">
        <v>493</v>
      </c>
      <c r="D93" s="12" t="s">
        <v>494</v>
      </c>
      <c r="E93" s="12" t="s">
        <v>492</v>
      </c>
      <c r="F93" s="12" t="s">
        <v>495</v>
      </c>
      <c r="G93" s="12" t="s">
        <v>496</v>
      </c>
    </row>
    <row r="94" spans="1:7" x14ac:dyDescent="0.35">
      <c r="A94" s="11">
        <v>44182</v>
      </c>
      <c r="B94" s="12" t="s">
        <v>497</v>
      </c>
      <c r="C94" s="12" t="s">
        <v>498</v>
      </c>
      <c r="D94" s="12" t="s">
        <v>499</v>
      </c>
      <c r="E94" s="12" t="s">
        <v>500</v>
      </c>
      <c r="F94" s="12" t="s">
        <v>501</v>
      </c>
      <c r="G94" s="12" t="s">
        <v>502</v>
      </c>
    </row>
    <row r="95" spans="1:7" x14ac:dyDescent="0.35">
      <c r="A95" s="11">
        <v>44181</v>
      </c>
      <c r="B95" s="12" t="s">
        <v>503</v>
      </c>
      <c r="C95" s="12" t="s">
        <v>504</v>
      </c>
      <c r="D95" s="12" t="s">
        <v>505</v>
      </c>
      <c r="E95" s="12" t="s">
        <v>506</v>
      </c>
      <c r="F95" s="12" t="s">
        <v>507</v>
      </c>
      <c r="G95" s="12" t="s">
        <v>508</v>
      </c>
    </row>
    <row r="96" spans="1:7" x14ac:dyDescent="0.35">
      <c r="A96" s="11">
        <v>44180</v>
      </c>
      <c r="B96" s="12" t="s">
        <v>509</v>
      </c>
      <c r="C96" s="12" t="s">
        <v>510</v>
      </c>
      <c r="D96" s="12" t="s">
        <v>511</v>
      </c>
      <c r="E96" s="12" t="s">
        <v>512</v>
      </c>
      <c r="F96" s="12" t="s">
        <v>513</v>
      </c>
      <c r="G96" s="12" t="s">
        <v>514</v>
      </c>
    </row>
    <row r="97" spans="1:7" x14ac:dyDescent="0.35">
      <c r="A97" s="11">
        <v>44179</v>
      </c>
      <c r="B97" s="12" t="s">
        <v>515</v>
      </c>
      <c r="C97" s="12" t="s">
        <v>516</v>
      </c>
      <c r="D97" s="12" t="s">
        <v>517</v>
      </c>
      <c r="E97" s="12" t="s">
        <v>518</v>
      </c>
      <c r="F97" s="12" t="s">
        <v>426</v>
      </c>
      <c r="G97" s="12" t="s">
        <v>519</v>
      </c>
    </row>
    <row r="98" spans="1:7" x14ac:dyDescent="0.35">
      <c r="A98" s="11">
        <v>44176</v>
      </c>
      <c r="B98" s="12" t="s">
        <v>520</v>
      </c>
      <c r="C98" s="12" t="s">
        <v>408</v>
      </c>
      <c r="D98" s="12" t="s">
        <v>521</v>
      </c>
      <c r="E98" s="12" t="s">
        <v>522</v>
      </c>
      <c r="F98" s="12" t="s">
        <v>523</v>
      </c>
      <c r="G98" s="12" t="s">
        <v>524</v>
      </c>
    </row>
    <row r="99" spans="1:7" x14ac:dyDescent="0.35">
      <c r="A99" s="11">
        <v>44175</v>
      </c>
      <c r="B99" s="12" t="s">
        <v>525</v>
      </c>
      <c r="C99" s="12" t="s">
        <v>526</v>
      </c>
      <c r="D99" s="12" t="s">
        <v>527</v>
      </c>
      <c r="E99" s="12" t="s">
        <v>528</v>
      </c>
      <c r="F99" s="12" t="s">
        <v>529</v>
      </c>
      <c r="G99" s="12" t="s">
        <v>530</v>
      </c>
    </row>
    <row r="100" spans="1:7" x14ac:dyDescent="0.35">
      <c r="A100" s="11">
        <v>44174</v>
      </c>
      <c r="B100" s="12" t="s">
        <v>531</v>
      </c>
      <c r="C100" s="12" t="s">
        <v>532</v>
      </c>
      <c r="D100" s="12" t="s">
        <v>533</v>
      </c>
      <c r="E100" s="12" t="s">
        <v>534</v>
      </c>
      <c r="F100" s="12" t="s">
        <v>535</v>
      </c>
      <c r="G100" s="12" t="s">
        <v>536</v>
      </c>
    </row>
    <row r="101" spans="1:7" x14ac:dyDescent="0.35">
      <c r="A101" s="11">
        <v>44173</v>
      </c>
      <c r="B101" s="12" t="s">
        <v>537</v>
      </c>
      <c r="C101" s="12" t="s">
        <v>538</v>
      </c>
      <c r="D101" s="12" t="s">
        <v>539</v>
      </c>
      <c r="E101" s="12" t="s">
        <v>540</v>
      </c>
      <c r="F101" s="12" t="s">
        <v>541</v>
      </c>
      <c r="G101" s="12" t="s">
        <v>542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8AEE-D369-4F66-8918-0F5AA104E348}">
  <dimension ref="A1:P77"/>
  <sheetViews>
    <sheetView topLeftCell="C37" zoomScale="85" zoomScaleNormal="85" workbookViewId="0">
      <selection activeCell="P48" sqref="P48"/>
    </sheetView>
  </sheetViews>
  <sheetFormatPr defaultRowHeight="14.5" x14ac:dyDescent="0.35"/>
  <cols>
    <col min="1" max="1" width="11.36328125" customWidth="1"/>
    <col min="2" max="2" width="35.1796875" customWidth="1"/>
    <col min="4" max="4" width="10.08984375" style="3" customWidth="1"/>
    <col min="7" max="7" width="11.7265625" style="3" bestFit="1" customWidth="1"/>
    <col min="8" max="8" width="10.08984375" style="3" bestFit="1" customWidth="1"/>
    <col min="11" max="11" width="37.6328125" customWidth="1"/>
    <col min="13" max="13" width="20.6328125" style="3" bestFit="1" customWidth="1"/>
    <col min="14" max="14" width="15.36328125" style="6" bestFit="1" customWidth="1"/>
    <col min="15" max="15" width="19.08984375" style="9" bestFit="1" customWidth="1"/>
    <col min="16" max="16" width="16.81640625" bestFit="1" customWidth="1"/>
  </cols>
  <sheetData>
    <row r="1" spans="1:16" x14ac:dyDescent="0.35">
      <c r="A1" s="1" t="s">
        <v>13</v>
      </c>
      <c r="B1" s="1" t="s">
        <v>0</v>
      </c>
      <c r="C1" s="1" t="s">
        <v>1</v>
      </c>
      <c r="D1" s="4" t="s">
        <v>2</v>
      </c>
      <c r="E1" s="1" t="s">
        <v>14</v>
      </c>
      <c r="F1" s="1" t="s">
        <v>3</v>
      </c>
      <c r="G1" s="4" t="s">
        <v>4</v>
      </c>
      <c r="H1" s="4" t="s">
        <v>5</v>
      </c>
      <c r="I1" s="1" t="s">
        <v>6</v>
      </c>
      <c r="J1" s="1" t="s">
        <v>7</v>
      </c>
      <c r="K1" s="1" t="s">
        <v>8</v>
      </c>
      <c r="L1" s="1" t="s">
        <v>9</v>
      </c>
      <c r="M1" s="4" t="s">
        <v>12</v>
      </c>
      <c r="N1" s="5" t="s">
        <v>10</v>
      </c>
      <c r="O1" s="8" t="s">
        <v>11</v>
      </c>
    </row>
    <row r="2" spans="1:16" x14ac:dyDescent="0.35">
      <c r="A2" t="e" vm="1">
        <v>#VALUE!</v>
      </c>
      <c r="B2" t="str" cm="1">
        <f t="array" ref="B2">_FV(A2,"Name")</f>
        <v>ADBRI LIMITED</v>
      </c>
      <c r="C2" t="str" cm="1">
        <f t="array" ref="C2">_FV(A2,"Ticker symbol",TRUE)</f>
        <v>ABC</v>
      </c>
      <c r="D2" s="3" cm="1">
        <f t="array" ref="D2">_FV(A2,"Price")</f>
        <v>3.22</v>
      </c>
      <c r="E2" s="7" cm="1">
        <f t="array" ref="E2">_FV(A2,"Change")</f>
        <v>-0.09</v>
      </c>
      <c r="F2" t="str" cm="1">
        <f t="array" ref="F2">_FV(A2,"Currency")</f>
        <v>AUD</v>
      </c>
      <c r="G2" s="3" cm="1">
        <f t="array" ref="G2">_FV(A2,"52 week high",TRUE)</f>
        <v>3.64</v>
      </c>
      <c r="H2" s="3" cm="1">
        <f t="array" ref="H2">_FV(A2,"52 week low",TRUE)</f>
        <v>2.1</v>
      </c>
      <c r="I2" s="2" cm="1">
        <f t="array" ref="I2">_FV(A2,"P/E",TRUE)</f>
        <v>22.36</v>
      </c>
      <c r="J2" t="str" cm="1">
        <f t="array" ref="J2">_FV(A2,"Industry")</f>
        <v>Construction Materials</v>
      </c>
      <c r="K2" t="str" cm="1">
        <f t="array" ref="K2">_FV(A2,"Exchange")</f>
        <v>Australian Securities Exchange</v>
      </c>
      <c r="L2" t="str" cm="1">
        <f t="array" ref="L2">_FV(A2,"Description")</f>
        <v>ADBRI Limited, formerly Adelaide Brighton Limited, is an integrated construction materials and lime producer, which supplies a range of products into building, construction, infrastructure and mineral processing markets throughout Australia. The Company operates through two segments: Cement, Lime, Concrete and Aggregates, and Concrete Products. The Company’s principal activities include the production, importation, distribution and marketing of clinker, cement, industrial lime, premixed concrete, construction aggregates and concrete products. The major end-use markets of the Company’s products include residential and non-residential construction, engineering construction, alumina production and mining.</v>
      </c>
      <c r="M2" s="3" cm="1">
        <f t="array" ref="M2">_FV(A2,"Market cap",TRUE)</f>
        <v>2101461000</v>
      </c>
      <c r="N2" s="6" cm="1">
        <f t="array" ref="N2">_FV(A2,"Volume")</f>
        <v>1650723</v>
      </c>
      <c r="O2" s="9" cm="1">
        <f t="array" ref="O2">_FV(A2,"Last trade time",TRUE)</f>
        <v>44316.375</v>
      </c>
      <c r="P2" s="7"/>
    </row>
    <row r="3" spans="1:16" x14ac:dyDescent="0.35">
      <c r="A3" t="e" vm="2">
        <v>#VALUE!</v>
      </c>
      <c r="B3" t="str" cm="1">
        <f t="array" ref="B3">_FV(A3,"Name")</f>
        <v>ADOBE INC.</v>
      </c>
      <c r="C3" t="str" cm="1">
        <f t="array" ref="C3">_FV(A3,"Ticker symbol",TRUE)</f>
        <v>ADBE</v>
      </c>
      <c r="D3" s="3" cm="1">
        <f t="array" ref="D3">_FV(A3,"Price")</f>
        <v>508.34</v>
      </c>
      <c r="E3" s="7" cm="1">
        <f t="array" ref="E3">_FV(A3,"Change")</f>
        <v>-7.75</v>
      </c>
      <c r="F3" t="str" cm="1">
        <f t="array" ref="F3">_FV(A3,"Currency")</f>
        <v>USD</v>
      </c>
      <c r="G3" s="3" cm="1">
        <f t="array" ref="G3">_FV(A3,"52 week high",TRUE)</f>
        <v>536.88</v>
      </c>
      <c r="H3" s="3" cm="1">
        <f t="array" ref="H3">_FV(A3,"52 week low",TRUE)</f>
        <v>340</v>
      </c>
      <c r="I3" s="2" cm="1">
        <f t="array" ref="I3">_FV(A3,"P/E",TRUE)</f>
        <v>44.880699999999997</v>
      </c>
      <c r="J3" t="str" cm="1">
        <f t="array" ref="J3">_FV(A3,"Industry")</f>
        <v>Software &amp; IT Services</v>
      </c>
      <c r="K3" t="str" cm="1">
        <f t="array" ref="K3">_FV(A3,"Exchange")</f>
        <v>Nasdaq Stock Market</v>
      </c>
      <c r="L3" t="str" cm="1">
        <f t="array" ref="L3">_FV(A3,"Description")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M3" s="3" cm="1">
        <f t="array" ref="M3">_FV(A3,"Market cap",TRUE)</f>
        <v>242986500000</v>
      </c>
      <c r="N3" s="6" cm="1">
        <f t="array" ref="N3">_FV(A3,"Volume")</f>
        <v>1950559</v>
      </c>
      <c r="O3" s="9" cm="1">
        <f t="array" ref="O3">_FV(A3,"Last trade time",TRUE)</f>
        <v>44316.996366539061</v>
      </c>
    </row>
    <row r="4" spans="1:16" x14ac:dyDescent="0.35">
      <c r="A4" t="e" vm="3">
        <v>#VALUE!</v>
      </c>
      <c r="B4" t="str" cm="1">
        <f t="array" ref="B4">_FV(A4,"Name")</f>
        <v>ALPHABET INC.</v>
      </c>
      <c r="C4" t="str" cm="1">
        <f t="array" ref="C4">_FV(A4,"Ticker symbol",TRUE)</f>
        <v>GOOG</v>
      </c>
      <c r="D4" s="3" cm="1">
        <f t="array" ref="D4">_FV(A4,"Price")</f>
        <v>2410.12</v>
      </c>
      <c r="E4" s="7" cm="1">
        <f t="array" ref="E4">_FV(A4,"Change")</f>
        <v>-19.77</v>
      </c>
      <c r="F4" t="str" cm="1">
        <f t="array" ref="F4">_FV(A4,"Currency")</f>
        <v>USD</v>
      </c>
      <c r="G4" s="3" cm="1">
        <f t="array" ref="G4">_FV(A4,"52 week high",TRUE)</f>
        <v>2452.3780000000002</v>
      </c>
      <c r="H4" s="3" cm="1">
        <f t="array" ref="H4">_FV(A4,"52 week low",TRUE)</f>
        <v>1299</v>
      </c>
      <c r="I4" s="2" cm="1">
        <f t="array" ref="I4">_FV(A4,"P/E",TRUE)</f>
        <v>32.330599999999997</v>
      </c>
      <c r="J4" t="str" cm="1">
        <f t="array" ref="J4">_FV(A4,"Industry")</f>
        <v>Software &amp; IT Services</v>
      </c>
      <c r="K4" t="str" cm="1">
        <f t="array" ref="K4">_FV(A4,"Exchange")</f>
        <v>Nasdaq Stock Market</v>
      </c>
      <c r="L4" t="str" cm="1">
        <f t="array" ref="L4">_FV(A4,"Description")</f>
        <v>Alphabet Inc. is a holding company. The Company's segments include Google and Other Bets. The Company's Google segment includes Google Services and Google Cloud. Its Google Services products and platforms include Android, Chrome, Gmail, Google Drive, Google Maps, Google Photos, Google Play, Search, and YouTube. Its Google Cloud provides enterprise-ready cloud services, including Google Cloud Platform and Google Workspace. Its Google Cloud Platform enables developers to build, test, and deploy applications on its infrastructure. Its Google Workspace collaboration tools include applications like Gmail, Docs, Drive, Calendar, Meet. The Google segment is engaged in advertising, sales of digital content, applications and cloud offerings. Its hardware products include Pixel phones, Chromecast with Google TV and the Google Nest Hub smart display. The Other Bets segment is engaged in the sales of Internet and television services, licensing and research and development (R&amp;D) services.</v>
      </c>
      <c r="M4" s="3" cm="1">
        <f t="array" ref="M4">_FV(A4,"Market cap",TRUE)</f>
        <v>1595552000000</v>
      </c>
      <c r="N4" s="6" cm="1">
        <f t="array" ref="N4">_FV(A4,"Volume")</f>
        <v>1957130</v>
      </c>
      <c r="O4" s="9" cm="1">
        <f t="array" ref="O4">_FV(A4,"Last trade time",TRUE)</f>
        <v>44316.999916712499</v>
      </c>
    </row>
    <row r="5" spans="1:16" x14ac:dyDescent="0.35">
      <c r="A5" t="e" vm="4">
        <v>#VALUE!</v>
      </c>
      <c r="B5" t="str" cm="1">
        <f t="array" ref="B5">_FV(A5,"Name")</f>
        <v>AMAZON.COM, INC.</v>
      </c>
      <c r="C5" t="str" cm="1">
        <f t="array" ref="C5">_FV(A5,"Ticker symbol",TRUE)</f>
        <v>AMZN</v>
      </c>
      <c r="D5" s="3" cm="1">
        <f t="array" ref="D5">_FV(A5,"Price")</f>
        <v>3467.42</v>
      </c>
      <c r="E5" s="7" cm="1">
        <f t="array" ref="E5">_FV(A5,"Change")</f>
        <v>-3.89</v>
      </c>
      <c r="F5" t="str" cm="1">
        <f t="array" ref="F5">_FV(A5,"Currency")</f>
        <v>USD</v>
      </c>
      <c r="G5" s="3" cm="1">
        <f t="array" ref="G5">_FV(A5,"52 week high",TRUE)</f>
        <v>3554</v>
      </c>
      <c r="H5" s="3" cm="1">
        <f t="array" ref="H5">_FV(A5,"52 week low",TRUE)</f>
        <v>2256.38</v>
      </c>
      <c r="I5" s="2" cm="1">
        <f t="array" ref="I5">_FV(A5,"P/E",TRUE)</f>
        <v>66.061199999999999</v>
      </c>
      <c r="J5" t="str" cm="1">
        <f t="array" ref="J5">_FV(A5,"Industry")</f>
        <v>Diversified Retail</v>
      </c>
      <c r="K5" t="str" cm="1">
        <f t="array" ref="K5">_FV(A5,"Exchange")</f>
        <v>Nasdaq Stock Market</v>
      </c>
      <c r="L5" t="str" cm="1">
        <f t="array" ref="L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M5" s="3" cm="1">
        <f t="array" ref="M5">_FV(A5,"Market cap",TRUE)</f>
        <v>1747984000000</v>
      </c>
      <c r="N5" s="6" cm="1">
        <f t="array" ref="N5">_FV(A5,"Volume")</f>
        <v>7009346</v>
      </c>
      <c r="O5" s="9" cm="1">
        <f t="array" ref="O5">_FV(A5,"Last trade time",TRUE)</f>
        <v>44316.999951006248</v>
      </c>
    </row>
    <row r="6" spans="1:16" x14ac:dyDescent="0.35">
      <c r="A6" t="e" vm="5">
        <v>#VALUE!</v>
      </c>
      <c r="B6" t="str" cm="1">
        <f t="array" ref="B6">_FV(A6,"Name")</f>
        <v>AMPOL LIMITED</v>
      </c>
      <c r="C6" t="str" cm="1">
        <f t="array" ref="C6">_FV(A6,"Ticker symbol",TRUE)</f>
        <v>ALD</v>
      </c>
      <c r="D6" s="3" cm="1">
        <f t="array" ref="D6">_FV(A6,"Price")</f>
        <v>25.59</v>
      </c>
      <c r="E6" s="7" cm="1">
        <f t="array" ref="E6">_FV(A6,"Change")</f>
        <v>-0.13</v>
      </c>
      <c r="F6" t="str" cm="1">
        <f t="array" ref="F6">_FV(A6,"Currency")</f>
        <v>AUD</v>
      </c>
      <c r="G6" s="3" cm="1">
        <f t="array" ref="G6">_FV(A6,"52 week high",TRUE)</f>
        <v>31.45</v>
      </c>
      <c r="H6" s="3" cm="1">
        <f t="array" ref="H6">_FV(A6,"52 week low",TRUE)</f>
        <v>22.14</v>
      </c>
      <c r="I6" s="2" cm="1">
        <f t="array" ref="I6">_FV(A6,"P/E",TRUE)</f>
        <v>18.64</v>
      </c>
      <c r="J6" t="str" cm="1">
        <f t="array" ref="J6">_FV(A6,"Industry")</f>
        <v>Oil &amp; Gas</v>
      </c>
      <c r="K6" t="str" cm="1">
        <f t="array" ref="K6">_FV(A6,"Exchange")</f>
        <v>Australian Securities Exchange</v>
      </c>
      <c r="L6" t="str" cm="1">
        <f t="array" ref="L6">_FV(A6,"Description")</f>
        <v>Ampol Ltd, formerly Caltex Australia Limited, is an Australia-based transport fuel supplier and convenience retailer. The Company is engaged in the business of purchasing, refining, distributing and marketing petroleum products, and operating convenience stores throughout Australia and the North Island of New Zealand under the Gull NZ brand. The Company also buys and sells refined products on the open market both overseas and locally through its shipping and trading entity, Ampol, based in Singapore. At Lytton in Brisbane, it manufactures fuels, including liquefied petroleum gas, petrol, diesel and jet fuel along with lubricants, greases and other small amounts of fuel oil and specialty products. The products that the Company manufactures, and imports are marketed and distributed to retail and commercial consumers and are supplied through a network of pipelines, terminals, depots and Company-owned and contracted transport fleets.</v>
      </c>
      <c r="M6" s="3" cm="1">
        <f t="array" ref="M6">_FV(A6,"Market cap",TRUE)</f>
        <v>6098151000</v>
      </c>
      <c r="N6" s="6" cm="1">
        <f t="array" ref="N6">_FV(A6,"Volume")</f>
        <v>717861</v>
      </c>
      <c r="O6" s="9" cm="1">
        <f t="array" ref="O6">_FV(A6,"Last trade time",TRUE)</f>
        <v>44316.375</v>
      </c>
    </row>
    <row r="7" spans="1:16" x14ac:dyDescent="0.35">
      <c r="A7" t="e" vm="6">
        <v>#VALUE!</v>
      </c>
      <c r="B7" t="str" cm="1">
        <f t="array" ref="B7">_FV(A7,"Name")</f>
        <v>APPEN LIMITED</v>
      </c>
      <c r="C7" t="str" cm="1">
        <f t="array" ref="C7">_FV(A7,"Ticker symbol",TRUE)</f>
        <v>APX</v>
      </c>
      <c r="D7" s="3" cm="1">
        <f t="array" ref="D7">_FV(A7,"Price")</f>
        <v>15.66</v>
      </c>
      <c r="E7" s="7" cm="1">
        <f t="array" ref="E7">_FV(A7,"Change")</f>
        <v>-0.39</v>
      </c>
      <c r="F7" t="str" cm="1">
        <f t="array" ref="F7">_FV(A7,"Currency")</f>
        <v>AUD</v>
      </c>
      <c r="G7" s="3" cm="1">
        <f t="array" ref="G7">_FV(A7,"52 week high",TRUE)</f>
        <v>43.66</v>
      </c>
      <c r="H7" s="3" cm="1">
        <f t="array" ref="H7">_FV(A7,"52 week low",TRUE)</f>
        <v>14.83</v>
      </c>
      <c r="I7" s="2" cm="1">
        <f t="array" ref="I7">_FV(A7,"P/E",TRUE)</f>
        <v>37.71</v>
      </c>
      <c r="J7" t="str" cm="1">
        <f t="array" ref="J7">_FV(A7,"Industry")</f>
        <v>Software &amp; IT Services</v>
      </c>
      <c r="K7" t="str" cm="1">
        <f t="array" ref="K7">_FV(A7,"Exchange")</f>
        <v>Australian Securities Exchange</v>
      </c>
      <c r="L7" t="str" cm="1">
        <f t="array" ref="L7">_FV(A7,"Description")</f>
        <v>Appen Limited is engaged in the development of human-annotated datasets for machine learning and artificial intelligence. The Company is organized into two operating segments based on differences in products and services provided: Content Relevance and Language Resources. Content Relevance provides annotated data used in search technology (embedded in Web, e-commerce and social engagement) for improving relevance and accuracy of search engines, social media applications and e-commerce. Language Resources provides annotated speech, natural language and image data used in speech recognizers, machine translation, speech synthesizers and other machine-learning technologies resulting in engaging and fluent devices including Internet-connected devices, in-car automotive systems and speech-enabled consumer electronics.</v>
      </c>
      <c r="M7" s="3" cm="1">
        <f t="array" ref="M7">_FV(A7,"Market cap",TRUE)</f>
        <v>1927243000</v>
      </c>
      <c r="N7" s="6" cm="1">
        <f t="array" ref="N7">_FV(A7,"Volume")</f>
        <v>555001</v>
      </c>
      <c r="O7" s="9" cm="1">
        <f t="array" ref="O7">_FV(A7,"Last trade time",TRUE)</f>
        <v>44316.375</v>
      </c>
    </row>
    <row r="8" spans="1:16" x14ac:dyDescent="0.35">
      <c r="A8" t="e" vm="7">
        <v>#VALUE!</v>
      </c>
      <c r="B8" t="str" cm="1">
        <f t="array" ref="B8">_FV(A8,"Name")</f>
        <v>ARGO INVESTMENTS LIMITED</v>
      </c>
      <c r="C8" t="str" cm="1">
        <f t="array" ref="C8">_FV(A8,"Ticker symbol",TRUE)</f>
        <v>ARG</v>
      </c>
      <c r="D8" s="3" cm="1">
        <f t="array" ref="D8">_FV(A8,"Price")</f>
        <v>8.69</v>
      </c>
      <c r="E8" s="7" cm="1">
        <f t="array" ref="E8">_FV(A8,"Change")</f>
        <v>-0.06</v>
      </c>
      <c r="F8" t="str" cm="1">
        <f t="array" ref="F8">_FV(A8,"Currency")</f>
        <v>AUD</v>
      </c>
      <c r="G8" s="3" cm="1">
        <f t="array" ref="G8">_FV(A8,"52 week high",TRUE)</f>
        <v>9.0500000000000007</v>
      </c>
      <c r="H8" s="3" cm="1">
        <f t="array" ref="H8">_FV(A8,"52 week low",TRUE)</f>
        <v>7.02</v>
      </c>
      <c r="I8" s="2" cm="1">
        <f t="array" ref="I8">_FV(A8,"P/E",TRUE)</f>
        <v>42.39</v>
      </c>
      <c r="J8" t="str" cm="1">
        <f t="array" ref="J8">_FV(A8,"Industry")</f>
        <v>Collective Investments</v>
      </c>
      <c r="K8" t="str" cm="1">
        <f t="array" ref="K8">_FV(A8,"Exchange")</f>
        <v>Australian Securities Exchange</v>
      </c>
      <c r="L8" t="str" cm="1">
        <f t="array" ref="L8">_FV(A8,"Description")</f>
        <v>Argo Investments Limited is an investment company. The Company manages a diversified portfolio of Australian investments with the objective of maximizing long-term returns to its shareholders through a balance of capital and dividend growth. The Company operates in the investment industry primarily within Australia. The Company derives its revenue from the investment portfolio through the receipt of dividends, distributions, interest and other income. It also derives income from interest earned on cash deposits, income from writing exchange-traded options and a small amount of share trading activity. The Company's portfolio includes investments in various sectors, such as healthcare, utilities, consumer discretionary, industrials, energy, banks, materials, telecommunication services and information technology, and property trusts, among others. Argo Service Company Pty Ltd is the subsidiary of the Company.</v>
      </c>
      <c r="M8" s="3" cm="1">
        <f t="array" ref="M8">_FV(A8,"Market cap",TRUE)</f>
        <v>6299895000</v>
      </c>
      <c r="N8" s="6" cm="1">
        <f t="array" ref="N8">_FV(A8,"Volume")</f>
        <v>164482</v>
      </c>
      <c r="O8" s="9" cm="1">
        <f t="array" ref="O8">_FV(A8,"Last trade time",TRUE)</f>
        <v>44316.375</v>
      </c>
    </row>
    <row r="9" spans="1:16" x14ac:dyDescent="0.35">
      <c r="A9" t="e" vm="8">
        <v>#VALUE!</v>
      </c>
      <c r="B9" t="str" cm="1">
        <f t="array" ref="B9">_FV(A9,"Name")</f>
        <v>ASTRAZENECA PLC</v>
      </c>
      <c r="C9" t="str" cm="1">
        <f t="array" ref="C9">_FV(A9,"Ticker symbol",TRUE)</f>
        <v>AZN</v>
      </c>
      <c r="D9" s="3" cm="1">
        <f t="array" ref="D9">_FV(A9,"Price")</f>
        <v>7715</v>
      </c>
      <c r="E9" s="10" cm="1">
        <f t="array" ref="E9">_FV(A9,"Change")</f>
        <v>321</v>
      </c>
      <c r="F9" t="str" cm="1">
        <f t="array" ref="F9">_FV(A9,"Currency")</f>
        <v>GBp</v>
      </c>
      <c r="G9" s="3" cm="1">
        <f t="array" ref="G9">_FV(A9,"52 week high",TRUE)</f>
        <v>10120</v>
      </c>
      <c r="H9" s="3" cm="1">
        <f t="array" ref="H9">_FV(A9,"52 week low",TRUE)</f>
        <v>6736</v>
      </c>
      <c r="I9" s="2" cm="1">
        <f t="array" ref="I9">_FV(A9,"P/E",TRUE)</f>
        <v>41.603900000000003</v>
      </c>
      <c r="J9" t="str" cm="1">
        <f t="array" ref="J9">_FV(A9,"Industry")</f>
        <v>Pharmaceuticals</v>
      </c>
      <c r="K9" t="str" cm="1">
        <f t="array" ref="K9">_FV(A9,"Exchange")</f>
        <v>London Stock Exchange</v>
      </c>
      <c r="L9" t="str" cm="1">
        <f t="array" ref="L9">_FV(A9,"Description")</f>
        <v>AstraZeneca PLC is a biopharmaceutical company. It focuses on discovery and development of products, which are then manufactured, marketed and sold. It focuses on three main therapy areas: Oncology, Cardiovascular, Renal &amp; Metabolic (CVRM) and Respiratory, while selectively pursuing therapies in Autoimmunity, Infection and Neuroscience. In CVRM, it is expanding its portfolio into the cardiovascular-renal area with roxadustat, as well as investing to explore the benefits of its SGLT2 and GLP-1 franchises in chronic kidney disease (CKD) and heart failure (HF). It has approximately 38 projects in Phase I, including 26 new molecular entities (NMEs), and 12 oncology combination projects. It has approximately 43 projects in Phase II, including 25 NMEs; six additional indications for projects that have reached phase II, and 12 oncology combination projects. It has approximately 22 projects in late-stage development, either in Phase III/pivotal Phase II studies or under regulatory review.</v>
      </c>
      <c r="M9" s="3" cm="1">
        <f t="array" ref="M9">_FV(A9,"Market cap",TRUE)</f>
        <v>101277800000</v>
      </c>
      <c r="N9" s="6" cm="1">
        <f t="array" ref="N9">_FV(A9,"Volume")</f>
        <v>3368733</v>
      </c>
      <c r="O9" s="9" cm="1">
        <f t="array" ref="O9">_FV(A9,"Last trade time",TRUE)</f>
        <v>44316.65625</v>
      </c>
    </row>
    <row r="10" spans="1:16" x14ac:dyDescent="0.35">
      <c r="A10" t="e" vm="9">
        <v>#VALUE!</v>
      </c>
      <c r="B10" t="str" cm="1">
        <f t="array" ref="B10">_FV(A10,"Name")</f>
        <v>AUSTRALIA AND NEW ZEALAND BANKING GROUP LIMITED</v>
      </c>
      <c r="C10" t="str" cm="1">
        <f t="array" ref="C10">_FV(A10,"Ticker symbol",TRUE)</f>
        <v>ANZ</v>
      </c>
      <c r="D10" s="3" cm="1">
        <f t="array" ref="D10">_FV(A10,"Price")</f>
        <v>28.74</v>
      </c>
      <c r="E10" s="7" cm="1">
        <f t="array" ref="E10">_FV(A10,"Change")</f>
        <v>-0.2</v>
      </c>
      <c r="F10" t="str" cm="1">
        <f t="array" ref="F10">_FV(A10,"Currency")</f>
        <v>AUD</v>
      </c>
      <c r="G10" s="3" cm="1">
        <f t="array" ref="G10">_FV(A10,"52 week high",TRUE)</f>
        <v>29.55</v>
      </c>
      <c r="H10" s="3" cm="1">
        <f t="array" ref="H10">_FV(A10,"52 week low",TRUE)</f>
        <v>15.07</v>
      </c>
      <c r="I10" s="2" cm="1">
        <f t="array" ref="I10">_FV(A10,"P/E",TRUE)</f>
        <v>22.74</v>
      </c>
      <c r="J10" t="str" cm="1">
        <f t="array" ref="J10">_FV(A10,"Industry")</f>
        <v>Banking Services</v>
      </c>
      <c r="K10" t="str" cm="1">
        <f t="array" ref="K10">_FV(A10,"Exchange")</f>
        <v>Australian Securities Exchange</v>
      </c>
      <c r="L10" t="str" cm="1">
        <f t="array" ref="L10">_FV(A10,"Description")</f>
        <v>Australia and New Zealand Banking Group Limited provides a range of banking and financial products and services. The Company's segments include Australia; New Zealand; Institutional; Asia Retail &amp; Pacific; Wealth Australia, and Technology, Services and Operations (TSO) and Group Centre. The Company's operations span Australia, New Zealand, and a number of countries in the Asia Pacific region, the United Kingdom, France, Germany and the United States. The Australia division consists of the retail and the corporate and commercial banking (C&amp;CB) business units. The New Zealand division consists of the retail and the commercial business units. The Institutional division services global institutional and business customers. The Asia Retail &amp; Pacific division consists of the Asia retail and the Pacific business units. The Wealth Australia division consists of its funds management business units. The TSO and Group Centre division provides support to the operating divisions.</v>
      </c>
      <c r="M10" s="3" cm="1">
        <f t="array" ref="M10">_FV(A10,"Market cap",TRUE)</f>
        <v>81780880000</v>
      </c>
      <c r="N10" s="6" cm="1">
        <f t="array" ref="N10">_FV(A10,"Volume")</f>
        <v>4983323</v>
      </c>
      <c r="O10" s="9" cm="1">
        <f t="array" ref="O10">_FV(A10,"Last trade time",TRUE)</f>
        <v>44316.375</v>
      </c>
    </row>
    <row r="11" spans="1:16" x14ac:dyDescent="0.35">
      <c r="A11" t="e" vm="10">
        <v>#VALUE!</v>
      </c>
      <c r="B11" t="str" cm="1">
        <f t="array" ref="B11">_FV(A11,"Name")</f>
        <v>AUSTRALIAN FOUNDATION INVESTMENT COMPANY LIMITED</v>
      </c>
      <c r="C11" t="str" cm="1">
        <f t="array" ref="C11">_FV(A11,"Ticker symbol",TRUE)</f>
        <v>AFI</v>
      </c>
      <c r="D11" s="3" cm="1">
        <f t="array" ref="D11">_FV(A11,"Price")</f>
        <v>7.48</v>
      </c>
      <c r="E11" s="7" cm="1">
        <f t="array" ref="E11">_FV(A11,"Change")</f>
        <v>0</v>
      </c>
      <c r="F11" t="str" cm="1">
        <f t="array" ref="F11">_FV(A11,"Currency")</f>
        <v>AUD</v>
      </c>
      <c r="G11" s="3" cm="1">
        <f t="array" ref="G11">_FV(A11,"52 week high",TRUE)</f>
        <v>7.72</v>
      </c>
      <c r="H11" s="3" cm="1">
        <f t="array" ref="H11">_FV(A11,"52 week low",TRUE)</f>
        <v>5.7</v>
      </c>
      <c r="I11" s="2" cm="1">
        <f t="array" ref="I11">_FV(A11,"P/E",TRUE)</f>
        <v>50.99</v>
      </c>
      <c r="J11" t="str" cm="1">
        <f t="array" ref="J11">_FV(A11,"Industry")</f>
        <v>Investment Banking &amp; Investment Services</v>
      </c>
      <c r="K11" t="str" cm="1">
        <f t="array" ref="K11">_FV(A11,"Exchange")</f>
        <v>Australian Securities Exchange</v>
      </c>
      <c r="L11" t="str" cm="1">
        <f t="array" ref="L11">_FV(A11,"Description")</f>
        <v>Australian Foundation Investment Company Limited (AFIC) is a closed-end investment company. The Company specializes in investing in Australian equities. The Company's investment objective is to provide shareholders with investment returns through access to a steam franked dividends and enhancement of capital invested. It has two portfolios of securities: the investment portfolio and the trading portfolio. The investment portfolio holds securities that the Company intends to retain on a long term basis. The trading portfolio consists of securities that are held for short term trading only, including call option contracts written over securities that are held in specific sub-component of the investment portfolio. It invests in a range of sectors, such as energy, materials, industrials, consumer staples, banks, property trusts, telecommunications, healthcare, information technology and utilities. Australian Investment Company Services Ltd is a subsidiary of the Company.</v>
      </c>
      <c r="M11" s="3" cm="1">
        <f t="array" ref="M11">_FV(A11,"Market cap",TRUE)</f>
        <v>9131859000</v>
      </c>
      <c r="N11" s="6" cm="1">
        <f t="array" ref="N11">_FV(A11,"Volume")</f>
        <v>299812</v>
      </c>
      <c r="O11" s="9" cm="1">
        <f t="array" ref="O11">_FV(A11,"Last trade time",TRUE)</f>
        <v>44316.375</v>
      </c>
    </row>
    <row r="12" spans="1:16" x14ac:dyDescent="0.35">
      <c r="A12" t="e" vm="11">
        <v>#VALUE!</v>
      </c>
      <c r="B12" t="str" cm="1">
        <f t="array" ref="B12">_FV(A12,"Name")</f>
        <v>BAE SYSTEMS PLC</v>
      </c>
      <c r="C12" t="str" cm="1">
        <f t="array" ref="C12">_FV(A12,"Ticker symbol",TRUE)</f>
        <v>BA.</v>
      </c>
      <c r="D12" s="3" cm="1">
        <f t="array" ref="D12">_FV(A12,"Price")</f>
        <v>506.2</v>
      </c>
      <c r="E12" s="7" cm="1">
        <f t="array" ref="E12">_FV(A12,"Change")</f>
        <v>8.3000000000000007</v>
      </c>
      <c r="F12" t="str" cm="1">
        <f t="array" ref="F12">_FV(A12,"Currency")</f>
        <v>GBp</v>
      </c>
      <c r="G12" s="3" cm="1">
        <f t="array" ref="G12">_FV(A12,"52 week high",TRUE)</f>
        <v>545.79999999999995</v>
      </c>
      <c r="H12" s="3" cm="1">
        <f t="array" ref="H12">_FV(A12,"52 week low",TRUE)</f>
        <v>395.9</v>
      </c>
      <c r="I12" s="2" cm="1">
        <f t="array" ref="I12">_FV(A12,"P/E",TRUE)</f>
        <v>12.227399999999999</v>
      </c>
      <c r="J12" t="str" cm="1">
        <f t="array" ref="J12">_FV(A12,"Industry")</f>
        <v>Aerospace &amp; Defense</v>
      </c>
      <c r="K12" t="str" cm="1">
        <f t="array" ref="K12">_FV(A12,"Exchange")</f>
        <v>London Stock Exchange</v>
      </c>
      <c r="L12" t="str" cm="1">
        <f t="array" ref="L12">_FV(A12,"Description")</f>
        <v>BAE Systems plc is a defense, aerospace and security company. The Company operates through five segments. The Electronic Systems segment consists of the Company's United States and United Kingdom-based electronics activities. The Cyber &amp; Intelligence segment consists of its United States-based Intelligence &amp; Security business and United Kingdom-based Applied Intelligence business, and covers the Company's cyber, secure government, and commercial and financial security activities. The Platforms &amp; Services (US) segment, with operations in the United States, United Kingdom and Sweden, produces combat vehicles, weapons and munitions. Air segment comprises the Company’s United Kingdom-based air activities for European and international markets, and United States programmes, and its businesses in Saudi Arabia and Australia, together with its interest in the MBDA Holdings SAS (MBDA) joint venture. Maritime segment comprises the Company’s United Kingdom-based maritime and land activities.</v>
      </c>
      <c r="M12" s="3" cm="1">
        <f t="array" ref="M12">_FV(A12,"Market cap",TRUE)</f>
        <v>16336870000</v>
      </c>
      <c r="N12" s="6" cm="1">
        <f t="array" ref="N12">_FV(A12,"Volume")</f>
        <v>6808533</v>
      </c>
      <c r="O12" s="9" cm="1">
        <f t="array" ref="O12">_FV(A12,"Last trade time",TRUE)</f>
        <v>44316.649499027342</v>
      </c>
    </row>
    <row r="13" spans="1:16" x14ac:dyDescent="0.35">
      <c r="A13" t="e" vm="12">
        <v>#VALUE!</v>
      </c>
      <c r="B13" t="str" cm="1">
        <f t="array" ref="B13">_FV(A13,"Name")</f>
        <v>BANK OF AMERICA CORPORATION</v>
      </c>
      <c r="C13" t="str" cm="1">
        <f t="array" ref="C13">_FV(A13,"Ticker symbol",TRUE)</f>
        <v>BAC</v>
      </c>
      <c r="D13" s="3" cm="1">
        <f t="array" ref="D13">_FV(A13,"Price")</f>
        <v>40.53</v>
      </c>
      <c r="E13" s="7" cm="1">
        <f t="array" ref="E13">_FV(A13,"Change")</f>
        <v>-0.57999999999999996</v>
      </c>
      <c r="F13" t="str" cm="1">
        <f t="array" ref="F13">_FV(A13,"Currency")</f>
        <v>USD</v>
      </c>
      <c r="G13" s="3" cm="1">
        <f t="array" ref="G13">_FV(A13,"52 week high",TRUE)</f>
        <v>41.13</v>
      </c>
      <c r="H13" s="3" cm="1">
        <f t="array" ref="H13">_FV(A13,"52 week low",TRUE)</f>
        <v>20.100000000000001</v>
      </c>
      <c r="I13" s="2" cm="1">
        <f t="array" ref="I13">_FV(A13,"P/E",TRUE)</f>
        <v>17.620100000000001</v>
      </c>
      <c r="J13" t="str" cm="1">
        <f t="array" ref="J13">_FV(A13,"Industry")</f>
        <v>Banking Services</v>
      </c>
      <c r="K13" t="str" cm="1">
        <f t="array" ref="K13">_FV(A13,"Exchange")</f>
        <v>New York Stock Exchange</v>
      </c>
      <c r="L13" t="str" cm="1">
        <f t="array" ref="L13">_FV(A13,"Description")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M13" s="3" cm="1">
        <f t="array" ref="M13">_FV(A13,"Market cap",TRUE)</f>
        <v>347314400000</v>
      </c>
      <c r="N13" s="6" cm="1">
        <f t="array" ref="N13">_FV(A13,"Volume")</f>
        <v>39203386</v>
      </c>
      <c r="O13" s="9" cm="1">
        <f t="array" ref="O13">_FV(A13,"Last trade time",TRUE)</f>
        <v>44316.999945578122</v>
      </c>
    </row>
    <row r="14" spans="1:16" x14ac:dyDescent="0.35">
      <c r="A14" t="e" vm="13">
        <v>#VALUE!</v>
      </c>
      <c r="B14" t="str" cm="1">
        <f t="array" ref="B14">_FV(A14,"Name")</f>
        <v>BARCLAYS PLC</v>
      </c>
      <c r="C14" t="str" cm="1">
        <f t="array" ref="C14">_FV(A14,"Ticker symbol",TRUE)</f>
        <v>BARC</v>
      </c>
      <c r="D14" s="3" cm="1">
        <f t="array" ref="D14">_FV(A14,"Price")</f>
        <v>175.5</v>
      </c>
      <c r="E14" s="7" cm="1">
        <f t="array" ref="E14">_FV(A14,"Change")</f>
        <v>-13.22</v>
      </c>
      <c r="F14" t="str" cm="1">
        <f t="array" ref="F14">_FV(A14,"Currency")</f>
        <v>GBp</v>
      </c>
      <c r="G14" s="3" cm="1">
        <f t="array" ref="G14">_FV(A14,"52 week high",TRUE)</f>
        <v>190.58</v>
      </c>
      <c r="H14" s="3" cm="1">
        <f t="array" ref="H14">_FV(A14,"52 week low",TRUE)</f>
        <v>88.84</v>
      </c>
      <c r="I14" s="2" cm="1">
        <f t="array" ref="I14">_FV(A14,"P/E",TRUE)</f>
        <v>21.445499999999999</v>
      </c>
      <c r="J14" t="str" cm="1">
        <f t="array" ref="J14">_FV(A14,"Industry")</f>
        <v>Banking Services</v>
      </c>
      <c r="K14" t="str" cm="1">
        <f t="array" ref="K14">_FV(A14,"Exchange")</f>
        <v>London Stock Exchange</v>
      </c>
      <c r="L14" t="str" cm="1">
        <f t="array" ref="L14">_FV(A14,"Description")</f>
        <v>Barclays PLC is a holding company. The Company, through its subsidiaries, is a transatlantic consumer and wholesale bank with global reach offering products and services across personal, corporate and investment banking, credit cards and wealth management, anchored in the Company’s two home markets of the United Kingdom and the United States. The Company is organized into two business divisions: the Barclays UK division (Barclays UK) and the Barclays International division (Barclays International). Barclays UK offers everyday products and services to retail customers and small- to medium-sized enterprises based in the United Kingdom. Barclays UK is the ring-fenced bank for the United Kingdom, providing transactional, lending and investment products and services to Wealth and Business Banking customers and clients. Barclays International includes the corporate and Investment Bank, and Consumer, Cards and Payments.</v>
      </c>
      <c r="M14" s="3" cm="1">
        <f t="array" ref="M14">_FV(A14,"Market cap",TRUE)</f>
        <v>30255760000</v>
      </c>
      <c r="N14" s="6" cm="1">
        <f t="array" ref="N14">_FV(A14,"Volume")</f>
        <v>133100073</v>
      </c>
      <c r="O14" s="9" cm="1">
        <f t="array" ref="O14">_FV(A14,"Last trade time",TRUE)</f>
        <v>44316.673284270313</v>
      </c>
    </row>
    <row r="15" spans="1:16" x14ac:dyDescent="0.35">
      <c r="A15" t="e" vm="14">
        <v>#VALUE!</v>
      </c>
      <c r="B15" t="str" cm="1">
        <f t="array" ref="B15">_FV(A15,"Name")</f>
        <v>BEGA CHEESE LIMITED</v>
      </c>
      <c r="C15" t="str" cm="1">
        <f t="array" ref="C15">_FV(A15,"Ticker symbol",TRUE)</f>
        <v>BGA</v>
      </c>
      <c r="D15" s="3" cm="1">
        <f t="array" ref="D15">_FV(A15,"Price")</f>
        <v>6.39</v>
      </c>
      <c r="E15" s="7" cm="1">
        <f t="array" ref="E15">_FV(A15,"Change")</f>
        <v>0.04</v>
      </c>
      <c r="F15" t="str" cm="1">
        <f t="array" ref="F15">_FV(A15,"Currency")</f>
        <v>AUD</v>
      </c>
      <c r="G15" s="3" cm="1">
        <f t="array" ref="G15">_FV(A15,"52 week high",TRUE)</f>
        <v>6.6</v>
      </c>
      <c r="H15" s="3" cm="1">
        <f t="array" ref="H15">_FV(A15,"52 week low",TRUE)</f>
        <v>4.2590000000000003</v>
      </c>
      <c r="I15" s="2" cm="1">
        <f t="array" ref="I15">_FV(A15,"P/E",TRUE)</f>
        <v>41.23</v>
      </c>
      <c r="J15" t="str" cm="1">
        <f t="array" ref="J15">_FV(A15,"Industry")</f>
        <v>Food &amp; Tobacco</v>
      </c>
      <c r="K15" t="str" cm="1">
        <f t="array" ref="K15">_FV(A15,"Exchange")</f>
        <v>Australian Securities Exchange</v>
      </c>
      <c r="L15" t="str" cm="1">
        <f t="array" ref="L15">_FV(A15,"Description")</f>
        <v>Bega Cheese Limited. (Bega) is an Australia-based company that is engaged in receiving, processing, manufacturing and distributing dairy and other food-related products. The Company's products include Cheese, Spreads, Grocery, Bionutrients and Dairy. The Company's segments include Branded and Bulk. Its Branded segment is engaged in manufacturing bulk ingredients into consumer products for internal or external brands. Its Bulk segment is engaged in manufacturing of bulk dairy ingredients, nutritional and bio nutrient products. The Company also offers farm services, including milk supply agreements and milk supply agreement disputes. The Company's brands include Bega Cheese, Vegemite, Dare, Farmers Union, Dairy Farmers, Yoplait, B honey, Big M, Masters, Juice Brothers and Berri.</v>
      </c>
      <c r="M15" s="3" cm="1">
        <f t="array" ref="M15">_FV(A15,"Market cap",TRUE)</f>
        <v>1933788000</v>
      </c>
      <c r="N15" s="6" cm="1">
        <f t="array" ref="N15">_FV(A15,"Volume")</f>
        <v>1046000</v>
      </c>
      <c r="O15" s="9" cm="1">
        <f t="array" ref="O15">_FV(A15,"Last trade time",TRUE)</f>
        <v>44316.375</v>
      </c>
    </row>
    <row r="16" spans="1:16" x14ac:dyDescent="0.35">
      <c r="A16" t="e" vm="15">
        <v>#VALUE!</v>
      </c>
      <c r="B16" t="str" cm="1">
        <f t="array" ref="B16">_FV(A16,"Name")</f>
        <v>BHP GROUP LIMITED</v>
      </c>
      <c r="C16" t="str" cm="1">
        <f t="array" ref="C16">_FV(A16,"Ticker symbol",TRUE)</f>
        <v>BHP</v>
      </c>
      <c r="D16" s="3" cm="1">
        <f t="array" ref="D16">_FV(A16,"Price")</f>
        <v>47.7</v>
      </c>
      <c r="E16" s="7" cm="1">
        <f t="array" ref="E16">_FV(A16,"Change")</f>
        <v>-0.96</v>
      </c>
      <c r="F16" t="str" cm="1">
        <f t="array" ref="F16">_FV(A16,"Currency")</f>
        <v>AUD</v>
      </c>
      <c r="G16" s="3" cm="1">
        <f t="array" ref="G16">_FV(A16,"52 week high",TRUE)</f>
        <v>50.93</v>
      </c>
      <c r="H16" s="3" cm="1">
        <f t="array" ref="H16">_FV(A16,"52 week low",TRUE)</f>
        <v>29.17</v>
      </c>
      <c r="I16" s="2" cm="1">
        <f t="array" ref="I16">_FV(A16,"P/E",TRUE)</f>
        <v>24.95</v>
      </c>
      <c r="J16" t="str" cm="1">
        <f t="array" ref="J16">_FV(A16,"Industry")</f>
        <v>Metals &amp; Mining</v>
      </c>
      <c r="K16" t="str" cm="1">
        <f t="array" ref="K16">_FV(A16,"Exchange")</f>
        <v>Australian Securities Exchange</v>
      </c>
      <c r="L16" t="str" cm="1">
        <f t="array" ref="L16">_FV(A16,"Description")</f>
        <v>BHP Group Ltd, formerly BHP Billiton Ltd, is a global resources company. The Company is a producer of various commodities, including iron ore, metallurgical coal, copper and uranium. Its segments include Petroleum, Copper, Iron Ore and Coal. The Petroleum segment is engaged in the exploration, development and production of oil and gas. The Copper segment is engaged in mining of copper, silver, lead, zinc, molybdenum, uranium and gold. The Iron Ore segment is engaged in mining of iron ore. The Coal segment is engaged in mining of metallurgical coal and thermal (energy) coal. Its businesses include Minerals Australia, Minerals Americas, Petroleum and Marketing. The Company extracts and processes minerals, oil and gas from its production operations located primarily in Australia and the Americas. The Company manages product distribution through its global logistics chain, including freight and pipeline transportation.</v>
      </c>
      <c r="M16" s="3" cm="1">
        <f t="array" ref="M16">_FV(A16,"Market cap",TRUE)</f>
        <v>224219300000</v>
      </c>
      <c r="N16" s="6" cm="1">
        <f t="array" ref="N16">_FV(A16,"Volume")</f>
        <v>4402075</v>
      </c>
      <c r="O16" s="9" cm="1">
        <f t="array" ref="O16">_FV(A16,"Last trade time",TRUE)</f>
        <v>44316.375</v>
      </c>
    </row>
    <row r="17" spans="1:15" x14ac:dyDescent="0.35">
      <c r="A17" t="e" vm="16">
        <v>#VALUE!</v>
      </c>
      <c r="B17" t="str" cm="1">
        <f t="array" ref="B17">_FV(A17,"Name")</f>
        <v>BLACKMORES LIMITED</v>
      </c>
      <c r="C17" t="str" cm="1">
        <f t="array" ref="C17">_FV(A17,"Ticker symbol",TRUE)</f>
        <v>BKL</v>
      </c>
      <c r="D17" s="3" cm="1">
        <f t="array" ref="D17">_FV(A17,"Price")</f>
        <v>71.64</v>
      </c>
      <c r="E17" s="7" cm="1">
        <f t="array" ref="E17">_FV(A17,"Change")</f>
        <v>-0.33</v>
      </c>
      <c r="F17" t="str" cm="1">
        <f t="array" ref="F17">_FV(A17,"Currency")</f>
        <v>AUD</v>
      </c>
      <c r="G17" s="3" cm="1">
        <f t="array" ref="G17">_FV(A17,"52 week high",TRUE)</f>
        <v>88.49</v>
      </c>
      <c r="H17" s="3" cm="1">
        <f t="array" ref="H17">_FV(A17,"52 week low",TRUE)</f>
        <v>60.05</v>
      </c>
      <c r="I17" s="2" cm="1">
        <f t="array" ref="I17">_FV(A17,"P/E",TRUE)</f>
        <v>74.14</v>
      </c>
      <c r="J17" t="str" cm="1">
        <f t="array" ref="J17">_FV(A17,"Industry")</f>
        <v>Food &amp; Tobacco</v>
      </c>
      <c r="K17" t="str" cm="1">
        <f t="array" ref="K17">_FV(A17,"Exchange")</f>
        <v>Australian Securities Exchange</v>
      </c>
      <c r="L17" t="str" cm="1">
        <f t="array" ref="L17">_FV(A17,"Description")</f>
        <v>Blackmores Limited is an Australia-based company that is engaged in the development, sales and marketing of health products for humans and animals, including vitamins, herbal and mineral nutritional supplements. The Company's segments include ANZ, China, BioCeuticals Group and international. The Company’s brands include Blackmores- a natural health brand; BioCeuticals - a practitioner range; Impromy - its pharmacy based weight management program developed in collaboration with the Commonwealth Scientific and Industrial Research Organization (CSIRO), and Pure Animal Wellbeing - natural health products for pets.</v>
      </c>
      <c r="M17" s="3" cm="1">
        <f t="array" ref="M17">_FV(A17,"Market cap",TRUE)</f>
        <v>1387346000</v>
      </c>
      <c r="N17" s="6" cm="1">
        <f t="array" ref="N17">_FV(A17,"Volume")</f>
        <v>29255</v>
      </c>
      <c r="O17" s="9" cm="1">
        <f t="array" ref="O17">_FV(A17,"Last trade time",TRUE)</f>
        <v>44316.375</v>
      </c>
    </row>
    <row r="18" spans="1:15" x14ac:dyDescent="0.35">
      <c r="A18" t="e" vm="17">
        <v>#VALUE!</v>
      </c>
      <c r="B18" t="str" cm="1">
        <f t="array" ref="B18">_FV(A18,"Name")</f>
        <v>BRICKWORKS LTD</v>
      </c>
      <c r="C18" t="str" cm="1">
        <f t="array" ref="C18">_FV(A18,"Ticker symbol",TRUE)</f>
        <v>BKW</v>
      </c>
      <c r="D18" s="3" cm="1">
        <f t="array" ref="D18">_FV(A18,"Price")</f>
        <v>20.3</v>
      </c>
      <c r="E18" s="7" cm="1">
        <f t="array" ref="E18">_FV(A18,"Change")</f>
        <v>0.03</v>
      </c>
      <c r="F18" t="str" cm="1">
        <f t="array" ref="F18">_FV(A18,"Currency")</f>
        <v>AUD</v>
      </c>
      <c r="G18" s="3" cm="1">
        <f t="array" ref="G18">_FV(A18,"52 week high",TRUE)</f>
        <v>21.29</v>
      </c>
      <c r="H18" s="3" cm="1">
        <f t="array" ref="H18">_FV(A18,"52 week low",TRUE)</f>
        <v>12.27</v>
      </c>
      <c r="I18" s="2" cm="1">
        <f t="array" ref="I18">_FV(A18,"P/E",TRUE)</f>
        <v>9.7799999999999994</v>
      </c>
      <c r="J18" t="str" cm="1">
        <f t="array" ref="J18">_FV(A18,"Industry")</f>
        <v>Construction Materials</v>
      </c>
      <c r="K18" t="str" cm="1">
        <f t="array" ref="K18">_FV(A18,"Exchange")</f>
        <v>Australian Securities Exchange</v>
      </c>
      <c r="L18" t="str" cm="1">
        <f t="array" ref="L18">_FV(A18,"Description")</f>
        <v>Brickworks Limited is engaged in manufacturing a range of building products. The Company is engaged in the development and investment activities. The Company's segments include Building Products Australia, Building Products North America, Property divisions and Investments division. Building Products Australia manufactures vitrified clay, concrete and timber products used in the building industry. Building Products North America manufactures products lines including bricks and masonry blocks used in the building industry. Property division is engaged in the utilization of opportunities associated with land owned by the Company, including the sale of property and investment in Property Trusts. Investments division holds investments in the Australian share market, both for dividend income and capital growth, and includes the investment in Washington H. Soul Pattinson and Company Limited (WHSP).</v>
      </c>
      <c r="M18" s="3" cm="1">
        <f t="array" ref="M18">_FV(A18,"Market cap",TRUE)</f>
        <v>3077409000</v>
      </c>
      <c r="N18" s="6" cm="1">
        <f t="array" ref="N18">_FV(A18,"Volume")</f>
        <v>237966</v>
      </c>
      <c r="O18" s="9" cm="1">
        <f t="array" ref="O18">_FV(A18,"Last trade time",TRUE)</f>
        <v>44316.375</v>
      </c>
    </row>
    <row r="19" spans="1:15" x14ac:dyDescent="0.35">
      <c r="A19" t="e" vm="18">
        <v>#VALUE!</v>
      </c>
      <c r="B19" t="str" cm="1">
        <f t="array" ref="B19">_FV(A19,"Name")</f>
        <v>CANTERBURY RESOURCES LIMITED</v>
      </c>
      <c r="C19" t="str" cm="1">
        <f t="array" ref="C19">_FV(A19,"Ticker symbol",TRUE)</f>
        <v>CBY</v>
      </c>
      <c r="D19" s="3" cm="1">
        <f t="array" ref="D19">_FV(A19,"Price")</f>
        <v>0.105</v>
      </c>
      <c r="E19" s="7" cm="1">
        <f t="array" ref="E19">_FV(A19,"Change")</f>
        <v>-1.4999999999999999E-2</v>
      </c>
      <c r="F19" t="str" cm="1">
        <f t="array" ref="F19">_FV(A19,"Currency")</f>
        <v>AUD</v>
      </c>
      <c r="G19" s="3" cm="1">
        <f t="array" ref="G19">_FV(A19,"52 week high",TRUE)</f>
        <v>0.24</v>
      </c>
      <c r="H19" s="3" cm="1">
        <f t="array" ref="H19">_FV(A19,"52 week low",TRUE)</f>
        <v>6.5000000000000002E-2</v>
      </c>
      <c r="I19" s="2" cm="1">
        <f t="array" ref="I19">_FV(A19,"P/E",TRUE)</f>
        <v>19.72</v>
      </c>
      <c r="J19" t="str" cm="1">
        <f t="array" ref="J19">_FV(A19,"Industry")</f>
        <v>Metals &amp; Mining</v>
      </c>
      <c r="K19" t="str" cm="1">
        <f t="array" ref="K19">_FV(A19,"Exchange")</f>
        <v>Australian Securities Exchange</v>
      </c>
      <c r="L19" t="str" cm="1">
        <f t="array" ref="L19">_FV(A19,"Description")</f>
        <v>Canterbury Resources Limited is an Australia-based mineral exploration company. The Company has multiple exploration projects in the southwest Pacific region. The Company’s Briggs and Mannersley Copper-Gold Porphyry Project comprise a tenement holding 33.7 square kilometers in an area that covers volcanic and sedimentary rocks of the Mount Morgan belt in central Queensland. Its Ekuti Range Copper-Gold Porphyry Project comprises three exploration licenses (EL) covering a combined area of 485.3 square kilometers in Morobe Province in the Central Highlands. The 511.5 square kilometers Bismarck Project consists of two ELs located along the central southern portions of Manus Island and covers several porphyry style copper and epithermal gold silver targets. Its 932.1 square kilometers River project comprises ELA2509 EL application. Its Vanuatu project consists of two ELs and three EL applications covering a combined area of 377.6 square kilometers in the central portion of Malekula Island.</v>
      </c>
      <c r="M19" s="3" cm="1">
        <f t="array" ref="M19">_FV(A19,"Market cap",TRUE)</f>
        <v>11745850</v>
      </c>
      <c r="N19" s="6" cm="1">
        <f t="array" ref="N19">_FV(A19,"Volume")</f>
        <v>624711</v>
      </c>
      <c r="O19" s="9" cm="1">
        <f t="array" ref="O19">_FV(A19,"Last trade time",TRUE)</f>
        <v>44316.375</v>
      </c>
    </row>
    <row r="20" spans="1:15" x14ac:dyDescent="0.35">
      <c r="A20" t="e" vm="19">
        <v>#VALUE!</v>
      </c>
      <c r="B20" t="str" cm="1">
        <f t="array" ref="B20">_FV(A20,"Name")</f>
        <v>COLLINS FOODS LIMITED</v>
      </c>
      <c r="C20" t="str" cm="1">
        <f t="array" ref="C20">_FV(A20,"Ticker symbol",TRUE)</f>
        <v>CKF</v>
      </c>
      <c r="D20" s="3" cm="1">
        <f t="array" ref="D20">_FV(A20,"Price")</f>
        <v>11.37</v>
      </c>
      <c r="E20" s="7" cm="1">
        <f t="array" ref="E20">_FV(A20,"Change")</f>
        <v>0.05</v>
      </c>
      <c r="F20" t="str" cm="1">
        <f t="array" ref="F20">_FV(A20,"Currency")</f>
        <v>AUD</v>
      </c>
      <c r="G20" s="3" cm="1">
        <f t="array" ref="G20">_FV(A20,"52 week high",TRUE)</f>
        <v>11.49</v>
      </c>
      <c r="H20" s="3" cm="1">
        <f t="array" ref="H20">_FV(A20,"52 week low",TRUE)</f>
        <v>6.25</v>
      </c>
      <c r="I20" s="2" cm="1">
        <f t="array" ref="I20">_FV(A20,"P/E",TRUE)</f>
        <v>48.44</v>
      </c>
      <c r="J20" t="str" cm="1">
        <f t="array" ref="J20">_FV(A20,"Industry")</f>
        <v>Hotels &amp; Entertainment Services</v>
      </c>
      <c r="K20" t="str" cm="1">
        <f t="array" ref="K20">_FV(A20,"Exchange")</f>
        <v>Australian Securities Exchange</v>
      </c>
      <c r="L20" t="str" cm="1">
        <f t="array" ref="L20">_FV(A20,"Description")</f>
        <v>Collins Foods Limited is engaged in the operation, management and administration of restaurants. The Company operates in three segments: KFC Restaurants, Sizzler Restaurants and Shared Services. Shared Services includes various administrative and management functions for the Company’s KFC and Sizzler restaurants, as well as Taco Bell trading activities. The Company operates approximately 231 KFC restaurants in Australia and approximately 37 KFC restaurants in Europe. The Company owns and operates over 77 Sizzler restaurants in Asia. The Company's Taco Bell has over four restaurants in Australia. The KFC and Taco Bell brands are owned by Yum!.</v>
      </c>
      <c r="M20" s="3" cm="1">
        <f t="array" ref="M20">_FV(A20,"Market cap",TRUE)</f>
        <v>1325529000</v>
      </c>
      <c r="N20" s="6" cm="1">
        <f t="array" ref="N20">_FV(A20,"Volume")</f>
        <v>117776</v>
      </c>
      <c r="O20" s="9" cm="1">
        <f t="array" ref="O20">_FV(A20,"Last trade time",TRUE)</f>
        <v>44316.375</v>
      </c>
    </row>
    <row r="21" spans="1:15" x14ac:dyDescent="0.35">
      <c r="A21" t="e" vm="20">
        <v>#VALUE!</v>
      </c>
      <c r="B21" t="str" cm="1">
        <f t="array" ref="B21">_FV(A21,"Name")</f>
        <v>COMMONWEALTH BANK OF AUSTRALIA</v>
      </c>
      <c r="C21" t="str" cm="1">
        <f t="array" ref="C21">_FV(A21,"Ticker symbol",TRUE)</f>
        <v>CBA</v>
      </c>
      <c r="D21" s="3" cm="1">
        <f t="array" ref="D21">_FV(A21,"Price")</f>
        <v>89.04</v>
      </c>
      <c r="E21" s="7" cm="1">
        <f t="array" ref="E21">_FV(A21,"Change")</f>
        <v>-0.96</v>
      </c>
      <c r="F21" t="str" cm="1">
        <f t="array" ref="F21">_FV(A21,"Currency")</f>
        <v>AUD</v>
      </c>
      <c r="G21" s="3" cm="1">
        <f t="array" ref="G21">_FV(A21,"52 week high",TRUE)</f>
        <v>90.81</v>
      </c>
      <c r="H21" s="3" cm="1">
        <f t="array" ref="H21">_FV(A21,"52 week low",TRUE)</f>
        <v>57</v>
      </c>
      <c r="I21" s="2" cm="1">
        <f t="array" ref="I21">_FV(A21,"P/E",TRUE)</f>
        <v>18.87</v>
      </c>
      <c r="J21" t="str" cm="1">
        <f t="array" ref="J21">_FV(A21,"Industry")</f>
        <v>Banking Services</v>
      </c>
      <c r="K21" t="str" cm="1">
        <f t="array" ref="K21">_FV(A21,"Exchange")</f>
        <v>Australian Securities Exchange</v>
      </c>
      <c r="L21" t="str" cm="1">
        <f t="array" ref="L21">_FV(A21,"Description")</f>
        <v>Commonwealth Bank of Australia is a banking company. The Company provides financial services, including retail, business and institutional banking, funds management, superannuation, general insurance, broking services and finance company activities. The Company's segments include Retail Banking Services, which provides home loan, consumer finance and retail deposit products; Business Banking, which provides banking services to relationship managed business and agribusiness customers; Institutional Banking and Markets serves the commercial and wholesale banking needs of corporate, institutional and government clients; New Zealand, which includes the banking and funds management businesses operating in New Zealand; International Financial Services and Corporate Centre includes the Indonesian retail and business banking operations, and minority investments in China and Vietnam. Its Corporate Centre includes Treasury, Investor Relations, Group Strategy, Legal and Corporate Affairs.</v>
      </c>
      <c r="M21" s="3" cm="1">
        <f t="array" ref="M21">_FV(A21,"Market cap",TRUE)</f>
        <v>157965500000</v>
      </c>
      <c r="N21" s="6" cm="1">
        <f t="array" ref="N21">_FV(A21,"Volume")</f>
        <v>2708774</v>
      </c>
      <c r="O21" s="9" cm="1">
        <f t="array" ref="O21">_FV(A21,"Last trade time",TRUE)</f>
        <v>44316.375</v>
      </c>
    </row>
    <row r="22" spans="1:15" x14ac:dyDescent="0.35">
      <c r="A22" t="e" vm="21">
        <v>#VALUE!</v>
      </c>
      <c r="B22" t="str" cm="1">
        <f t="array" ref="B22">_FV(A22,"Name")</f>
        <v>CORE LITHIUM LTD</v>
      </c>
      <c r="C22" t="str" cm="1">
        <f t="array" ref="C22">_FV(A22,"Ticker symbol",TRUE)</f>
        <v>CXO</v>
      </c>
      <c r="D22" s="3" cm="1">
        <f t="array" ref="D22">_FV(A22,"Price")</f>
        <v>0.27500000000000002</v>
      </c>
      <c r="E22" s="7" cm="1">
        <f t="array" ref="E22">_FV(A22,"Change")</f>
        <v>-0.01</v>
      </c>
      <c r="F22" t="str" cm="1">
        <f t="array" ref="F22">_FV(A22,"Currency")</f>
        <v>AUD</v>
      </c>
      <c r="G22" s="3" cm="1">
        <f t="array" ref="G22">_FV(A22,"52 week high",TRUE)</f>
        <v>0.42</v>
      </c>
      <c r="H22" s="3" cm="1">
        <f t="array" ref="H22">_FV(A22,"52 week low",TRUE)</f>
        <v>3.5000000000000003E-2</v>
      </c>
      <c r="I22" s="2" cm="1">
        <f t="array" ref="I22">_FV(A22,"P/E",TRUE)</f>
        <v>11.25</v>
      </c>
      <c r="J22" t="str" cm="1">
        <f t="array" ref="J22">_FV(A22,"Industry")</f>
        <v>Metals &amp; Mining</v>
      </c>
      <c r="K22" t="str" cm="1">
        <f t="array" ref="K22">_FV(A22,"Exchange")</f>
        <v>Australian Securities Exchange</v>
      </c>
      <c r="L22" t="str" cm="1">
        <f t="array" ref="L22">_FV(A22,"Description")</f>
        <v>Core Lithium Ltd, formerly Core Exploration Limited, is a lithium exploration company. The Company is engaged in the exploration of lithium, copper (+/- silver and uranium) deposits in Northern Territory and South Australia. Its Lithium Projects include Finniss Lithium Project, which is located in the lithium-rich Bynoe Pegmatite Field, and Anningie and Barrow Creek Project, which encompasses four exploration license applications covering approximately 2,500 square kilometers in and around the Anningie and Barrow Creek Tin-Tantalum-Pegmatite fields. Its zinc projects include Yerelina Project, which hosts a zinc system covering a total area of 1,000 square kilometers in northern South Australia. Its silver, lead, zinc projects include Blueys and Inkheart Prospects. Its copper projects include Jervois Domain, including EL 29579, EL 29580, EL 29581 and EL 29669 tenements. Its uranium projects include Fitton Project, which is located in a uranium-mining region in South Australia.</v>
      </c>
      <c r="M22" s="3" cm="1">
        <f t="array" ref="M22">_FV(A22,"Market cap",TRUE)</f>
        <v>322882200</v>
      </c>
      <c r="N22" s="6" cm="1">
        <f t="array" ref="N22">_FV(A22,"Volume")</f>
        <v>2958960</v>
      </c>
      <c r="O22" s="9" cm="1">
        <f t="array" ref="O22">_FV(A22,"Last trade time",TRUE)</f>
        <v>44316.375</v>
      </c>
    </row>
    <row r="23" spans="1:15" x14ac:dyDescent="0.35">
      <c r="A23" t="e" vm="22">
        <v>#VALUE!</v>
      </c>
      <c r="B23" t="str" cm="1">
        <f t="array" ref="B23">_FV(A23,"Name")</f>
        <v>COSTA GROUP HOLDINGS LIMITED</v>
      </c>
      <c r="C23" t="str" cm="1">
        <f t="array" ref="C23">_FV(A23,"Ticker symbol",TRUE)</f>
        <v>CGC</v>
      </c>
      <c r="D23" s="3" cm="1">
        <f t="array" ref="D23">_FV(A23,"Price")</f>
        <v>4.66</v>
      </c>
      <c r="E23" s="7" cm="1">
        <f t="array" ref="E23">_FV(A23,"Change")</f>
        <v>0.01</v>
      </c>
      <c r="F23" t="str" cm="1">
        <f t="array" ref="F23">_FV(A23,"Currency")</f>
        <v>AUD</v>
      </c>
      <c r="G23" s="3" cm="1">
        <f t="array" ref="G23">_FV(A23,"52 week high",TRUE)</f>
        <v>4.8899999999999997</v>
      </c>
      <c r="H23" s="3" cm="1">
        <f t="array" ref="H23">_FV(A23,"52 week low",TRUE)</f>
        <v>2.67</v>
      </c>
      <c r="I23" s="2" cm="1">
        <f t="array" ref="I23">_FV(A23,"P/E",TRUE)</f>
        <v>30.74</v>
      </c>
      <c r="J23" t="str" cm="1">
        <f t="array" ref="J23">_FV(A23,"Industry")</f>
        <v>Food &amp; Tobacco</v>
      </c>
      <c r="K23" t="str" cm="1">
        <f t="array" ref="K23">_FV(A23,"Exchange")</f>
        <v>Australian Securities Exchange</v>
      </c>
      <c r="L23" t="str" cm="1">
        <f t="array" ref="L23">_FV(A23,"Description")</f>
        <v>Costa Group Holdings Ltd is an Australia-based grower, packer and marketer of fresh fruit and vegetables. The principal activities of the Company include the growing of mushrooms, berries, glasshouse grown tomatoes, citrus, avocados and other selected fruits within Australia; the packing, marketing and distribution of fruit and vegetables within Australia and to export markets and provision of chilled logistics warehousing and services within Australia. The Company’s segments include Produce, Costa Farms &amp; Logistics (CF&amp;L) and International. The Produce segment operates in five categories: berries, mushrooms, glasshouse grown tomatoes, citrus and avocados. The CF&amp;L segment incorporates interrelated logistics, wholesale, and marketing operations within Australia. The International segment comprises royalty income from licensing of its blueberry varietals in Australia, the Americas, China and Africa, and international berry farming operations in Morocco and China.</v>
      </c>
      <c r="M23" s="3" cm="1">
        <f t="array" ref="M23">_FV(A23,"Market cap",TRUE)</f>
        <v>1868176000</v>
      </c>
      <c r="N23" s="6" cm="1">
        <f t="array" ref="N23">_FV(A23,"Volume")</f>
        <v>605680</v>
      </c>
      <c r="O23" s="9" cm="1">
        <f t="array" ref="O23">_FV(A23,"Last trade time",TRUE)</f>
        <v>44316.375</v>
      </c>
    </row>
    <row r="24" spans="1:15" x14ac:dyDescent="0.35">
      <c r="A24" t="e" vm="23">
        <v>#VALUE!</v>
      </c>
      <c r="B24" t="str" cm="1">
        <f t="array" ref="B24">_FV(A24,"Name")</f>
        <v>CSL LIMITED</v>
      </c>
      <c r="C24" t="str" cm="1">
        <f t="array" ref="C24">_FV(A24,"Ticker symbol",TRUE)</f>
        <v>CSL</v>
      </c>
      <c r="D24" s="3" cm="1">
        <f t="array" ref="D24">_FV(A24,"Price")</f>
        <v>271.16000000000003</v>
      </c>
      <c r="E24" s="7" cm="1">
        <f t="array" ref="E24">_FV(A24,"Change")</f>
        <v>-2.33</v>
      </c>
      <c r="F24" t="str" cm="1">
        <f t="array" ref="F24">_FV(A24,"Currency")</f>
        <v>AUD</v>
      </c>
      <c r="G24" s="3" cm="1">
        <f t="array" ref="G24">_FV(A24,"52 week high",TRUE)</f>
        <v>322.75</v>
      </c>
      <c r="H24" s="3" cm="1">
        <f t="array" ref="H24">_FV(A24,"52 week low",TRUE)</f>
        <v>242</v>
      </c>
      <c r="I24" s="2" cm="1">
        <f t="array" ref="I24">_FV(A24,"P/E",TRUE)</f>
        <v>33.92</v>
      </c>
      <c r="J24" t="str" cm="1">
        <f t="array" ref="J24">_FV(A24,"Industry")</f>
        <v>Pharmaceuticals</v>
      </c>
      <c r="K24" t="str" cm="1">
        <f t="array" ref="K24">_FV(A24,"Exchange")</f>
        <v>Australian Securities Exchange</v>
      </c>
      <c r="L24" t="str" cm="1">
        <f t="array" ref="L24">_FV(A24,"Description")</f>
        <v>CSL Limited is an Australia-based biotechnology company engaged in the developing and delivering medicines that treat people with rare diseases. It offers treatments for people who are living with conditions in the immunology and neurology; haematology and thrombosis; cardiovascular and metabolic; respiratory, and transplant therapeutic areas. Its segment includes CSL Behring and Seqirus. CSL Behring segment manufactures, markets, and develops plasma therapies (plasma products and recombinants), conducts early stage research on plasma and non-plasma therapies, excluding influenza, receives license and royalty income from the commercialization of intellectual property and undertakes the administrative and corporate function required to support the Company. Seqirus segment manufactures and distributes non-plasma biotherapeutic products and develops influenza related products.</v>
      </c>
      <c r="M24" s="3" cm="1">
        <f t="array" ref="M24">_FV(A24,"Market cap",TRUE)</f>
        <v>123410500000</v>
      </c>
      <c r="N24" s="6" cm="1">
        <f t="array" ref="N24">_FV(A24,"Volume")</f>
        <v>635243</v>
      </c>
      <c r="O24" s="9" cm="1">
        <f t="array" ref="O24">_FV(A24,"Last trade time",TRUE)</f>
        <v>44316.375</v>
      </c>
    </row>
    <row r="25" spans="1:15" x14ac:dyDescent="0.35">
      <c r="A25" t="e" vm="24">
        <v>#VALUE!</v>
      </c>
      <c r="B25" t="str" cm="1">
        <f t="array" ref="B25">_FV(A25,"Name")</f>
        <v>CSR LIMITED</v>
      </c>
      <c r="C25" t="str" cm="1">
        <f t="array" ref="C25">_FV(A25,"Ticker symbol",TRUE)</f>
        <v>CSR</v>
      </c>
      <c r="D25" s="3" cm="1">
        <f t="array" ref="D25">_FV(A25,"Price")</f>
        <v>5.97</v>
      </c>
      <c r="E25" s="7" cm="1">
        <f t="array" ref="E25">_FV(A25,"Change")</f>
        <v>-0.08</v>
      </c>
      <c r="F25" t="str" cm="1">
        <f t="array" ref="F25">_FV(A25,"Currency")</f>
        <v>AUD</v>
      </c>
      <c r="G25" s="3" cm="1">
        <f t="array" ref="G25">_FV(A25,"52 week high",TRUE)</f>
        <v>6.17</v>
      </c>
      <c r="H25" s="3" cm="1">
        <f t="array" ref="H25">_FV(A25,"52 week low",TRUE)</f>
        <v>3.133</v>
      </c>
      <c r="I25" s="2" cm="1">
        <f t="array" ref="I25">_FV(A25,"P/E",TRUE)</f>
        <v>25.19</v>
      </c>
      <c r="J25" t="str" cm="1">
        <f t="array" ref="J25">_FV(A25,"Industry")</f>
        <v>Construction Materials</v>
      </c>
      <c r="K25" t="str" cm="1">
        <f t="array" ref="K25">_FV(A25,"Exchange")</f>
        <v>Australian Securities Exchange</v>
      </c>
      <c r="L25" t="str" cm="1">
        <f t="array" ref="L25">_FV(A25,"Description")</f>
        <v>CSR Limited (CSR) is engaged in the manufacture and supply of building products in Australia and New Zealand. The Company operates through building products, property and aluminium segments. Its building products include lightweight systems, insulation, inclose facades, bricks, and roofing. Its Property business unit is engaged in the sale of former operating sites by advancing the sites through various stages of the development cycle. In addition, this business is also involved in a small number of large-scale developments in New South Wales, Queensland and Victoria. The Aluminium business unit relates to its interest in Gove Aluminium Finance Limited, which in turn holds an interest in the Tomago aluminum smelter.</v>
      </c>
      <c r="M25" s="3" cm="1">
        <f t="array" ref="M25">_FV(A25,"Market cap",TRUE)</f>
        <v>2897735000</v>
      </c>
      <c r="N25" s="6" cm="1">
        <f t="array" ref="N25">_FV(A25,"Volume")</f>
        <v>862430</v>
      </c>
      <c r="O25" s="9" cm="1">
        <f t="array" ref="O25">_FV(A25,"Last trade time",TRUE)</f>
        <v>44316.375</v>
      </c>
    </row>
    <row r="26" spans="1:15" x14ac:dyDescent="0.35">
      <c r="A26" t="e" vm="25">
        <v>#VALUE!</v>
      </c>
      <c r="B26" t="str" cm="1">
        <f t="array" ref="B26">_FV(A26,"Name")</f>
        <v>DIAGEO PLC</v>
      </c>
      <c r="C26" t="str" cm="1">
        <f t="array" ref="C26">_FV(A26,"Ticker symbol",TRUE)</f>
        <v>DGE</v>
      </c>
      <c r="D26" s="3" cm="1">
        <f t="array" ref="D26">_FV(A26,"Price")</f>
        <v>3251</v>
      </c>
      <c r="E26" s="7" cm="1">
        <f t="array" ref="E26">_FV(A26,"Change")</f>
        <v>-10.8507</v>
      </c>
      <c r="F26" t="str" cm="1">
        <f t="array" ref="F26">_FV(A26,"Currency")</f>
        <v>GBp</v>
      </c>
      <c r="G26" s="3" cm="1">
        <f t="array" ref="G26">_FV(A26,"52 week high",TRUE)</f>
        <v>3319</v>
      </c>
      <c r="H26" s="3" cm="1">
        <f t="array" ref="H26">_FV(A26,"52 week low",TRUE)</f>
        <v>2426</v>
      </c>
      <c r="I26" s="2" cm="1">
        <f t="array" ref="I26">_FV(A26,"P/E",TRUE)</f>
        <v>68.032399999999996</v>
      </c>
      <c r="J26" t="str" cm="1">
        <f t="array" ref="J26">_FV(A26,"Industry")</f>
        <v>Beverages</v>
      </c>
      <c r="K26" t="str" cm="1">
        <f t="array" ref="K26">_FV(A26,"Exchange")</f>
        <v>London Stock Exchange</v>
      </c>
      <c r="L26" t="str" cm="1">
        <f t="array" ref="L26">_FV(A26,"Description")</f>
        <v>Diageo PLC is an alcoholic beverage company. The Company operates in various categories, including spirits and beer. Its geographic segments include North America; Europe, Russia and Turkey; Africa; Latin America and Caribbean, and Asia Pacific. Its principal products include Scotch whisky, Gin, Vodka, Rum, Beer, Irish Cream Liqueur, Wine, Raki, Tequila, Canadian Whisky, American Whiskey, Progressive Adult Beverages, Cachaca, Brandy and Ready to Drink. It manages its operations from various locations, including the United Kingdom; Ireland; Italy; Turkey; the United States; Canada; Brazil; Mexico; Australia; Singapore; India; Nigeria; South Africa; East Africa, and Africa Regional Markets. It also produces a range of ready to drink products mainly in the United Kingdom, Italy, South Africa, Australia, the United States and Canada.</v>
      </c>
      <c r="M26" s="3" cm="1">
        <f t="array" ref="M26">_FV(A26,"Market cap",TRUE)</f>
        <v>76070700000</v>
      </c>
      <c r="N26" s="6" cm="1">
        <f t="array" ref="N26">_FV(A26,"Volume")</f>
        <v>2097500</v>
      </c>
      <c r="O26" s="9" cm="1">
        <f t="array" ref="O26">_FV(A26,"Last trade time",TRUE)</f>
        <v>44316.659351110939</v>
      </c>
    </row>
    <row r="27" spans="1:15" x14ac:dyDescent="0.35">
      <c r="A27" t="e" vm="26">
        <v>#VALUE!</v>
      </c>
      <c r="B27" t="str" cm="1">
        <f t="array" ref="B27">_FV(A27,"Name")</f>
        <v>ELDERS LIMITED</v>
      </c>
      <c r="C27" t="str" cm="1">
        <f t="array" ref="C27">_FV(A27,"Ticker symbol",TRUE)</f>
        <v>ELD</v>
      </c>
      <c r="D27" s="3" cm="1">
        <f t="array" ref="D27">_FV(A27,"Price")</f>
        <v>12.17</v>
      </c>
      <c r="E27" s="7" cm="1">
        <f t="array" ref="E27">_FV(A27,"Change")</f>
        <v>-0.1</v>
      </c>
      <c r="F27" t="str" cm="1">
        <f t="array" ref="F27">_FV(A27,"Currency")</f>
        <v>AUD</v>
      </c>
      <c r="G27" s="3" cm="1">
        <f t="array" ref="G27">_FV(A27,"52 week high",TRUE)</f>
        <v>12.86</v>
      </c>
      <c r="H27" s="3" cm="1">
        <f t="array" ref="H27">_FV(A27,"52 week low",TRUE)</f>
        <v>8.41</v>
      </c>
      <c r="I27" s="2" cm="1">
        <f t="array" ref="I27">_FV(A27,"P/E",TRUE)</f>
        <v>15.25</v>
      </c>
      <c r="J27" t="str" cm="1">
        <f t="array" ref="J27">_FV(A27,"Industry")</f>
        <v>Food &amp; Tobacco</v>
      </c>
      <c r="K27" t="str" cm="1">
        <f t="array" ref="K27">_FV(A27,"Exchange")</f>
        <v>Australian Securities Exchange</v>
      </c>
      <c r="L27" t="str" cm="1">
        <f t="array" ref="L27">_FV(A27,"Description")</f>
        <v>Elders Ltd is an agricultural company. The principal activities of the Company include the provision of retail products, including farm supplies and fertilizers and associated services to the rural sector; the provision of livestock and wool agency services; the provision of real estate sales agency services and property management services; the provision of, or arrangement for the provision of, financial services to rural and regional customers, and red meat supply chains in China. Its segments include Network, Feed and Processing and Other. Network includes the provision of a range of products and services through a common distribution channel, including agricultural retail products, agency services and financial services. Feed and Processing includes Killara feedlot, a beef cattle feedlot near Tamworth in New South Wales. In China, it imports, processes and distributes Australian meat. Other segment includes the general investment activities.</v>
      </c>
      <c r="M27" s="3" cm="1">
        <f t="array" ref="M27">_FV(A27,"Market cap",TRUE)</f>
        <v>1902824000</v>
      </c>
      <c r="N27" s="6" cm="1">
        <f t="array" ref="N27">_FV(A27,"Volume")</f>
        <v>264771</v>
      </c>
      <c r="O27" s="9" cm="1">
        <f t="array" ref="O27">_FV(A27,"Last trade time",TRUE)</f>
        <v>44316.375</v>
      </c>
    </row>
    <row r="28" spans="1:15" x14ac:dyDescent="0.35">
      <c r="A28" t="e" vm="27">
        <v>#VALUE!</v>
      </c>
      <c r="B28" t="str" cm="1">
        <f t="array" ref="B28">_FV(A28,"Name")</f>
        <v>EXXON MOBIL CORPORATION</v>
      </c>
      <c r="C28" t="str" cm="1">
        <f t="array" ref="C28">_FV(A28,"Ticker symbol",TRUE)</f>
        <v>XOM</v>
      </c>
      <c r="D28" s="3" cm="1">
        <f t="array" ref="D28">_FV(A28,"Price")</f>
        <v>57.24</v>
      </c>
      <c r="E28" s="7" cm="1">
        <f t="array" ref="E28">_FV(A28,"Change")</f>
        <v>-1.7</v>
      </c>
      <c r="F28" t="str" cm="1">
        <f t="array" ref="F28">_FV(A28,"Currency")</f>
        <v>USD</v>
      </c>
      <c r="G28" s="3" cm="1">
        <f t="array" ref="G28">_FV(A28,"52 week high",TRUE)</f>
        <v>62.55</v>
      </c>
      <c r="H28" s="3" cm="1">
        <f t="array" ref="H28">_FV(A28,"52 week low",TRUE)</f>
        <v>31.11</v>
      </c>
      <c r="I28" s="2" cm="1">
        <f t="array" ref="I28">_FV(A28,"P/E",TRUE)</f>
        <v>0</v>
      </c>
      <c r="J28" t="str" cm="1">
        <f t="array" ref="J28">_FV(A28,"Industry")</f>
        <v>Oil &amp; Gas</v>
      </c>
      <c r="K28" t="str" cm="1">
        <f t="array" ref="K28">_FV(A28,"Exchange")</f>
        <v>New York Stock Exchange</v>
      </c>
      <c r="L28" t="str" cm="1">
        <f t="array" ref="L28">_FV(A28,"Description")</f>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c>
      <c r="M28" s="3" cm="1">
        <f t="array" ref="M28">_FV(A28,"Market cap",TRUE)</f>
        <v>242326800000</v>
      </c>
      <c r="N28" s="6" cm="1">
        <f t="array" ref="N28">_FV(A28,"Volume")</f>
        <v>30518360</v>
      </c>
      <c r="O28" s="9" cm="1">
        <f t="array" ref="O28">_FV(A28,"Last trade time",TRUE)</f>
        <v>44316.999759432816</v>
      </c>
    </row>
    <row r="29" spans="1:15" x14ac:dyDescent="0.35">
      <c r="A29" t="e" vm="28">
        <v>#VALUE!</v>
      </c>
      <c r="B29" t="str" cm="1">
        <f t="array" ref="B29">_FV(A29,"Name")</f>
        <v>FACEBOOK, INC.</v>
      </c>
      <c r="C29" t="str" cm="1">
        <f t="array" ref="C29">_FV(A29,"Ticker symbol",TRUE)</f>
        <v>FB</v>
      </c>
      <c r="D29" s="3" cm="1">
        <f t="array" ref="D29">_FV(A29,"Price")</f>
        <v>325.08</v>
      </c>
      <c r="E29" s="7" cm="1">
        <f t="array" ref="E29">_FV(A29,"Change")</f>
        <v>-4.43</v>
      </c>
      <c r="F29" t="str" cm="1">
        <f t="array" ref="F29">_FV(A29,"Currency")</f>
        <v>USD</v>
      </c>
      <c r="G29" s="3" cm="1">
        <f t="array" ref="G29">_FV(A29,"52 week high",TRUE)</f>
        <v>331.81</v>
      </c>
      <c r="H29" s="3" cm="1">
        <f t="array" ref="H29">_FV(A29,"52 week low",TRUE)</f>
        <v>198.75620000000001</v>
      </c>
      <c r="I29" s="2" cm="1">
        <f t="array" ref="I29">_FV(A29,"P/E",TRUE)</f>
        <v>28.224499999999999</v>
      </c>
      <c r="J29" t="str" cm="1">
        <f t="array" ref="J29">_FV(A29,"Industry")</f>
        <v>Software &amp; IT Services</v>
      </c>
      <c r="K29" t="str" cm="1">
        <f t="array" ref="K29">_FV(A29,"Exchange")</f>
        <v>Nasdaq Stock Market</v>
      </c>
      <c r="L29" t="str" cm="1">
        <f t="array" ref="L29">_FV(A29,"Description")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M29" s="3" cm="1">
        <f t="array" ref="M29">_FV(A29,"Market cap",TRUE)</f>
        <v>923771500000</v>
      </c>
      <c r="N29" s="6" cm="1">
        <f t="array" ref="N29">_FV(A29,"Volume")</f>
        <v>26332423</v>
      </c>
      <c r="O29" s="9" cm="1">
        <f t="array" ref="O29">_FV(A29,"Last trade time",TRUE)</f>
        <v>44316.999970207813</v>
      </c>
    </row>
    <row r="30" spans="1:15" x14ac:dyDescent="0.35">
      <c r="A30" t="e" vm="29">
        <v>#VALUE!</v>
      </c>
      <c r="B30" t="str" cm="1">
        <f t="array" ref="B30">_FV(A30,"Name")</f>
        <v>FORTESCUE METALS GROUP LTD</v>
      </c>
      <c r="C30" t="str" cm="1">
        <f t="array" ref="C30">_FV(A30,"Ticker symbol",TRUE)</f>
        <v>FMG</v>
      </c>
      <c r="D30" s="3" cm="1">
        <f t="array" ref="D30">_FV(A30,"Price")</f>
        <v>22.59</v>
      </c>
      <c r="E30" s="7" cm="1">
        <f t="array" ref="E30">_FV(A30,"Change")</f>
        <v>0.01</v>
      </c>
      <c r="F30" t="str" cm="1">
        <f t="array" ref="F30">_FV(A30,"Currency")</f>
        <v>AUD</v>
      </c>
      <c r="G30" s="3" cm="1">
        <f t="array" ref="G30">_FV(A30,"52 week high",TRUE)</f>
        <v>26.4</v>
      </c>
      <c r="H30" s="3" cm="1">
        <f t="array" ref="H30">_FV(A30,"52 week low",TRUE)</f>
        <v>10.61</v>
      </c>
      <c r="I30" s="2" cm="1">
        <f t="array" ref="I30">_FV(A30,"P/E",TRUE)</f>
        <v>7.99</v>
      </c>
      <c r="J30" t="str" cm="1">
        <f t="array" ref="J30">_FV(A30,"Industry")</f>
        <v>Metals &amp; Mining</v>
      </c>
      <c r="K30" t="str" cm="1">
        <f t="array" ref="K30">_FV(A30,"Exchange")</f>
        <v>Australian Securities Exchange</v>
      </c>
      <c r="L30" t="str" cm="1">
        <f t="array" ref="L30">_FV(A30,"Description")</f>
        <v>Fortescue Metals Group Limited (Fortescue) is engaged in the exploration, development, production, processing and sale of iron ore. Fortescue owns and operates a fully integrated infrastructure and supply chain including five berth Herb Elliott Port in Port Hedland, the Judith Street Harbour towage infrastructure and the heavy haul railway covering 620 kilometers (km) of track. The Company is developing the Eliwana Mine and Rail Project and the Iron Bridge Magnetite Project. The Chichester Hub, which includes the Cloudbreak and Christmas Creek mines, is located in the Chichester Ranges. The Solomon Hub is located in the Hamersley Ranges, and includes the Firetail and Kings Valley mines, which produce in excess of 70 million tons per annum (mtpa). Its Iron Bridge project is located over 145 kms south of Port Hedland. Its Eliwana Mine and Rail development includes 143km of rail and a 30mpta dry ore processing facilities.</v>
      </c>
      <c r="M30" s="3" cm="1">
        <f t="array" ref="M30">_FV(A30,"Market cap",TRUE)</f>
        <v>69553820000</v>
      </c>
      <c r="N30" s="6" cm="1">
        <f t="array" ref="N30">_FV(A30,"Volume")</f>
        <v>8920422</v>
      </c>
      <c r="O30" s="9" cm="1">
        <f t="array" ref="O30">_FV(A30,"Last trade time",TRUE)</f>
        <v>44316.375</v>
      </c>
    </row>
    <row r="31" spans="1:15" x14ac:dyDescent="0.35">
      <c r="A31" t="e" vm="30">
        <v>#VALUE!</v>
      </c>
      <c r="B31" t="str" cm="1">
        <f t="array" ref="B31">_FV(A31,"Name")</f>
        <v>G8 EDUCATION LIMITED</v>
      </c>
      <c r="C31" t="str" cm="1">
        <f t="array" ref="C31">_FV(A31,"Ticker symbol",TRUE)</f>
        <v>GEM</v>
      </c>
      <c r="D31" s="3" cm="1">
        <f t="array" ref="D31">_FV(A31,"Price")</f>
        <v>1</v>
      </c>
      <c r="E31" s="7" cm="1">
        <f t="array" ref="E31">_FV(A31,"Change")</f>
        <v>1.4999999999999999E-2</v>
      </c>
      <c r="F31" t="str" cm="1">
        <f t="array" ref="F31">_FV(A31,"Currency")</f>
        <v>AUD</v>
      </c>
      <c r="G31" s="3" cm="1">
        <f t="array" ref="G31">_FV(A31,"52 week high",TRUE)</f>
        <v>1.3149999999999999</v>
      </c>
      <c r="H31" s="3" cm="1">
        <f t="array" ref="H31">_FV(A31,"52 week low",TRUE)</f>
        <v>0.76</v>
      </c>
      <c r="I31" s="2" cm="1">
        <f t="array" ref="I31">_FV(A31,"P/E",TRUE)</f>
        <v>6.77</v>
      </c>
      <c r="J31" t="str" cm="1">
        <f t="array" ref="J31">_FV(A31,"Industry")</f>
        <v>Personal &amp; Household Products &amp; Services</v>
      </c>
      <c r="K31" t="str" cm="1">
        <f t="array" ref="K31">_FV(A31,"Exchange")</f>
        <v>Australian Securities Exchange</v>
      </c>
      <c r="L31" t="str" cm="1">
        <f t="array" ref="L31">_FV(A31,"Description")</f>
        <v>G8 Education Limited provides developmental and educational child care services. The Company's principal activities include the operation of early education centers owned by the Company and its subsidiaries, and the ownership of early education center franchises. It provides quality care and education facilities across Australia and Singapore through a range of brands. The Company's portfolio consists of approximately 492 centers in Australia and Singapore. These centers provide a total combined licensed capacity of approximately 40,000 places. It offers brands, such as jellybeans, The Learning Sanctuary, GREENWOOD and PELICANS. The Company’s subsidiaries include Grasshoppers Early Learning Centres Pty Ltd, Togalog Pty Ltd, Bourne Learning Pty Ltd, Ramsay Bourne Licences Pty Ltd, World Of Learning Licences Pty Ltd, Shemlex Investment Unit Trust, Kindy Kids Long Day Care and Preschool Trust.</v>
      </c>
      <c r="M31" s="3" cm="1">
        <f t="array" ref="M31">_FV(A31,"Market cap",TRUE)</f>
        <v>847390300</v>
      </c>
      <c r="N31" s="6" cm="1">
        <f t="array" ref="N31">_FV(A31,"Volume")</f>
        <v>3412471</v>
      </c>
      <c r="O31" s="9" cm="1">
        <f t="array" ref="O31">_FV(A31,"Last trade time",TRUE)</f>
        <v>44316.375</v>
      </c>
    </row>
    <row r="32" spans="1:15" x14ac:dyDescent="0.35">
      <c r="A32" t="e" vm="31">
        <v>#VALUE!</v>
      </c>
      <c r="B32" t="str" cm="1">
        <f t="array" ref="B32">_FV(A32,"Name")</f>
        <v>GALAXY RESOURCES LIMITED</v>
      </c>
      <c r="C32" t="str" cm="1">
        <f t="array" ref="C32">_FV(A32,"Ticker symbol",TRUE)</f>
        <v>GXY</v>
      </c>
      <c r="D32" s="3" cm="1">
        <f t="array" ref="D32">_FV(A32,"Price")</f>
        <v>3.93</v>
      </c>
      <c r="E32" s="7" cm="1">
        <f t="array" ref="E32">_FV(A32,"Change")</f>
        <v>-0.05</v>
      </c>
      <c r="F32" t="str" cm="1">
        <f t="array" ref="F32">_FV(A32,"Currency")</f>
        <v>AUD</v>
      </c>
      <c r="G32" s="3" cm="1">
        <f t="array" ref="G32">_FV(A32,"52 week high",TRUE)</f>
        <v>4.03</v>
      </c>
      <c r="H32" s="3" cm="1">
        <f t="array" ref="H32">_FV(A32,"52 week low",TRUE)</f>
        <v>0.69799999999999995</v>
      </c>
      <c r="I32" s="2" cm="1">
        <f t="array" ref="I32">_FV(A32,"P/E",TRUE)</f>
        <v>0.83</v>
      </c>
      <c r="J32" t="str" cm="1">
        <f t="array" ref="J32">_FV(A32,"Industry")</f>
        <v>Metals &amp; Mining</v>
      </c>
      <c r="K32" t="str" cm="1">
        <f t="array" ref="K32">_FV(A32,"Exchange")</f>
        <v>Australian Securities Exchange</v>
      </c>
      <c r="L32" t="str" cm="1">
        <f t="array" ref="L32">_FV(A32,"Description")</f>
        <v>Galaxy Resources Limited is an Australia-based company engaged in mineral exploration and processing. The Company's principal activities include the production of Lithium Carbonate and exploration for minerals. Its segments include Australian operation, Argentina operation and Canada operation. The Australia operation segment includes the development and operation of the Mt Cattlin spodumene mine and exploration for minerals. The Argentina operation segment includes the development of the Sal de Vida project and exploration for minerals. The Canada operation segment includes the development of the James Bay project and exploration for minerals. The Mt Cattlin spodumene project is located over two kilometers north of the town of Ravensthorpe in Western Australia. The Sal de Vida Project is located in north-west Argentina. Its James Bay project is located in northwest Quebec, over two kilometers south of the Eastmain River and approximately 100 kilometers east of James Bay.</v>
      </c>
      <c r="M32" s="3" cm="1">
        <f t="array" ref="M32">_FV(A32,"Market cap",TRUE)</f>
        <v>1985770000</v>
      </c>
      <c r="N32" s="6" cm="1">
        <f t="array" ref="N32">_FV(A32,"Volume")</f>
        <v>2762437</v>
      </c>
      <c r="O32" s="9" cm="1">
        <f t="array" ref="O32">_FV(A32,"Last trade time",TRUE)</f>
        <v>44316.375</v>
      </c>
    </row>
    <row r="33" spans="1:15" x14ac:dyDescent="0.35">
      <c r="A33" t="e" vm="32">
        <v>#VALUE!</v>
      </c>
      <c r="B33" t="str" cm="1">
        <f t="array" ref="B33">_FV(A33,"Name")</f>
        <v>GENERAL ELECTRIC COMPANY</v>
      </c>
      <c r="C33" t="str" cm="1">
        <f t="array" ref="C33">_FV(A33,"Ticker symbol",TRUE)</f>
        <v>GE</v>
      </c>
      <c r="D33" s="3" cm="1">
        <f t="array" ref="D33">_FV(A33,"Price")</f>
        <v>13.12</v>
      </c>
      <c r="E33" s="7" cm="1">
        <f t="array" ref="E33">_FV(A33,"Change")</f>
        <v>-0.09</v>
      </c>
      <c r="F33" t="str" cm="1">
        <f t="array" ref="F33">_FV(A33,"Currency")</f>
        <v>USD</v>
      </c>
      <c r="G33" s="3" cm="1">
        <f t="array" ref="G33">_FV(A33,"52 week high",TRUE)</f>
        <v>14.414999999999999</v>
      </c>
      <c r="H33" s="3" cm="1">
        <f t="array" ref="H33">_FV(A33,"52 week low",TRUE)</f>
        <v>5.48</v>
      </c>
      <c r="I33" s="2" cm="1">
        <f t="array" ref="I33">_FV(A33,"P/E",TRUE)</f>
        <v>0</v>
      </c>
      <c r="J33" t="str" cm="1">
        <f t="array" ref="J33">_FV(A33,"Industry")</f>
        <v>Consumer Goods Conglomerates</v>
      </c>
      <c r="K33" t="str" cm="1">
        <f t="array" ref="K33">_FV(A33,"Exchange")</f>
        <v>New York Stock Exchange</v>
      </c>
      <c r="L33" t="str" cm="1">
        <f t="array" ref="L33">_FV(A33,"Description")</f>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c>
      <c r="M33" s="3" cm="1">
        <f t="array" ref="M33">_FV(A33,"Market cap",TRUE)</f>
        <v>115175800000</v>
      </c>
      <c r="N33" s="6" cm="1">
        <f t="array" ref="N33">_FV(A33,"Volume")</f>
        <v>49899539</v>
      </c>
      <c r="O33" s="9" cm="1">
        <f t="array" ref="O33">_FV(A33,"Last trade time",TRUE)</f>
        <v>44316.999659756249</v>
      </c>
    </row>
    <row r="34" spans="1:15" x14ac:dyDescent="0.35">
      <c r="A34" t="e" vm="33">
        <v>#VALUE!</v>
      </c>
      <c r="B34" t="str" cm="1">
        <f t="array" ref="B34">_FV(A34,"Name")</f>
        <v>GLENCORE PLC</v>
      </c>
      <c r="C34" t="str" cm="1">
        <f t="array" ref="C34">_FV(A34,"Ticker symbol",TRUE)</f>
        <v>GLEN</v>
      </c>
      <c r="D34" s="3" cm="1">
        <f t="array" ref="D34">_FV(A34,"Price")</f>
        <v>295.2</v>
      </c>
      <c r="E34" s="7" cm="1">
        <f t="array" ref="E34">_FV(A34,"Change")</f>
        <v>-4.8</v>
      </c>
      <c r="F34" t="str" cm="1">
        <f t="array" ref="F34">_FV(A34,"Currency")</f>
        <v>GBp</v>
      </c>
      <c r="G34" s="3" cm="1">
        <f t="array" ref="G34">_FV(A34,"52 week high",TRUE)</f>
        <v>310.55</v>
      </c>
      <c r="H34" s="3" cm="1">
        <f t="array" ref="H34">_FV(A34,"52 week low",TRUE)</f>
        <v>130.32</v>
      </c>
      <c r="I34" s="2" cm="1">
        <f t="array" ref="I34">_FV(A34,"P/E",TRUE)</f>
        <v>0</v>
      </c>
      <c r="J34" t="str" cm="1">
        <f t="array" ref="J34">_FV(A34,"Industry")</f>
        <v>Coal</v>
      </c>
      <c r="K34" t="str" cm="1">
        <f t="array" ref="K34">_FV(A34,"Exchange")</f>
        <v>London Stock Exchange</v>
      </c>
      <c r="L34" t="str" cm="1">
        <f t="array" ref="L34">_FV(A34,"Description")</f>
        <v>Glencore PLC is a Switzerland-based company that produces and markets commodities. It operates through three business segments: Metals and minerals segment, which is engaged in copper, zinc/lead, nickel, ferroalloys, alumina/aluminum and iron ore production and marketing, as well as has interests in industrial assets that include mining, smelting, refining and warehousing operations; Energy products segment, which includes coal mining and oil production operations and investments in strategic handling, storage and freight equipment and facilities, and Agricultural products segment, which is supported by controlled and non-controlled storage, handling and processing facilities in various locations, and is focused on grains, oils/oilseeds, cotton and sugar. The Company operates worldwide.</v>
      </c>
      <c r="M34" s="3" cm="1">
        <f t="array" ref="M34">_FV(A34,"Market cap",TRUE)</f>
        <v>39333370000</v>
      </c>
      <c r="N34" s="6" cm="1">
        <f t="array" ref="N34">_FV(A34,"Volume")</f>
        <v>24459696</v>
      </c>
      <c r="O34" s="9" cm="1">
        <f t="array" ref="O34">_FV(A34,"Last trade time",TRUE)</f>
        <v>44316.652171214846</v>
      </c>
    </row>
    <row r="35" spans="1:15" x14ac:dyDescent="0.35">
      <c r="A35" t="e" vm="34">
        <v>#VALUE!</v>
      </c>
      <c r="B35" t="str" cm="1">
        <f t="array" ref="B35">_FV(A35,"Name")</f>
        <v>HSBC HOLDINGS PLC</v>
      </c>
      <c r="C35" t="str" cm="1">
        <f t="array" ref="C35">_FV(A35,"Ticker symbol",TRUE)</f>
        <v>HSBA</v>
      </c>
      <c r="D35" s="3" cm="1">
        <f t="array" ref="D35">_FV(A35,"Price")</f>
        <v>452.8</v>
      </c>
      <c r="E35" s="7" cm="1">
        <f t="array" ref="E35">_FV(A35,"Change")</f>
        <v>-1.5</v>
      </c>
      <c r="F35" t="str" cm="1">
        <f t="array" ref="F35">_FV(A35,"Currency")</f>
        <v>GBp</v>
      </c>
      <c r="G35" s="3" cm="1">
        <f t="array" ref="G35">_FV(A35,"52 week high",TRUE)</f>
        <v>458.95</v>
      </c>
      <c r="H35" s="3" cm="1">
        <f t="array" ref="H35">_FV(A35,"52 week low",TRUE)</f>
        <v>281.5</v>
      </c>
      <c r="I35" s="2" cm="1">
        <f t="array" ref="I35">_FV(A35,"P/E",TRUE)</f>
        <v>21.581900000000001</v>
      </c>
      <c r="J35" t="str" cm="1">
        <f t="array" ref="J35">_FV(A35,"Industry")</f>
        <v>Banking Services</v>
      </c>
      <c r="K35" t="str" cm="1">
        <f t="array" ref="K35">_FV(A35,"Exchange")</f>
        <v>London Stock Exchange</v>
      </c>
      <c r="L35" t="str" cm="1">
        <f t="array" ref="L35">_FV(A35,"Description")</f>
        <v>HSBC Holdings plc (HSBC) is a banking and financial services company. The Company manages its products and services through three businesses: Wealth and Personal Banking (WPB), Commercial Banking (CMB), and Global Banking and Markets (GBM). It operates across various geographical regions, which include Europe, Asia, Middle East and North Africa, North America, and Latin America. WPB business offers Retail Banking, Wealth Management, Asset Management and Insurance. CMB products and services to serve the needs of commercial customers, including small and medium-sized enterprises, mid-market enterprises and corporates. It includes credit and lending, international trade and receivables finance, treasury management and liquidity solutions, commercial insurance and investments. GBM supports government, corporate and institutional clients, and private investors across the world.</v>
      </c>
      <c r="M35" s="3" cm="1">
        <f t="array" ref="M35">_FV(A35,"Market cap",TRUE)</f>
        <v>92479160000</v>
      </c>
      <c r="N35" s="6" cm="1">
        <f t="array" ref="N35">_FV(A35,"Volume")</f>
        <v>30791730</v>
      </c>
      <c r="O35" s="9" cm="1">
        <f t="array" ref="O35">_FV(A35,"Last trade time",TRUE)</f>
        <v>44316.659927615627</v>
      </c>
    </row>
    <row r="36" spans="1:15" x14ac:dyDescent="0.35">
      <c r="A36" t="e" vm="35">
        <v>#VALUE!</v>
      </c>
      <c r="B36" t="str" cm="1">
        <f t="array" ref="B36">_FV(A36,"Name")</f>
        <v>IOOF HOLDINGS LTD</v>
      </c>
      <c r="C36" t="str" cm="1">
        <f t="array" ref="C36">_FV(A36,"Ticker symbol",TRUE)</f>
        <v>IFL</v>
      </c>
      <c r="D36" s="3" cm="1">
        <f t="array" ref="D36">_FV(A36,"Price")</f>
        <v>3.65</v>
      </c>
      <c r="E36" s="7" cm="1">
        <f t="array" ref="E36">_FV(A36,"Change")</f>
        <v>0.06</v>
      </c>
      <c r="F36" t="str" cm="1">
        <f t="array" ref="F36">_FV(A36,"Currency")</f>
        <v>AUD</v>
      </c>
      <c r="G36" s="3" cm="1">
        <f t="array" ref="G36">_FV(A36,"52 week high",TRUE)</f>
        <v>5.1219999999999999</v>
      </c>
      <c r="H36" s="3" cm="1">
        <f t="array" ref="H36">_FV(A36,"52 week low",TRUE)</f>
        <v>2.83</v>
      </c>
      <c r="I36" s="2" cm="1">
        <f t="array" ref="I36">_FV(A36,"P/E",TRUE)</f>
        <v>18.809999999999999</v>
      </c>
      <c r="J36" t="str" cm="1">
        <f t="array" ref="J36">_FV(A36,"Industry")</f>
        <v>Investment Banking &amp; Investment Services</v>
      </c>
      <c r="K36" t="str" cm="1">
        <f t="array" ref="K36">_FV(A36,"Exchange")</f>
        <v>Australian Securities Exchange</v>
      </c>
      <c r="L36" t="str" cm="1">
        <f t="array" ref="L36">_FV(A36,"Description")</f>
        <v>IOOF Holdings Ltd is an Australia-based financial services company. The Company’s segments include Financial advice and distribution, Portfolio and estate administration, Investment management and Ex-ANZ wealth management. Financial advice and distribution segment is focused on the provision of financial planning advice and stockbroking services supported by services such as investment research, training, compliance support and access to financial products. Portfolio and estate administration segment in engaged in the provision of administration and management services through master trust platforms, which offer a single access point to a range of investment products. Investment management segment is engaged in the management and investment of monies on behalf of corporate, superannuation, institutional clients and private individual investor clients. Ex-ANZ wealth management segment includes Aligned Dealer Groups (ADGs), which provide financial planning advice services.</v>
      </c>
      <c r="M36" s="3" cm="1">
        <f t="array" ref="M36">_FV(A36,"Market cap",TRUE)</f>
        <v>2370034000</v>
      </c>
      <c r="N36" s="6" cm="1">
        <f t="array" ref="N36">_FV(A36,"Volume")</f>
        <v>2359003</v>
      </c>
      <c r="O36" s="9" cm="1">
        <f t="array" ref="O36">_FV(A36,"Last trade time",TRUE)</f>
        <v>44316.375</v>
      </c>
    </row>
    <row r="37" spans="1:15" x14ac:dyDescent="0.35">
      <c r="A37" t="e" vm="36">
        <v>#VALUE!</v>
      </c>
      <c r="B37" t="str" cm="1">
        <f t="array" ref="B37">_FV(A37,"Name")</f>
        <v>JB HI-FI LIMITED</v>
      </c>
      <c r="C37" t="str" cm="1">
        <f t="array" ref="C37">_FV(A37,"Ticker symbol",TRUE)</f>
        <v>JBH</v>
      </c>
      <c r="D37" s="3" cm="1">
        <f t="array" ref="D37">_FV(A37,"Price")</f>
        <v>46.28</v>
      </c>
      <c r="E37" s="7" cm="1">
        <f t="array" ref="E37">_FV(A37,"Change")</f>
        <v>0.06</v>
      </c>
      <c r="F37" t="str" cm="1">
        <f t="array" ref="F37">_FV(A37,"Currency")</f>
        <v>AUD</v>
      </c>
      <c r="G37" s="3" cm="1">
        <f t="array" ref="G37">_FV(A37,"52 week high",TRUE)</f>
        <v>55.25</v>
      </c>
      <c r="H37" s="3" cm="1">
        <f t="array" ref="H37">_FV(A37,"52 week low",TRUE)</f>
        <v>33.1</v>
      </c>
      <c r="I37" s="2" cm="1">
        <f t="array" ref="I37">_FV(A37,"P/E",TRUE)</f>
        <v>11.83</v>
      </c>
      <c r="J37" t="str" cm="1">
        <f t="array" ref="J37">_FV(A37,"Industry")</f>
        <v>Specialty Retailers</v>
      </c>
      <c r="K37" t="str" cm="1">
        <f t="array" ref="K37">_FV(A37,"Exchange")</f>
        <v>Australian Securities Exchange</v>
      </c>
      <c r="L37" t="str" cm="1">
        <f t="array" ref="L37">_FV(A37,"Description")</f>
        <v>JB Hi-Fi Ltd is an Australia-based company engaged in retailing of home consumer products. The Company offers a range of brands with a focus on consumer electronics, software, including music, games and movies, whitegoods and appliances. Its segments include JB Hi-Fi Australia (JB Aust), JB Hi-Fi New Zealand (JBNZ) and The Good Guys (TGG). It sells various products, such as consumer electronics, including televisions, audio equipment, computers and cameras; telecommunications products and services; cooking products, heating and cooling products, small appliances and kitchen accessories; software, including compact discs (CDs), digital video discs (DVDs), Blu-ray discs and games and musical instruments. It also provides information technology and consulting services. It sells primarily from its branded retail store networks, such as JB Hi-Fi/JB Hi-Fi Home stores in Australia and New Zealand and The Good Guys stores in Australia and online operations.</v>
      </c>
      <c r="M37" s="3" cm="1">
        <f t="array" ref="M37">_FV(A37,"Market cap",TRUE)</f>
        <v>5316802000</v>
      </c>
      <c r="N37" s="6" cm="1">
        <f t="array" ref="N37">_FV(A37,"Volume")</f>
        <v>857687</v>
      </c>
      <c r="O37" s="9" cm="1">
        <f t="array" ref="O37">_FV(A37,"Last trade time",TRUE)</f>
        <v>44316.375</v>
      </c>
    </row>
    <row r="38" spans="1:15" x14ac:dyDescent="0.35">
      <c r="A38" t="e" vm="37">
        <v>#VALUE!</v>
      </c>
      <c r="B38" t="str" cm="1">
        <f t="array" ref="B38">_FV(A38,"Name")</f>
        <v>JPMORGAN CHASE &amp; CO.</v>
      </c>
      <c r="C38" t="str" cm="1">
        <f t="array" ref="C38">_FV(A38,"Ticker symbol",TRUE)</f>
        <v>JPM</v>
      </c>
      <c r="D38" s="3" cm="1">
        <f t="array" ref="D38">_FV(A38,"Price")</f>
        <v>153.81</v>
      </c>
      <c r="E38" s="7" cm="1">
        <f t="array" ref="E38">_FV(A38,"Change")</f>
        <v>-1.38</v>
      </c>
      <c r="F38" t="str" cm="1">
        <f t="array" ref="F38">_FV(A38,"Currency")</f>
        <v>USD</v>
      </c>
      <c r="G38" s="3" cm="1">
        <f t="array" ref="G38">_FV(A38,"52 week high",TRUE)</f>
        <v>161.69</v>
      </c>
      <c r="H38" s="3" cm="1">
        <f t="array" ref="H38">_FV(A38,"52 week low",TRUE)</f>
        <v>82.4</v>
      </c>
      <c r="I38" s="2" cm="1">
        <f t="array" ref="I38">_FV(A38,"P/E",TRUE)</f>
        <v>12.316599999999999</v>
      </c>
      <c r="J38" t="str" cm="1">
        <f t="array" ref="J38">_FV(A38,"Industry")</f>
        <v>Banking Services</v>
      </c>
      <c r="K38" t="str" cm="1">
        <f t="array" ref="K38">_FV(A38,"Exchange")</f>
        <v>New York Stock Exchange</v>
      </c>
      <c r="L38" t="str" cm="1">
        <f t="array" ref="L38">_FV(A38,"Description")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M38" s="3" cm="1">
        <f t="array" ref="M38">_FV(A38,"Market cap",TRUE)</f>
        <v>466368600000</v>
      </c>
      <c r="N38" s="6" cm="1">
        <f t="array" ref="N38">_FV(A38,"Volume")</f>
        <v>11705065</v>
      </c>
      <c r="O38" s="9" cm="1">
        <f t="array" ref="O38">_FV(A38,"Last trade time",TRUE)</f>
        <v>44316.998459154689</v>
      </c>
    </row>
    <row r="39" spans="1:15" x14ac:dyDescent="0.35">
      <c r="A39" t="e" vm="38">
        <v>#VALUE!</v>
      </c>
      <c r="B39" t="str" cm="1">
        <f t="array" ref="B39">_FV(A39,"Name")</f>
        <v>KING ISLAND SCHEELITE LIMITED</v>
      </c>
      <c r="C39" t="str" cm="1">
        <f t="array" ref="C39">_FV(A39,"Ticker symbol",TRUE)</f>
        <v>KIS</v>
      </c>
      <c r="D39" s="3" cm="1">
        <f t="array" ref="D39">_FV(A39,"Price")</f>
        <v>0.26</v>
      </c>
      <c r="E39" s="7" cm="1">
        <f t="array" ref="E39">_FV(A39,"Change")</f>
        <v>-5.0000000000000001E-3</v>
      </c>
      <c r="F39" t="str" cm="1">
        <f t="array" ref="F39">_FV(A39,"Currency")</f>
        <v>AUD</v>
      </c>
      <c r="G39" s="3" cm="1">
        <f t="array" ref="G39">_FV(A39,"52 week high",TRUE)</f>
        <v>0.35499999999999998</v>
      </c>
      <c r="H39" s="3" cm="1">
        <f t="array" ref="H39">_FV(A39,"52 week low",TRUE)</f>
        <v>3.6999999999999998E-2</v>
      </c>
      <c r="I39" s="2" cm="1">
        <f t="array" ref="I39">_FV(A39,"P/E",TRUE)</f>
        <v>5.08</v>
      </c>
      <c r="J39" t="str" cm="1">
        <f t="array" ref="J39">_FV(A39,"Industry")</f>
        <v>Metals &amp; Mining</v>
      </c>
      <c r="K39" t="str" cm="1">
        <f t="array" ref="K39">_FV(A39,"Exchange")</f>
        <v>Australian Securities Exchange</v>
      </c>
      <c r="L39" t="str" cm="1">
        <f t="array" ref="L39">_FV(A39,"Description")</f>
        <v>King Island Scheelite Limited is focused on the exploration, development and production of tungsten deposits. The Company is engaged in the development of the King Island scheelite deposit. The Company's Dolphin Project is focused on redeveloping the original scheelite mine on King Island. The King Island Scheelite project is near the town of Grassy, on the south east coast of King Island, an island in Bass Strait. The King Island Scheelite project includes the Dolphin, Bold Head and Tailings deposits. The Company intends to construct a processing plant at the Dolphin Project with annual capacity of approximately 300,000 tons. The mill will produce approximately 3,500 tons of over 65% tungsten concentrate per annum. This product will be shipped to customers in bulka bags inside conventional shipping containers. King Island is positioned mid-way between Victoria and Tasmania. The Dolphin Project Exploration area includes South Bold Head, Bold Head Mine, South Dolphin and West Dolphin.</v>
      </c>
      <c r="M39" s="3" cm="1">
        <f t="array" ref="M39">_FV(A39,"Market cap",TRUE)</f>
        <v>93869320</v>
      </c>
      <c r="N39" s="6" cm="1">
        <f t="array" ref="N39">_FV(A39,"Volume")</f>
        <v>817071</v>
      </c>
      <c r="O39" s="9" cm="1">
        <f t="array" ref="O39">_FV(A39,"Last trade time",TRUE)</f>
        <v>44316.375</v>
      </c>
    </row>
    <row r="40" spans="1:15" x14ac:dyDescent="0.35">
      <c r="A40" t="e" vm="39">
        <v>#VALUE!</v>
      </c>
      <c r="B40" t="str" cm="1">
        <f t="array" ref="B40">_FV(A40,"Name")</f>
        <v>LAKE RESOURCES N.L.</v>
      </c>
      <c r="C40" t="str" cm="1">
        <f t="array" ref="C40">_FV(A40,"Ticker symbol",TRUE)</f>
        <v>LKE</v>
      </c>
      <c r="D40" s="3" cm="1">
        <f t="array" ref="D40">_FV(A40,"Price")</f>
        <v>0.31</v>
      </c>
      <c r="E40" s="7" cm="1">
        <f t="array" ref="E40">_FV(A40,"Change")</f>
        <v>-0.02</v>
      </c>
      <c r="F40" t="str" cm="1">
        <f t="array" ref="F40">_FV(A40,"Currency")</f>
        <v>AUD</v>
      </c>
      <c r="G40" s="3" cm="1">
        <f t="array" ref="G40">_FV(A40,"52 week high",TRUE)</f>
        <v>0.47499999999999998</v>
      </c>
      <c r="H40" s="3" cm="1">
        <f t="array" ref="H40">_FV(A40,"52 week low",TRUE)</f>
        <v>0.03</v>
      </c>
      <c r="I40" s="2" cm="1">
        <f t="array" ref="I40">_FV(A40,"P/E",TRUE)</f>
        <v>3.81</v>
      </c>
      <c r="J40" t="str" cm="1">
        <f t="array" ref="J40">_FV(A40,"Industry")</f>
        <v>Metals &amp; Mining</v>
      </c>
      <c r="K40" t="str" cm="1">
        <f t="array" ref="K40">_FV(A40,"Exchange")</f>
        <v>Australian Securities Exchange</v>
      </c>
      <c r="L40" t="str" cm="1">
        <f t="array" ref="L40">_FV(A40,"Description")</f>
        <v>Lake Resources NL is an exploration and development company focused on developing its three lithium brine projects and one hard rock lithium project in the Lithium Triangle in Argentina. Lake holds a lithium lease which covers 180,000 hectares, which is 100% owned. The Company’s project includes Olaroz - Cauchari and Paso Lithium Brine Projects, Kachi Lithium Brine Project and Catamarca Lithium Pegmatite Project. In Olaroz - Cauchari and Paso Lithium Brine Projects Lake holds mining leases over 45,000 hectares in two areas in Jujuy Province, in North West Argentina. The Kachi Project is a consolidated package of 54,000 hectares of mining leases owned 100% by Lake. The Kachi Lithium Brine Project is located in Catamarca province. Catamarca Lithium Pegmatite Project holds 72,000 hectors of potential lithium bearing pegmatites in Ancasti, Catamarca Province.</v>
      </c>
      <c r="M40" s="3" cm="1">
        <f t="array" ref="M40">_FV(A40,"Market cap",TRUE)</f>
        <v>316473900</v>
      </c>
      <c r="N40" s="6" cm="1">
        <f t="array" ref="N40">_FV(A40,"Volume")</f>
        <v>3111051</v>
      </c>
      <c r="O40" s="9" cm="1">
        <f t="array" ref="O40">_FV(A40,"Last trade time",TRUE)</f>
        <v>44316.375</v>
      </c>
    </row>
    <row r="41" spans="1:15" x14ac:dyDescent="0.35">
      <c r="A41" t="e" vm="40">
        <v>#VALUE!</v>
      </c>
      <c r="B41" t="str" cm="1">
        <f t="array" ref="B41">_FV(A41,"Name")</f>
        <v>LLOYDS BANKING GROUP PLC</v>
      </c>
      <c r="C41" t="str" cm="1">
        <f t="array" ref="C41">_FV(A41,"Ticker symbol",TRUE)</f>
        <v>LLOY</v>
      </c>
      <c r="D41" s="3" cm="1">
        <f t="array" ref="D41">_FV(A41,"Price")</f>
        <v>45.435000000000002</v>
      </c>
      <c r="E41" s="7" cm="1">
        <f t="array" ref="E41">_FV(A41,"Change")</f>
        <v>2.1299999999999999E-2</v>
      </c>
      <c r="F41" t="str" cm="1">
        <f t="array" ref="F41">_FV(A41,"Currency")</f>
        <v>GBp</v>
      </c>
      <c r="G41" s="3" cm="1">
        <f t="array" ref="G41">_FV(A41,"52 week high",TRUE)</f>
        <v>45.86</v>
      </c>
      <c r="H41" s="3" cm="1">
        <f t="array" ref="H41">_FV(A41,"52 week low",TRUE)</f>
        <v>23.585000000000001</v>
      </c>
      <c r="I41" s="2" cm="1">
        <f t="array" ref="I41">_FV(A41,"P/E",TRUE)</f>
        <v>14.3391</v>
      </c>
      <c r="J41" t="str" cm="1">
        <f t="array" ref="J41">_FV(A41,"Industry")</f>
        <v>Banking Services</v>
      </c>
      <c r="K41" t="str" cm="1">
        <f t="array" ref="K41">_FV(A41,"Exchange")</f>
        <v>London Stock Exchange</v>
      </c>
      <c r="L41" t="str" cm="1">
        <f t="array" ref="L41">_FV(A41,"Description")</f>
        <v>LLOYDS BANKING GROUP plc financial services company, which provides a range of banking and financial services, focused on personal and commercial customers. The Company’s major business activities are retail, commercial and corporate banking, general insurance, and life, pensions and investment provision. The Company’s services are offered through its brands, including Lloyds Bank, Halifax, Bank of Scotland, and Scottish Widows. Its Retail segment offers a broad range of financial service products to personal and business banking customers, including current accounts, savings, mortgages, credit cards, unsecured loans, motor finance and leasing solutions. Its Commercial banking segment provides clients with a range of products and services such as lending, transaction banking, working capital management, risk management and debt capital markets services. Insurance and Wealth segment offers insurance, investment and wealth management products and services.</v>
      </c>
      <c r="M41" s="3" cm="1">
        <f t="array" ref="M41">_FV(A41,"Market cap",TRUE)</f>
        <v>32238110000</v>
      </c>
      <c r="N41" s="6" cm="1">
        <f t="array" ref="N41">_FV(A41,"Volume")</f>
        <v>184477192</v>
      </c>
      <c r="O41" s="9" cm="1">
        <f t="array" ref="O41">_FV(A41,"Last trade time",TRUE)</f>
        <v>44316.665687939065</v>
      </c>
    </row>
    <row r="42" spans="1:15" x14ac:dyDescent="0.35">
      <c r="A42" t="e" vm="41">
        <v>#VALUE!</v>
      </c>
      <c r="B42" t="str" cm="1">
        <f t="array" ref="B42">_FV(A42,"Name")</f>
        <v>LYNAS RARE EARTHS LIMITED</v>
      </c>
      <c r="C42" t="str" cm="1">
        <f t="array" ref="C42">_FV(A42,"Ticker symbol",TRUE)</f>
        <v>LYC</v>
      </c>
      <c r="D42" s="3" cm="1">
        <f t="array" ref="D42">_FV(A42,"Price")</f>
        <v>5.5</v>
      </c>
      <c r="E42" s="7" cm="1">
        <f t="array" ref="E42">_FV(A42,"Change")</f>
        <v>0.02</v>
      </c>
      <c r="F42" t="str" cm="1">
        <f t="array" ref="F42">_FV(A42,"Currency")</f>
        <v>AUD</v>
      </c>
      <c r="G42" s="3" cm="1">
        <f t="array" ref="G42">_FV(A42,"52 week high",TRUE)</f>
        <v>6.82</v>
      </c>
      <c r="H42" s="3" cm="1">
        <f t="array" ref="H42">_FV(A42,"52 week low",TRUE)</f>
        <v>1.4990000000000001</v>
      </c>
      <c r="I42" s="2" cm="1">
        <f t="array" ref="I42">_FV(A42,"P/E",TRUE)</f>
        <v>361.84</v>
      </c>
      <c r="J42" t="str" cm="1">
        <f t="array" ref="J42">_FV(A42,"Industry")</f>
        <v>Metals &amp; Mining</v>
      </c>
      <c r="K42" t="str" cm="1">
        <f t="array" ref="K42">_FV(A42,"Exchange")</f>
        <v>Australian Securities Exchange</v>
      </c>
      <c r="L42" t="str" cm="1">
        <f t="array" ref="L42">_FV(A42,"Description")</f>
        <v>Lynas Rare Earths Limited, formerly Lynas Corporation Ltd, is a Malaysia-based company engaged in integrated extraction and processing of rare earth minerals, primarily in Australia and Malaysia, and development of rare earth deposits. The Company’s assets include Mt Weld, Mt Weld Concentration Plant and Lynas Malaysia. Mt Weld is a rare earths mine, located approximately 35 kilometer (km) south of Laverton in Western Australia. Mt Weld Concentration Plant is located approximately 1.5km from the mine site. Lynas Malaysia is an integrated manufacturing facility, separating and processing rare earths materials, located in the Gebeng Industrial Estate near the Port of Kuantan in Malaysia. Its subsidiaries include Lynas Malaysia Sdn Bhd and Lynas Services Pty Ltd.</v>
      </c>
      <c r="M42" s="3" cm="1">
        <f t="array" ref="M42">_FV(A42,"Market cap",TRUE)</f>
        <v>4955932000</v>
      </c>
      <c r="N42" s="6" cm="1">
        <f t="array" ref="N42">_FV(A42,"Volume")</f>
        <v>6214480</v>
      </c>
      <c r="O42" s="9" cm="1">
        <f t="array" ref="O42">_FV(A42,"Last trade time",TRUE)</f>
        <v>44316.375</v>
      </c>
    </row>
    <row r="43" spans="1:15" x14ac:dyDescent="0.35">
      <c r="A43" t="e" vm="42">
        <v>#VALUE!</v>
      </c>
      <c r="B43" t="str" cm="1">
        <f t="array" ref="B43">_FV(A43,"Name")</f>
        <v>MACQUARIE GROUP LIMITED</v>
      </c>
      <c r="C43" t="str" cm="1">
        <f t="array" ref="C43">_FV(A43,"Ticker symbol",TRUE)</f>
        <v>MQG</v>
      </c>
      <c r="D43" s="3" cm="1">
        <f t="array" ref="D43">_FV(A43,"Price")</f>
        <v>160.49</v>
      </c>
      <c r="E43" s="7" cm="1">
        <f t="array" ref="E43">_FV(A43,"Change")</f>
        <v>-0.03</v>
      </c>
      <c r="F43" t="str" cm="1">
        <f t="array" ref="F43">_FV(A43,"Currency")</f>
        <v>AUD</v>
      </c>
      <c r="G43" s="3" cm="1">
        <f t="array" ref="G43">_FV(A43,"52 week high",TRUE)</f>
        <v>162.06</v>
      </c>
      <c r="H43" s="3" cm="1">
        <f t="array" ref="H43">_FV(A43,"52 week low",TRUE)</f>
        <v>93.62</v>
      </c>
      <c r="I43" s="2" cm="1">
        <f t="array" ref="I43">_FV(A43,"P/E",TRUE)</f>
        <v>25.17</v>
      </c>
      <c r="J43" t="str" cm="1">
        <f t="array" ref="J43">_FV(A43,"Industry")</f>
        <v>Investment Banking &amp; Investment Services</v>
      </c>
      <c r="K43" t="str" cm="1">
        <f t="array" ref="K43">_FV(A43,"Exchange")</f>
        <v>Australian Securities Exchange</v>
      </c>
      <c r="L43" t="str" cm="1">
        <f t="array" ref="L43">_FV(A43,"Description")</f>
        <v>Macquarie Group Ltd is a financial services company. The Company provides asset management, leasing and asset financing, retail banking and wealth management, market access, commodity trading, investment banking and principal investment. Its segments include Macquarie Asset Management, which provides investment solutions to clients across a range of capabilities, including infrastructure, renewables, real estate, private credit and multi-asset solutions; Banking and Financial Services, which offers a range of personal banking, wealth management, business banking and vehicle finance products and services; Commodities and Global Markets, which provides offering across global markets including equities, fixed income and telecoms, as well as providing clients with risk and capital solutions across physical and financial markets, and Macquarie Capital, which offers advisory, capital raising services, providing clients with specialist expertise, advice and flexible capital solutions.</v>
      </c>
      <c r="M43" s="3" cm="1">
        <f t="array" ref="M43">_FV(A43,"Market cap",TRUE)</f>
        <v>58068710000</v>
      </c>
      <c r="N43" s="6" cm="1">
        <f t="array" ref="N43">_FV(A43,"Volume")</f>
        <v>479975</v>
      </c>
      <c r="O43" s="9" cm="1">
        <f t="array" ref="O43">_FV(A43,"Last trade time",TRUE)</f>
        <v>44316.375</v>
      </c>
    </row>
    <row r="44" spans="1:15" x14ac:dyDescent="0.35">
      <c r="A44" t="e" vm="43">
        <v>#VALUE!</v>
      </c>
      <c r="B44" t="str" cm="1">
        <f t="array" ref="B44">_FV(A44,"Name")</f>
        <v>MAYNE PHARMA GROUP LIMITED</v>
      </c>
      <c r="C44" t="str" cm="1">
        <f t="array" ref="C44">_FV(A44,"Ticker symbol",TRUE)</f>
        <v>MYX</v>
      </c>
      <c r="D44" s="3" cm="1">
        <f t="array" ref="D44">_FV(A44,"Price")</f>
        <v>0.40500000000000003</v>
      </c>
      <c r="E44" s="7" cm="1">
        <f t="array" ref="E44">_FV(A44,"Change")</f>
        <v>-2.5000000000000001E-2</v>
      </c>
      <c r="F44" t="str" cm="1">
        <f t="array" ref="F44">_FV(A44,"Currency")</f>
        <v>AUD</v>
      </c>
      <c r="G44" s="3" cm="1">
        <f t="array" ref="G44">_FV(A44,"52 week high",TRUE)</f>
        <v>0.59</v>
      </c>
      <c r="H44" s="3" cm="1">
        <f t="array" ref="H44">_FV(A44,"52 week low",TRUE)</f>
        <v>0.27500000000000002</v>
      </c>
      <c r="I44" s="2" cm="1">
        <f t="array" ref="I44">_FV(A44,"P/E",TRUE)</f>
        <v>2.0299999999999998</v>
      </c>
      <c r="J44" t="str" cm="1">
        <f t="array" ref="J44">_FV(A44,"Industry")</f>
        <v>Pharmaceuticals</v>
      </c>
      <c r="K44" t="str" cm="1">
        <f t="array" ref="K44">_FV(A44,"Exchange")</f>
        <v>Australian Securities Exchange</v>
      </c>
      <c r="L44" t="str" cm="1">
        <f t="array" ref="L44">_FV(A44,"Description")</f>
        <v>Mayne Pharma Group Ltd is an Australia-based specialty pharmaceutical company. The Company is focused on commercializing branded and generic pharmaceuticals. It operates through four segments: Generic Products (GPD), Specialty Brands (SBD), Metrics Contract Services (MCS) and Mayne Pharma International (MPI). The GPD segment is engaged in the manufacture and distribution of generic pharmaceutical products in the United States. The SBD segment markets and distributes specialty branded pharmaceutical products in the United States. The MCS segment is engaged in the provision of contract analytical and pharmaceutical development services to third-party customers in the United States. The MPI segment is engaged in Australian manufacture and sale of branded and generic pharmaceutical product globally and provision of contract manufacturing services to third-party customers within Australia.</v>
      </c>
      <c r="M44" s="3" cm="1">
        <f t="array" ref="M44">_FV(A44,"Market cap",TRUE)</f>
        <v>680022600</v>
      </c>
      <c r="N44" s="6" cm="1">
        <f t="array" ref="N44">_FV(A44,"Volume")</f>
        <v>3466471</v>
      </c>
      <c r="O44" s="9" cm="1">
        <f t="array" ref="O44">_FV(A44,"Last trade time",TRUE)</f>
        <v>44316.375</v>
      </c>
    </row>
    <row r="45" spans="1:15" x14ac:dyDescent="0.35">
      <c r="A45" t="e" vm="44">
        <v>#VALUE!</v>
      </c>
      <c r="B45" t="str" cm="1">
        <f t="array" ref="B45">_FV(A45,"Name")</f>
        <v>MCDONALD'S CORPORATION</v>
      </c>
      <c r="C45" t="str" cm="1">
        <f t="array" ref="C45">_FV(A45,"Ticker symbol",TRUE)</f>
        <v>MCD</v>
      </c>
      <c r="D45" s="3" cm="1">
        <f t="array" ref="D45">_FV(A45,"Price")</f>
        <v>236.08</v>
      </c>
      <c r="E45" s="7" cm="1">
        <f t="array" ref="E45">_FV(A45,"Change")</f>
        <v>0.87</v>
      </c>
      <c r="F45" t="str" cm="1">
        <f t="array" ref="F45">_FV(A45,"Currency")</f>
        <v>USD</v>
      </c>
      <c r="G45" s="3" cm="1">
        <f t="array" ref="G45">_FV(A45,"52 week high",TRUE)</f>
        <v>236.29</v>
      </c>
      <c r="H45" s="3" cm="1">
        <f t="array" ref="H45">_FV(A45,"52 week low",TRUE)</f>
        <v>167.85</v>
      </c>
      <c r="I45" s="2" cm="1">
        <f t="array" ref="I45">_FV(A45,"P/E",TRUE)</f>
        <v>34.201999999999998</v>
      </c>
      <c r="J45" t="str" cm="1">
        <f t="array" ref="J45">_FV(A45,"Industry")</f>
        <v>Hotels &amp; Entertainment Services</v>
      </c>
      <c r="K45" t="str" cm="1">
        <f t="array" ref="K45">_FV(A45,"Exchange")</f>
        <v>New York Stock Exchange</v>
      </c>
      <c r="L45" t="str" cm="1">
        <f t="array" ref="L45">_FV(A45,"Description")</f>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c>
      <c r="M45" s="3" cm="1">
        <f t="array" ref="M45">_FV(A45,"Market cap",TRUE)</f>
        <v>176138700000</v>
      </c>
      <c r="N45" s="6" cm="1">
        <f t="array" ref="N45">_FV(A45,"Volume")</f>
        <v>2640589</v>
      </c>
      <c r="O45" s="9" cm="1">
        <f t="array" ref="O45">_FV(A45,"Last trade time",TRUE)</f>
        <v>44316.999657939064</v>
      </c>
    </row>
    <row r="46" spans="1:15" x14ac:dyDescent="0.35">
      <c r="A46" t="e" vm="45">
        <v>#VALUE!</v>
      </c>
      <c r="B46" t="str" cm="1">
        <f t="array" ref="B46">_FV(A46,"Name")</f>
        <v>MEDIBANK PRIVATE LIMITED</v>
      </c>
      <c r="C46" t="str" cm="1">
        <f t="array" ref="C46">_FV(A46,"Ticker symbol",TRUE)</f>
        <v>MPL</v>
      </c>
      <c r="D46" s="3" cm="1">
        <f t="array" ref="D46">_FV(A46,"Price")</f>
        <v>3.08</v>
      </c>
      <c r="E46" s="7" cm="1">
        <f t="array" ref="E46">_FV(A46,"Change")</f>
        <v>0.03</v>
      </c>
      <c r="F46" t="str" cm="1">
        <f t="array" ref="F46">_FV(A46,"Currency")</f>
        <v>AUD</v>
      </c>
      <c r="G46" s="3" cm="1">
        <f t="array" ref="G46">_FV(A46,"52 week high",TRUE)</f>
        <v>3.13</v>
      </c>
      <c r="H46" s="3" cm="1">
        <f t="array" ref="H46">_FV(A46,"52 week low",TRUE)</f>
        <v>2.4500000000000002</v>
      </c>
      <c r="I46" s="2" cm="1">
        <f t="array" ref="I46">_FV(A46,"P/E",TRUE)</f>
        <v>23.44</v>
      </c>
      <c r="J46" t="str" cm="1">
        <f t="array" ref="J46">_FV(A46,"Industry")</f>
        <v>Insurance</v>
      </c>
      <c r="K46" t="str" cm="1">
        <f t="array" ref="K46">_FV(A46,"Exchange")</f>
        <v>Australian Securities Exchange</v>
      </c>
      <c r="L46" t="str" cm="1">
        <f t="array" ref="L46">_FV(A46,"Description")</f>
        <v>Medibank Private Ltd is an Australia-based healthcare company. The Company provides private health insurance and health solutions. Its segments include Health Insurance and Medibank Health. Health Insurance segment offers private health insurance products, including hospital cover and ancillary cover, as stand-alone products or packaged products that combine the two. Hospital cover provides members with health cover for hospital treatments, whereas ancillary cover provides members with health cover for healthcare services such as dental, optical and physiotherapy. The segment also offers health insurance products to overseas visitors and overseas students. Medibank Health segment offers a range of activities including contracting with government and corporate customers to provide health management services, as well as providing a range of telehealth services in Australia. In addition, it distributes travel, life and pet insurance products on behalf of other insurers.</v>
      </c>
      <c r="M46" s="3" cm="1">
        <f t="array" ref="M46">_FV(A46,"Market cap",TRUE)</f>
        <v>8482330000</v>
      </c>
      <c r="N46" s="6" cm="1">
        <f t="array" ref="N46">_FV(A46,"Volume")</f>
        <v>6731622</v>
      </c>
      <c r="O46" s="9" cm="1">
        <f t="array" ref="O46">_FV(A46,"Last trade time",TRUE)</f>
        <v>44316.375</v>
      </c>
    </row>
    <row r="47" spans="1:15" x14ac:dyDescent="0.35">
      <c r="A47" t="e" vm="46">
        <v>#VALUE!</v>
      </c>
      <c r="B47" t="str" cm="1">
        <f t="array" ref="B47">_FV(A47,"Name")</f>
        <v>Metals X Limited</v>
      </c>
      <c r="C47" t="str" cm="1">
        <f t="array" ref="C47">_FV(A47,"Ticker symbol",TRUE)</f>
        <v>MLX</v>
      </c>
      <c r="D47" s="3" cm="1">
        <f t="array" ref="D47">_FV(A47,"Price")</f>
        <v>0.23499999999999999</v>
      </c>
      <c r="E47" s="7" cm="1">
        <f t="array" ref="E47">_FV(A47,"Change")</f>
        <v>5.0000000000000001E-3</v>
      </c>
      <c r="F47" t="str" cm="1">
        <f t="array" ref="F47">_FV(A47,"Currency")</f>
        <v>AUD</v>
      </c>
      <c r="G47" s="3" cm="1">
        <f t="array" ref="G47">_FV(A47,"52 week high",TRUE)</f>
        <v>0.25</v>
      </c>
      <c r="H47" s="3" cm="1">
        <f t="array" ref="H47">_FV(A47,"52 week low",TRUE)</f>
        <v>6.9000000000000006E-2</v>
      </c>
      <c r="I47" s="2" cm="1">
        <f t="array" ref="I47">_FV(A47,"P/E",TRUE)</f>
        <v>71.209999999999994</v>
      </c>
      <c r="J47" t="str" cm="1">
        <f t="array" ref="J47">_FV(A47,"Industry")</f>
        <v>Metals &amp; Mining</v>
      </c>
      <c r="K47" t="str" cm="1">
        <f t="array" ref="K47">_FV(A47,"Exchange")</f>
        <v>Australian Securities Exchange</v>
      </c>
      <c r="L47" t="str" cm="1">
        <f t="array" ref="L47">_FV(A47,"Description")</f>
        <v>Metals X Limited (Metals X) is an Australia-based tin producer. The Company is principally engaged in operation of tin mines, and exploration and development of base metals projects in Australia. The Company produces tin and nickel-cobalt. Metals X has an equity interest in the Renison Tin Operation in Tasmania through its ownership in the Bluestone Mines Tasmania Joint Venture. Renison is located on the west coast of Tasmania, approximately 15 kilometers (km) north-east of Zeehan. The Company’s nickel division consists of its ownership of nickel assets in the Central Musgrave Project (CMP) located in the Central Musgrave Ranges. The CMP project comprises 1,756 square kilometers of prospective exploration tenure that includes the Wingellina Nickel-Cobalt deposit (Wingellina) within Western Australia and the Claude Hills nickel deposit within South Australia.</v>
      </c>
      <c r="M47" s="3" cm="1">
        <f t="array" ref="M47">_FV(A47,"Market cap",TRUE)</f>
        <v>213207500</v>
      </c>
      <c r="N47" s="6" cm="1">
        <f t="array" ref="N47">_FV(A47,"Volume")</f>
        <v>2617362</v>
      </c>
      <c r="O47" s="9" cm="1">
        <f t="array" ref="O47">_FV(A47,"Last trade time",TRUE)</f>
        <v>44316.375</v>
      </c>
    </row>
    <row r="48" spans="1:15" x14ac:dyDescent="0.35">
      <c r="A48" t="e" vm="47">
        <v>#VALUE!</v>
      </c>
      <c r="B48" t="str" cm="1">
        <f t="array" ref="B48">_FV(A48,"Name")</f>
        <v>MICROSOFT CORPORATION</v>
      </c>
      <c r="C48" t="str" cm="1">
        <f t="array" ref="C48">_FV(A48,"Ticker symbol",TRUE)</f>
        <v>MSFT</v>
      </c>
      <c r="D48" s="3" cm="1">
        <f t="array" ref="D48">_FV(A48,"Price")</f>
        <v>252.18</v>
      </c>
      <c r="E48" s="7" cm="1">
        <f t="array" ref="E48">_FV(A48,"Change")</f>
        <v>-0.33</v>
      </c>
      <c r="F48" t="str" cm="1">
        <f t="array" ref="F48">_FV(A48,"Currency")</f>
        <v>USD</v>
      </c>
      <c r="G48" s="3" cm="1">
        <f t="array" ref="G48">_FV(A48,"52 week high",TRUE)</f>
        <v>263.19</v>
      </c>
      <c r="H48" s="3" cm="1">
        <f t="array" ref="H48">_FV(A48,"52 week low",TRUE)</f>
        <v>173.8</v>
      </c>
      <c r="I48" s="2" cm="1">
        <f t="array" ref="I48">_FV(A48,"P/E",TRUE)</f>
        <v>34.365099999999998</v>
      </c>
      <c r="J48" t="str" cm="1">
        <f t="array" ref="J48">_FV(A48,"Industry")</f>
        <v>Software &amp; IT Services</v>
      </c>
      <c r="K48" t="str" cm="1">
        <f t="array" ref="K48">_FV(A48,"Exchange")</f>
        <v>Nasdaq Stock Market</v>
      </c>
      <c r="L48" t="str" cm="1">
        <f t="array" ref="L48">_FV(A48,"Description")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M48" s="3" cm="1">
        <f t="array" ref="M48">_FV(A48,"Market cap",TRUE)</f>
        <v>1899313000000</v>
      </c>
      <c r="N48" s="6" cm="1">
        <f t="array" ref="N48">_FV(A48,"Volume")</f>
        <v>30945098</v>
      </c>
      <c r="O48" s="9" cm="1">
        <f t="array" ref="O48">_FV(A48,"Last trade time",TRUE)</f>
        <v>44316.999993911719</v>
      </c>
    </row>
    <row r="49" spans="1:15" x14ac:dyDescent="0.35">
      <c r="A49" t="e" vm="48">
        <v>#VALUE!</v>
      </c>
      <c r="B49" t="str" cm="1">
        <f t="array" ref="B49">_FV(A49,"Name")</f>
        <v>NATIONAL AUSTRALIA BANK LIMITED</v>
      </c>
      <c r="C49" t="str" cm="1">
        <f t="array" ref="C49">_FV(A49,"Ticker symbol",TRUE)</f>
        <v>NAB</v>
      </c>
      <c r="D49" s="3" cm="1">
        <f t="array" ref="D49">_FV(A49,"Price")</f>
        <v>26.66</v>
      </c>
      <c r="E49" s="7" cm="1">
        <f t="array" ref="E49">_FV(A49,"Change")</f>
        <v>-0.11</v>
      </c>
      <c r="F49" t="str" cm="1">
        <f t="array" ref="F49">_FV(A49,"Currency")</f>
        <v>AUD</v>
      </c>
      <c r="G49" s="3" cm="1">
        <f t="array" ref="G49">_FV(A49,"52 week high",TRUE)</f>
        <v>27.1</v>
      </c>
      <c r="H49" s="3" cm="1">
        <f t="array" ref="H49">_FV(A49,"52 week low",TRUE)</f>
        <v>15</v>
      </c>
      <c r="I49" s="2" cm="1">
        <f t="array" ref="I49">_FV(A49,"P/E",TRUE)</f>
        <v>32.46</v>
      </c>
      <c r="J49" t="str" cm="1">
        <f t="array" ref="J49">_FV(A49,"Industry")</f>
        <v>Banking Services</v>
      </c>
      <c r="K49" t="str" cm="1">
        <f t="array" ref="K49">_FV(A49,"Exchange")</f>
        <v>Australian Securities Exchange</v>
      </c>
      <c r="L49" t="str" cm="1">
        <f t="array" ref="L49">_FV(A49,"Description")</f>
        <v>National Australia Bank Limited (NAB) is a financial services company. The principal activities of the Company include banking services, international banking, investment banking, wealth management services, trustee and nominee service. Its segments include Business and Private Banking, Consumer Banking and Wealth, Corporate and Institutional Banking and New Zealand Banking. The Business and Private Banking segment focuses on serving the needs of three of the Company’s priority customer segments: small businesses, medium businesses and investors. Consumer Banking and Wealth provides customers with products and services through its networks in NAB and UBank. Corporate and Institutional Banking provides a range of lending and transactional products and services related to financial and debt capital markets and alternative investments. New Zealand Banking comprises the consumer banking, wealth, business, agribusiness and markets sales operations in New Zealand.</v>
      </c>
      <c r="M49" s="3" cm="1">
        <f t="array" ref="M49">_FV(A49,"Market cap",TRUE)</f>
        <v>87940730000</v>
      </c>
      <c r="N49" s="6" cm="1">
        <f t="array" ref="N49">_FV(A49,"Volume")</f>
        <v>5134068</v>
      </c>
      <c r="O49" s="9" cm="1">
        <f t="array" ref="O49">_FV(A49,"Last trade time",TRUE)</f>
        <v>44316.375</v>
      </c>
    </row>
    <row r="50" spans="1:15" x14ac:dyDescent="0.35">
      <c r="A50" t="e" vm="49">
        <v>#VALUE!</v>
      </c>
      <c r="B50" t="str" cm="1">
        <f t="array" ref="B50">_FV(A50,"Name")</f>
        <v>NATWEST GROUP PLC</v>
      </c>
      <c r="C50" t="str" cm="1">
        <f t="array" ref="C50">_FV(A50,"Ticker symbol",TRUE)</f>
        <v>NWG</v>
      </c>
      <c r="D50" s="3" cm="1">
        <f t="array" ref="D50">_FV(A50,"Price")</f>
        <v>196.6</v>
      </c>
      <c r="E50" s="7" cm="1">
        <f t="array" ref="E50">_FV(A50,"Change")</f>
        <v>-0.05</v>
      </c>
      <c r="F50" t="str" cm="1">
        <f t="array" ref="F50">_FV(A50,"Currency")</f>
        <v>GBp</v>
      </c>
      <c r="G50" s="3" cm="1">
        <f t="array" ref="G50">_FV(A50,"52 week high",TRUE)</f>
        <v>208.3</v>
      </c>
      <c r="H50" s="3" cm="1">
        <f t="array" ref="H50">_FV(A50,"52 week low",TRUE)</f>
        <v>90.54</v>
      </c>
      <c r="I50" s="2" cm="1">
        <f t="array" ref="I50">_FV(A50,"P/E",TRUE)</f>
        <v>0</v>
      </c>
      <c r="J50" t="str" cm="1">
        <f t="array" ref="J50">_FV(A50,"Industry")</f>
        <v>Banking Services</v>
      </c>
      <c r="K50" t="str" cm="1">
        <f t="array" ref="K50">_FV(A50,"Exchange")</f>
        <v>London Stock Exchange</v>
      </c>
      <c r="L50" t="str" cm="1">
        <f t="array" ref="L50">_FV(A50,"Description")</f>
        <v>NatWest Group plc, formerly Royal Bank of Scotland Group plc, is a financial services company. The Company provides banking products and related financial services. The Company’s segments include UK Personal Banking, Ulster Bank RoI, Commercial Banking, Private Banking, RBS International (RBSI), NatWest Markets (NWM) and Central items &amp; other. UK Personal Banking provides a range of banking products and related financial services. The Ulster Bank RoI provides a comprehensive range of financial services through personal and commercial banking divisions. The Commercial Banking segment offers banking and financing solutions. The Private Banking segment serves high net worth individuals and their business interests. RBS International is a bank, operating in both the local and institutional banking sectors. The NatWest Markets segment enables the customers to manage the financial risks and achieve the short and long-term financial goals.</v>
      </c>
      <c r="M50" s="3" cm="1">
        <f t="array" ref="M50">_FV(A50,"Market cap",TRUE)</f>
        <v>22758460000</v>
      </c>
      <c r="N50" s="6" cm="1">
        <f t="array" ref="N50">_FV(A50,"Volume")</f>
        <v>15205310</v>
      </c>
      <c r="O50" s="9" cm="1">
        <f t="array" ref="O50">_FV(A50,"Last trade time",TRUE)</f>
        <v>44316.649560323436</v>
      </c>
    </row>
    <row r="51" spans="1:15" x14ac:dyDescent="0.35">
      <c r="A51" t="e" vm="50">
        <v>#VALUE!</v>
      </c>
      <c r="B51" t="str" cm="1">
        <f t="array" ref="B51">_FV(A51,"Name")</f>
        <v>NETFLIX, INC.</v>
      </c>
      <c r="C51" t="str" cm="1">
        <f t="array" ref="C51">_FV(A51,"Ticker symbol",TRUE)</f>
        <v>NFLX</v>
      </c>
      <c r="D51" s="3" cm="1">
        <f t="array" ref="D51">_FV(A51,"Price")</f>
        <v>513.47</v>
      </c>
      <c r="E51" s="7" cm="1">
        <f t="array" ref="E51">_FV(A51,"Change")</f>
        <v>4.47</v>
      </c>
      <c r="F51" t="str" cm="1">
        <f t="array" ref="F51">_FV(A51,"Currency")</f>
        <v>USD</v>
      </c>
      <c r="G51" s="3" cm="1">
        <f t="array" ref="G51">_FV(A51,"52 week high",TRUE)</f>
        <v>593.28769999999997</v>
      </c>
      <c r="H51" s="3" cm="1">
        <f t="array" ref="H51">_FV(A51,"52 week low",TRUE)</f>
        <v>397.86</v>
      </c>
      <c r="I51" s="2" cm="1">
        <f t="array" ref="I51">_FV(A51,"P/E",TRUE)</f>
        <v>63.093200000000003</v>
      </c>
      <c r="J51" t="str" cm="1">
        <f t="array" ref="J51">_FV(A51,"Industry")</f>
        <v>Software &amp; IT Services</v>
      </c>
      <c r="K51" t="str" cm="1">
        <f t="array" ref="K51">_FV(A51,"Exchange")</f>
        <v>Nasdaq Stock Market</v>
      </c>
      <c r="L51" t="str" cm="1">
        <f t="array" ref="L51">_FV(A51,"Description")</f>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c>
      <c r="M51" s="3" cm="1">
        <f t="array" ref="M51">_FV(A51,"Market cap",TRUE)</f>
        <v>227674000000</v>
      </c>
      <c r="N51" s="6" cm="1">
        <f t="array" ref="N51">_FV(A51,"Volume")</f>
        <v>4413242</v>
      </c>
      <c r="O51" s="9" cm="1">
        <f t="array" ref="O51">_FV(A51,"Last trade time",TRUE)</f>
        <v>44316.999919282032</v>
      </c>
    </row>
    <row r="52" spans="1:15" x14ac:dyDescent="0.35">
      <c r="A52" t="e" vm="51">
        <v>#VALUE!</v>
      </c>
      <c r="B52" t="str" cm="1">
        <f t="array" ref="B52">_FV(A52,"Name")</f>
        <v>NEXTDC LIMITED</v>
      </c>
      <c r="C52" t="str" cm="1">
        <f t="array" ref="C52">_FV(A52,"Ticker symbol",TRUE)</f>
        <v>NXT</v>
      </c>
      <c r="D52" s="3" cm="1">
        <f t="array" ref="D52">_FV(A52,"Price")</f>
        <v>11.59</v>
      </c>
      <c r="E52" s="7" cm="1">
        <f t="array" ref="E52">_FV(A52,"Change")</f>
        <v>-0.09</v>
      </c>
      <c r="F52" t="str" cm="1">
        <f t="array" ref="F52">_FV(A52,"Currency")</f>
        <v>AUD</v>
      </c>
      <c r="G52" s="3" cm="1">
        <f t="array" ref="G52">_FV(A52,"52 week high",TRUE)</f>
        <v>14.1</v>
      </c>
      <c r="H52" s="3" cm="1">
        <f t="array" ref="H52">_FV(A52,"52 week low",TRUE)</f>
        <v>8.26</v>
      </c>
      <c r="I52" s="2" cm="1">
        <f t="array" ref="I52">_FV(A52,"P/E",TRUE)</f>
        <v>320.24</v>
      </c>
      <c r="J52" t="str" cm="1">
        <f t="array" ref="J52">_FV(A52,"Industry")</f>
        <v>Software &amp; IT Services</v>
      </c>
      <c r="K52" t="str" cm="1">
        <f t="array" ref="K52">_FV(A52,"Exchange")</f>
        <v>Australian Securities Exchange</v>
      </c>
      <c r="L52" t="str" cm="1">
        <f t="array" ref="L52">_FV(A52,"Description")</f>
        <v>NEXTDC Ltd is an Australia-based technology company. The Company offers data center outsourcing solutions, connectivity services and infrastructure management software. Its segments include Victoria (Vic), New South Wales (NSW), Queensland (Qld), Western Australia (WA), Australian Capital Territory (ACT) and Other. It operates as an independent data center operator with a nationwide network of Tier III and Tier IV facilities. It provides colocation services to local and international organizations. Its data centers include B1 Brisbane, B2 Brisbane, C1 Canberra, S1 Sydney, S2 Sydney, S3 Sydney, M1 Melbourne, M2 Melbourne, M3 Melbourne, P1 Perth and P2 Perth. Its services include data center infrastructure management (DCIM), connectivity services, project management, professional services and technical support.</v>
      </c>
      <c r="M52" s="3" cm="1">
        <f t="array" ref="M52">_FV(A52,"Market cap",TRUE)</f>
        <v>5282757000</v>
      </c>
      <c r="N52" s="6" cm="1">
        <f t="array" ref="N52">_FV(A52,"Volume")</f>
        <v>848747</v>
      </c>
      <c r="O52" s="9" cm="1">
        <f t="array" ref="O52">_FV(A52,"Last trade time",TRUE)</f>
        <v>44316.375</v>
      </c>
    </row>
    <row r="53" spans="1:15" x14ac:dyDescent="0.35">
      <c r="A53" t="e" vm="52">
        <v>#VALUE!</v>
      </c>
      <c r="B53" t="str" cm="1">
        <f t="array" ref="B53">_FV(A53,"Name")</f>
        <v>NORTHERN STAR RESOURCES LTD</v>
      </c>
      <c r="C53" t="str" cm="1">
        <f t="array" ref="C53">_FV(A53,"Ticker symbol",TRUE)</f>
        <v>NST</v>
      </c>
      <c r="D53" s="3" cm="1">
        <f t="array" ref="D53">_FV(A53,"Price")</f>
        <v>10.51</v>
      </c>
      <c r="E53" s="7" cm="1">
        <f t="array" ref="E53">_FV(A53,"Change")</f>
        <v>-0.38</v>
      </c>
      <c r="F53" t="str" cm="1">
        <f t="array" ref="F53">_FV(A53,"Currency")</f>
        <v>AUD</v>
      </c>
      <c r="G53" s="3" cm="1">
        <f t="array" ref="G53">_FV(A53,"52 week high",TRUE)</f>
        <v>17.03</v>
      </c>
      <c r="H53" s="3" cm="1">
        <f t="array" ref="H53">_FV(A53,"52 week low",TRUE)</f>
        <v>8.99</v>
      </c>
      <c r="I53" s="2" cm="1">
        <f t="array" ref="I53">_FV(A53,"P/E",TRUE)</f>
        <v>24.67</v>
      </c>
      <c r="J53" t="str" cm="1">
        <f t="array" ref="J53">_FV(A53,"Industry")</f>
        <v>Metals &amp; Mining</v>
      </c>
      <c r="K53" t="str" cm="1">
        <f t="array" ref="K53">_FV(A53,"Exchange")</f>
        <v>Australian Securities Exchange</v>
      </c>
      <c r="L53" t="str" cm="1">
        <f t="array" ref="L53">_FV(A53,"Description")</f>
        <v>Northern Star Resources Ltd is an Australia-based gold producer. The Company’s projects are located in Australia and North America. Its assets include Jundee, Kalgoorlie operations, Pogo and Tanami. The Jundee Operation is located in the Northern Goldfields region of Western Australia around 45 kilometers (kms) northeast of Wiluna and approximately 520 kms north of Kalgoorlie. Kalgoorlie operations include Kanowna Belle mine site is situated in the Eastern Goldfields of Western Australia; Kundana underground gold mining project located in the Eastern Goldfields of Western Australia and South Kalgoorlie Operations located within the Eastern Goldfields Superterrane. The Pogo Operation is located 145 kms southeast of Fairbanks, Alaska and is situated in the Tintina Gold Province. The Tanami project operations are located approximately 650 kilometres northwest of Alice Springs and 850 kilometres southwest of Darwin.</v>
      </c>
      <c r="M53" s="3" cm="1">
        <f t="array" ref="M53">_FV(A53,"Market cap",TRUE)</f>
        <v>12227780000</v>
      </c>
      <c r="N53" s="6" cm="1">
        <f t="array" ref="N53">_FV(A53,"Volume")</f>
        <v>5002181</v>
      </c>
      <c r="O53" s="9" cm="1">
        <f t="array" ref="O53">_FV(A53,"Last trade time",TRUE)</f>
        <v>44316.375</v>
      </c>
    </row>
    <row r="54" spans="1:15" x14ac:dyDescent="0.35">
      <c r="A54" t="e" vm="53">
        <v>#VALUE!</v>
      </c>
      <c r="B54" t="str" cm="1">
        <f t="array" ref="B54">_FV(A54,"Name")</f>
        <v>NVIDIA CORPORATION</v>
      </c>
      <c r="C54" t="str" cm="1">
        <f t="array" ref="C54">_FV(A54,"Ticker symbol",TRUE)</f>
        <v>NVDA</v>
      </c>
      <c r="D54" s="3" cm="1">
        <f t="array" ref="D54">_FV(A54,"Price")</f>
        <v>600.38</v>
      </c>
      <c r="E54" s="7" cm="1">
        <f t="array" ref="E54">_FV(A54,"Change")</f>
        <v>-12.61</v>
      </c>
      <c r="F54" t="str" cm="1">
        <f t="array" ref="F54">_FV(A54,"Currency")</f>
        <v>USD</v>
      </c>
      <c r="G54" s="3" cm="1">
        <f t="array" ref="G54">_FV(A54,"52 week high",TRUE)</f>
        <v>648.56600000000003</v>
      </c>
      <c r="H54" s="3" cm="1">
        <f t="array" ref="H54">_FV(A54,"52 week low",TRUE)</f>
        <v>280.84320000000002</v>
      </c>
      <c r="I54" s="2" cm="1">
        <f t="array" ref="I54">_FV(A54,"P/E",TRUE)</f>
        <v>88.863699999999994</v>
      </c>
      <c r="J54" t="str" cm="1">
        <f t="array" ref="J54">_FV(A54,"Industry")</f>
        <v>Semiconductors &amp; Semiconductor Equipment</v>
      </c>
      <c r="K54" t="str" cm="1">
        <f t="array" ref="K54">_FV(A54,"Exchange")</f>
        <v>Nasdaq Stock Market</v>
      </c>
      <c r="L54" t="str" cm="1">
        <f t="array" ref="L54">_FV(A54,"Description")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M54" s="3" cm="1">
        <f t="array" ref="M54">_FV(A54,"Market cap",TRUE)</f>
        <v>373666700000</v>
      </c>
      <c r="N54" s="6" cm="1">
        <f t="array" ref="N54">_FV(A54,"Volume")</f>
        <v>5047752</v>
      </c>
      <c r="O54" s="9" cm="1">
        <f t="array" ref="O54">_FV(A54,"Last trade time",TRUE)</f>
        <v>44316.999930219528</v>
      </c>
    </row>
    <row r="55" spans="1:15" x14ac:dyDescent="0.35">
      <c r="A55" t="e" vm="54">
        <v>#VALUE!</v>
      </c>
      <c r="B55" t="str" cm="1">
        <f t="array" ref="B55">_FV(A55,"Name")</f>
        <v>ORACLE CORPORATION</v>
      </c>
      <c r="C55" t="str" cm="1">
        <f t="array" ref="C55">_FV(A55,"Ticker symbol",TRUE)</f>
        <v>ORCL</v>
      </c>
      <c r="D55" s="3" cm="1">
        <f t="array" ref="D55">_FV(A55,"Price")</f>
        <v>75.790000000000006</v>
      </c>
      <c r="E55" s="7" cm="1">
        <f t="array" ref="E55">_FV(A55,"Change")</f>
        <v>-0.08</v>
      </c>
      <c r="F55" t="str" cm="1">
        <f t="array" ref="F55">_FV(A55,"Currency")</f>
        <v>USD</v>
      </c>
      <c r="G55" s="3" cm="1">
        <f t="array" ref="G55">_FV(A55,"52 week high",TRUE)</f>
        <v>80.209999999999994</v>
      </c>
      <c r="H55" s="3" cm="1">
        <f t="array" ref="H55">_FV(A55,"52 week low",TRUE)</f>
        <v>50.86</v>
      </c>
      <c r="I55" s="2" cm="1">
        <f t="array" ref="I55">_FV(A55,"P/E",TRUE)</f>
        <v>18.1172</v>
      </c>
      <c r="J55" t="str" cm="1">
        <f t="array" ref="J55">_FV(A55,"Industry")</f>
        <v>Software &amp; IT Services</v>
      </c>
      <c r="K55" t="str" cm="1">
        <f t="array" ref="K55">_FV(A55,"Exchange")</f>
        <v>New York Stock Exchange</v>
      </c>
      <c r="L55" t="str" cm="1">
        <f t="array" ref="L55">_FV(A55,"Description")</f>
        <v>Oracle Corporation (Oracle) provides products and services that address all aspects of corporate information technology (IT) environments, including application, platform and infrastructure. The Company's businesses include cloud and on-premise software, hardware and services. Its cloud and on-premise software business consists of three segments, including cloud software and on-premise software, which includes Software as a Service (SaaS) and Platform as a Service (PaaS) offerings, cloud infrastructure as a service (IaaS) and software license updates and product support. Its hardware business consists of two segments, including hardware products and hardware support. The Company's services business includes the remainder of the Company's segments. Its services business includes activities, such as consulting services, enhanced support services and education services, among others.</v>
      </c>
      <c r="M55" s="3" cm="1">
        <f t="array" ref="M55">_FV(A55,"Market cap",TRUE)</f>
        <v>218543100000</v>
      </c>
      <c r="N55" s="6" cm="1">
        <f t="array" ref="N55">_FV(A55,"Volume")</f>
        <v>7825321</v>
      </c>
      <c r="O55" s="9" cm="1">
        <f t="array" ref="O55">_FV(A55,"Last trade time",TRUE)</f>
        <v>44316.987601805471</v>
      </c>
    </row>
    <row r="56" spans="1:15" x14ac:dyDescent="0.35">
      <c r="A56" t="e" vm="55">
        <v>#VALUE!</v>
      </c>
      <c r="B56" t="str" cm="1">
        <f t="array" ref="B56">_FV(A56,"Name")</f>
        <v>ORICA LIMITED</v>
      </c>
      <c r="C56" t="str" cm="1">
        <f t="array" ref="C56">_FV(A56,"Ticker symbol",TRUE)</f>
        <v>ORI</v>
      </c>
      <c r="D56" s="3" cm="1">
        <f t="array" ref="D56">_FV(A56,"Price")</f>
        <v>13.56</v>
      </c>
      <c r="E56" s="7" cm="1">
        <f t="array" ref="E56">_FV(A56,"Change")</f>
        <v>0.01</v>
      </c>
      <c r="F56" t="str" cm="1">
        <f t="array" ref="F56">_FV(A56,"Currency")</f>
        <v>AUD</v>
      </c>
      <c r="G56" s="3" cm="1">
        <f t="array" ref="G56">_FV(A56,"52 week high",TRUE)</f>
        <v>18.62</v>
      </c>
      <c r="H56" s="3" cm="1">
        <f t="array" ref="H56">_FV(A56,"52 week low",TRUE)</f>
        <v>11.17</v>
      </c>
      <c r="I56" s="2" cm="1">
        <f t="array" ref="I56">_FV(A56,"P/E",TRUE)</f>
        <v>31.91</v>
      </c>
      <c r="J56" t="str" cm="1">
        <f t="array" ref="J56">_FV(A56,"Industry")</f>
        <v>Chemicals</v>
      </c>
      <c r="K56" t="str" cm="1">
        <f t="array" ref="K56">_FV(A56,"Exchange")</f>
        <v>Australian Securities Exchange</v>
      </c>
      <c r="L56" t="str" cm="1">
        <f t="array" ref="L56">_FV(A56,"Description")</f>
        <v>Orica Limited is engaged in the manufacture and distribution of commercial blasting systems, including technical services and solutions, mining and tunneling support systems to the mining and infrastructure markets, and various chemical products and services. The Company’s segments include Australia Pacific &amp; Asia, North America, Europe, Middle East &amp; Africa, Latin America, Minova, Orica Monitor, Global Support and Eliminations. The Orica Monitor segment comprises GroundProbe and Nitro Consult businesses. The Company is a provider of commercial explosives and blasting systems to the mining, quarrying, oil and gas and construction markets, a supplier of sodium cyanide for gold extraction, and a specialist provider of ground support services in mining and tunneling. It serves the civil construction industry through three brands: Orica, Nitro Consult and Minova, providing industry products and services.</v>
      </c>
      <c r="M56" s="3" cm="1">
        <f t="array" ref="M56">_FV(A56,"Market cap",TRUE)</f>
        <v>5517875000</v>
      </c>
      <c r="N56" s="6" cm="1">
        <f t="array" ref="N56">_FV(A56,"Volume")</f>
        <v>1252452</v>
      </c>
      <c r="O56" s="9" cm="1">
        <f t="array" ref="O56">_FV(A56,"Last trade time",TRUE)</f>
        <v>44316.375</v>
      </c>
    </row>
    <row r="57" spans="1:15" x14ac:dyDescent="0.35">
      <c r="A57" t="e" vm="56">
        <v>#VALUE!</v>
      </c>
      <c r="B57" t="str" cm="1">
        <f t="array" ref="B57">_FV(A57,"Name")</f>
        <v>ORIGIN ENERGY LIMITED</v>
      </c>
      <c r="C57" t="str" cm="1">
        <f t="array" ref="C57">_FV(A57,"Ticker symbol",TRUE)</f>
        <v>ORG</v>
      </c>
      <c r="D57" s="3" cm="1">
        <f t="array" ref="D57">_FV(A57,"Price")</f>
        <v>4.16</v>
      </c>
      <c r="E57" s="7" cm="1">
        <f t="array" ref="E57">_FV(A57,"Change")</f>
        <v>0.05</v>
      </c>
      <c r="F57" t="str" cm="1">
        <f t="array" ref="F57">_FV(A57,"Currency")</f>
        <v>AUD</v>
      </c>
      <c r="G57" s="3" cm="1">
        <f t="array" ref="G57">_FV(A57,"52 week high",TRUE)</f>
        <v>6.48</v>
      </c>
      <c r="H57" s="3" cm="1">
        <f t="array" ref="H57">_FV(A57,"52 week low",TRUE)</f>
        <v>3.99</v>
      </c>
      <c r="I57" s="2" cm="1">
        <f t="array" ref="I57">_FV(A57,"P/E",TRUE)</f>
        <v>97.87</v>
      </c>
      <c r="J57" t="str" cm="1">
        <f t="array" ref="J57">_FV(A57,"Industry")</f>
        <v>Electrical Utilities &amp; IPPs</v>
      </c>
      <c r="K57" t="str" cm="1">
        <f t="array" ref="K57">_FV(A57,"Exchange")</f>
        <v>Australian Securities Exchange</v>
      </c>
      <c r="L57" t="str" cm="1">
        <f t="array" ref="L57">_FV(A57,"Description")</f>
        <v>Origin Energy Limited is an integrated energy company. The Company’s segments include energy markets, integrated gas and corporate. The energy markets operations include energy retailing, power generation and liquefied petroleum gas (LPG) operations predominantly in Australia. Energy markets comprises Australia’s energy retail business, Australia’s fleet of gas-fired peaking power stations supported by a substantial contracted fuel position, a supply of contracted renewable energy and Australia’s power station, the Eraring black coal-fired power station. The integrated gas division comprises unconventional exploration interests in the Beetaloo Basin, the southwest Queensland Cooper Basin and a potential conventional development resource in the offshore Browse Basin.</v>
      </c>
      <c r="M57" s="3" cm="1">
        <f t="array" ref="M57">_FV(A57,"Market cap",TRUE)</f>
        <v>7326638000</v>
      </c>
      <c r="N57" s="6" cm="1">
        <f t="array" ref="N57">_FV(A57,"Volume")</f>
        <v>6179301</v>
      </c>
      <c r="O57" s="9" cm="1">
        <f t="array" ref="O57">_FV(A57,"Last trade time",TRUE)</f>
        <v>44316.375</v>
      </c>
    </row>
    <row r="58" spans="1:15" x14ac:dyDescent="0.35">
      <c r="A58" t="e" vm="57">
        <v>#VALUE!</v>
      </c>
      <c r="B58" t="str" cm="1">
        <f t="array" ref="B58">_FV(A58,"Name")</f>
        <v>OROCOBRE LIMITED</v>
      </c>
      <c r="C58" t="str" cm="1">
        <f t="array" ref="C58">_FV(A58,"Ticker symbol",TRUE)</f>
        <v>ORE</v>
      </c>
      <c r="D58" s="3" cm="1">
        <f t="array" ref="D58">_FV(A58,"Price")</f>
        <v>6.75</v>
      </c>
      <c r="E58" s="7" cm="1">
        <f t="array" ref="E58">_FV(A58,"Change")</f>
        <v>-0.12</v>
      </c>
      <c r="F58" t="str" cm="1">
        <f t="array" ref="F58">_FV(A58,"Currency")</f>
        <v>AUD</v>
      </c>
      <c r="G58" s="3" cm="1">
        <f t="array" ref="G58">_FV(A58,"52 week high",TRUE)</f>
        <v>6.98</v>
      </c>
      <c r="H58" s="3" cm="1">
        <f t="array" ref="H58">_FV(A58,"52 week low",TRUE)</f>
        <v>1.825</v>
      </c>
      <c r="I58" s="2" cm="1">
        <f t="array" ref="I58">_FV(A58,"P/E",TRUE)</f>
        <v>33.49</v>
      </c>
      <c r="J58" t="str" cm="1">
        <f t="array" ref="J58">_FV(A58,"Industry")</f>
        <v>Chemicals</v>
      </c>
      <c r="K58" t="str" cm="1">
        <f t="array" ref="K58">_FV(A58,"Exchange")</f>
        <v>Australian Securities Exchange</v>
      </c>
      <c r="L58" t="str" cm="1">
        <f t="array" ref="L58">_FV(A58,"Description")</f>
        <v>Orocobre Limited is engaged in the operation of lithium business and development the of lithium deposits. The principal activities of the Company are the production and development of industrial chemicals in Argentina. It also includes the operations of Borax. It has three reportable segments, being Corporate, the Olaroz project and Borax. Its Olaroz Lithium Facility is located in the Puna region of Jujuy Province in northern Argentina, over 230 kilometers northwest of the capital city of Jujuy. Borax Argentina operates its open-pit mines in Tincalayu and Sijes. Borax Argentina produces products, including minerals, such as ulexite, colemanite and hydroboracite; refined products, such as borax decahydrate, borax pentahydrate and borax anhydrous, and boric acid. Its refined products has applications in a range of markets from agriculture, ceramics, glass, insulation fiberglass, textile fiberglass, smelting fluxes and other specialty applications.</v>
      </c>
      <c r="M58" s="3" cm="1">
        <f t="array" ref="M58">_FV(A58,"Market cap",TRUE)</f>
        <v>2323067000</v>
      </c>
      <c r="N58" s="6" cm="1">
        <f t="array" ref="N58">_FV(A58,"Volume")</f>
        <v>1677460</v>
      </c>
      <c r="O58" s="9" cm="1">
        <f t="array" ref="O58">_FV(A58,"Last trade time",TRUE)</f>
        <v>44316.375</v>
      </c>
    </row>
    <row r="59" spans="1:15" x14ac:dyDescent="0.35">
      <c r="A59" t="e" vm="58">
        <v>#VALUE!</v>
      </c>
      <c r="B59" t="str" cm="1">
        <f t="array" ref="B59">_FV(A59,"Name")</f>
        <v>PALADIN ENERGY LTD</v>
      </c>
      <c r="C59" t="str" cm="1">
        <f t="array" ref="C59">_FV(A59,"Ticker symbol",TRUE)</f>
        <v>PDN</v>
      </c>
      <c r="D59" s="3" cm="1">
        <f t="array" ref="D59">_FV(A59,"Price")</f>
        <v>0.41</v>
      </c>
      <c r="E59" s="7" cm="1">
        <f t="array" ref="E59">_FV(A59,"Change")</f>
        <v>0.01</v>
      </c>
      <c r="F59" t="str" cm="1">
        <f t="array" ref="F59">_FV(A59,"Currency")</f>
        <v>AUD</v>
      </c>
      <c r="G59" s="3" cm="1">
        <f t="array" ref="G59">_FV(A59,"52 week high",TRUE)</f>
        <v>0.47</v>
      </c>
      <c r="H59" s="3" cm="1">
        <f t="array" ref="H59">_FV(A59,"52 week low",TRUE)</f>
        <v>8.5000000000000006E-2</v>
      </c>
      <c r="I59" s="2" cm="1">
        <f t="array" ref="I59">_FV(A59,"P/E",TRUE)</f>
        <v>5</v>
      </c>
      <c r="J59" t="str" cm="1">
        <f t="array" ref="J59">_FV(A59,"Industry")</f>
        <v>Uranium</v>
      </c>
      <c r="K59" t="str" cm="1">
        <f t="array" ref="K59">_FV(A59,"Exchange")</f>
        <v>Australian Securities Exchange</v>
      </c>
      <c r="L59" t="str" cm="1">
        <f t="array" ref="L59">_FV(A59,"Description")</f>
        <v>Paladin Energy Ltd (Paladin) is a uranium production company. The Company is engaged in the development and operation of uranium mines in Africa together with exploration and evaluation activities in Africa, Australia and Canada. The Company's segments include Exploration, Namibia and Malawi. The Exploration segment is focused on developing exploration and evaluation projects in Australia and Canada. The Namibia segment is engaged in the production and sale of uranium from the mine located in Namibia. The Company's Langer Heinrich Mine (LHM) is located in the Namib Desert, approximately 80 kilometers east of the seaport of Walvis Bay and over 40 kilometers south-east of the Rossing uranium mine.</v>
      </c>
      <c r="M59" s="3" cm="1">
        <f t="array" ref="M59">_FV(A59,"Market cap",TRUE)</f>
        <v>1091824000</v>
      </c>
      <c r="N59" s="6" cm="1">
        <f t="array" ref="N59">_FV(A59,"Volume")</f>
        <v>6324779</v>
      </c>
      <c r="O59" s="9" cm="1">
        <f t="array" ref="O59">_FV(A59,"Last trade time",TRUE)</f>
        <v>44316.375</v>
      </c>
    </row>
    <row r="60" spans="1:15" x14ac:dyDescent="0.35">
      <c r="A60" t="e" vm="59">
        <v>#VALUE!</v>
      </c>
      <c r="B60" t="str" cm="1">
        <f t="array" ref="B60">_FV(A60,"Name")</f>
        <v>PFIZER INC.</v>
      </c>
      <c r="C60" t="str" cm="1">
        <f t="array" ref="C60">_FV(A60,"Ticker symbol",TRUE)</f>
        <v>PFE</v>
      </c>
      <c r="D60" s="3" cm="1">
        <f t="array" ref="D60">_FV(A60,"Price")</f>
        <v>38.65</v>
      </c>
      <c r="E60" s="7" cm="1">
        <f t="array" ref="E60">_FV(A60,"Change")</f>
        <v>0.05</v>
      </c>
      <c r="F60" t="str" cm="1">
        <f t="array" ref="F60">_FV(A60,"Currency")</f>
        <v>USD</v>
      </c>
      <c r="G60" s="3" cm="1">
        <f t="array" ref="G60">_FV(A60,"52 week high",TRUE)</f>
        <v>43.079700000000003</v>
      </c>
      <c r="H60" s="3" cm="1">
        <f t="array" ref="H60">_FV(A60,"52 week low",TRUE)</f>
        <v>29.964700000000001</v>
      </c>
      <c r="I60" s="2" cm="1">
        <f t="array" ref="I60">_FV(A60,"P/E",TRUE)</f>
        <v>30.913599999999999</v>
      </c>
      <c r="J60" t="str" cm="1">
        <f t="array" ref="J60">_FV(A60,"Industry")</f>
        <v>Pharmaceuticals</v>
      </c>
      <c r="K60" t="str" cm="1">
        <f t="array" ref="K60">_FV(A60,"Exchange")</f>
        <v>New York Stock Exchange</v>
      </c>
      <c r="L60" t="str" cm="1">
        <f t="array" ref="L60">_FV(A60,"Description")</f>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c>
      <c r="M60" s="3" cm="1">
        <f t="array" ref="M60">_FV(A60,"Market cap",TRUE)</f>
        <v>215596000000</v>
      </c>
      <c r="N60" s="6" cm="1">
        <f t="array" ref="N60">_FV(A60,"Volume")</f>
        <v>28413183</v>
      </c>
      <c r="O60" s="9" cm="1">
        <f t="array" ref="O60">_FV(A60,"Last trade time",TRUE)</f>
        <v>44316.999558992968</v>
      </c>
    </row>
    <row r="61" spans="1:15" x14ac:dyDescent="0.35">
      <c r="A61" t="e" vm="60">
        <v>#VALUE!</v>
      </c>
      <c r="B61" t="str" cm="1">
        <f t="array" ref="B61">_FV(A61,"Name")</f>
        <v>QANTAS AIRWAYS LIMITED</v>
      </c>
      <c r="C61" t="str" cm="1">
        <f t="array" ref="C61">_FV(A61,"Ticker symbol",TRUE)</f>
        <v>QAN</v>
      </c>
      <c r="D61" s="3" cm="1">
        <f t="array" ref="D61">_FV(A61,"Price")</f>
        <v>4.95</v>
      </c>
      <c r="E61" s="7" cm="1">
        <f t="array" ref="E61">_FV(A61,"Change")</f>
        <v>-0.05</v>
      </c>
      <c r="F61" t="str" cm="1">
        <f t="array" ref="F61">_FV(A61,"Currency")</f>
        <v>AUD</v>
      </c>
      <c r="G61" s="3" cm="1">
        <f t="array" ref="G61">_FV(A61,"52 week high",TRUE)</f>
        <v>5.79</v>
      </c>
      <c r="H61" s="3" cm="1">
        <f t="array" ref="H61">_FV(A61,"52 week low",TRUE)</f>
        <v>3.12</v>
      </c>
      <c r="I61" s="2" cm="1">
        <f t="array" ref="I61">_FV(A61,"P/E",TRUE)</f>
        <v>7.04</v>
      </c>
      <c r="J61" t="str" cm="1">
        <f t="array" ref="J61">_FV(A61,"Industry")</f>
        <v>Passenger Transportation Services</v>
      </c>
      <c r="K61" t="str" cm="1">
        <f t="array" ref="K61">_FV(A61,"Exchange")</f>
        <v>Australian Securities Exchange</v>
      </c>
      <c r="L61" t="str" cm="1">
        <f t="array" ref="L61">_FV(A61,"Description")</f>
        <v>Qantas Airways Limited is an Australia-based company, which operates domestic and international airline. The Company is engaged in the operation of international and domestic air transportation services, the provision of freight services and the operation of a frequent flyer loyalty program. Its segments include Qantas Domestic, Qantas International, Jetstar Group, Qantas Loyalty and Corporate. The Qantas Domestic, Qantas International and Jetstar Group segments include passenger flying businesses. The Qantas Loyalty segment is engaged in the customer loyalty recognition programs. Its main business is the transportation of customers using two airline brands, which include Qantas and Jetstar. Its airline brands operate regional, domestic and international services.</v>
      </c>
      <c r="M61" s="3" cm="1">
        <f t="array" ref="M61">_FV(A61,"Market cap",TRUE)</f>
        <v>9335921000</v>
      </c>
      <c r="N61" s="6" cm="1">
        <f t="array" ref="N61">_FV(A61,"Volume")</f>
        <v>5238213</v>
      </c>
      <c r="O61" s="9" cm="1">
        <f t="array" ref="O61">_FV(A61,"Last trade time",TRUE)</f>
        <v>44316.375</v>
      </c>
    </row>
    <row r="62" spans="1:15" x14ac:dyDescent="0.35">
      <c r="A62" t="e" vm="61">
        <v>#VALUE!</v>
      </c>
      <c r="B62" t="str" cm="1">
        <f t="array" ref="B62">_FV(A62,"Name")</f>
        <v>RAREX LIMITED</v>
      </c>
      <c r="C62" t="str" cm="1">
        <f t="array" ref="C62">_FV(A62,"Ticker symbol",TRUE)</f>
        <v>REE</v>
      </c>
      <c r="D62" s="3" cm="1">
        <f t="array" ref="D62">_FV(A62,"Price")</f>
        <v>0.11</v>
      </c>
      <c r="E62" s="7" cm="1">
        <f t="array" ref="E62">_FV(A62,"Change")</f>
        <v>0</v>
      </c>
      <c r="F62" t="str" cm="1">
        <f t="array" ref="F62">_FV(A62,"Currency")</f>
        <v>AUD</v>
      </c>
      <c r="G62" s="3" cm="1">
        <f t="array" ref="G62">_FV(A62,"52 week high",TRUE)</f>
        <v>0.20499999999999999</v>
      </c>
      <c r="H62" s="3" cm="1">
        <f t="array" ref="H62">_FV(A62,"52 week low",TRUE)</f>
        <v>2.1999999999999999E-2</v>
      </c>
      <c r="I62" s="2" cm="1">
        <f t="array" ref="I62">_FV(A62,"P/E",TRUE)</f>
        <v>2.21</v>
      </c>
      <c r="J62" t="str" cm="1">
        <f t="array" ref="J62">_FV(A62,"Industry")</f>
        <v>Metals &amp; Mining</v>
      </c>
      <c r="K62" t="str" cm="1">
        <f t="array" ref="K62">_FV(A62,"Exchange")</f>
        <v>Australian Securities Exchange</v>
      </c>
      <c r="L62" t="str" cm="1">
        <f t="array" ref="L62">_FV(A62,"Description")</f>
        <v>Rarex Ltd, formerly Sagon Resources Ltd, is an Australia-based specialist rare earths company. The Company is focused on developing the Cummins Range Rare Earth Project. Its projects also include NSW Copper Gold Projects. The Cummins Range Project is located 130km southwest of Halls Creek in the East Kimberley Region of Western Australia. It holds seven tenements, which are prospective for Cadia Valley style copper-gold porphyry deposits. NSW Copper Gold Projects include Trundle Block (EL8222), Cundumbul Block (EL6661) and Other Tenements.</v>
      </c>
      <c r="M62" s="3" cm="1">
        <f t="array" ref="M62">_FV(A62,"Market cap",TRUE)</f>
        <v>47788750</v>
      </c>
      <c r="N62" s="6" cm="1">
        <f t="array" ref="N62">_FV(A62,"Volume")</f>
        <v>1028155</v>
      </c>
      <c r="O62" s="9" cm="1">
        <f t="array" ref="O62">_FV(A62,"Last trade time",TRUE)</f>
        <v>44316.375</v>
      </c>
    </row>
    <row r="63" spans="1:15" x14ac:dyDescent="0.35">
      <c r="A63" t="e" vm="62">
        <v>#VALUE!</v>
      </c>
      <c r="B63" t="str" cm="1">
        <f t="array" ref="B63">_FV(A63,"Name")</f>
        <v>RIO TINTO LIMITED</v>
      </c>
      <c r="C63" t="str" cm="1">
        <f t="array" ref="C63">_FV(A63,"Ticker symbol",TRUE)</f>
        <v>RIO</v>
      </c>
      <c r="D63" s="3" cm="1">
        <f t="array" ref="D63">_FV(A63,"Price")</f>
        <v>121.15</v>
      </c>
      <c r="E63" s="7" cm="1">
        <f t="array" ref="E63">_FV(A63,"Change")</f>
        <v>-2.0699999999999998</v>
      </c>
      <c r="F63" t="str" cm="1">
        <f t="array" ref="F63">_FV(A63,"Currency")</f>
        <v>AUD</v>
      </c>
      <c r="G63" s="3" cm="1">
        <f t="array" ref="G63">_FV(A63,"52 week high",TRUE)</f>
        <v>129.09899999999999</v>
      </c>
      <c r="H63" s="3" cm="1">
        <f t="array" ref="H63">_FV(A63,"52 week low",TRUE)</f>
        <v>79.361999999999995</v>
      </c>
      <c r="I63" s="2" cm="1">
        <f t="array" ref="I63">_FV(A63,"P/E",TRUE)</f>
        <v>15.45</v>
      </c>
      <c r="J63" t="str" cm="1">
        <f t="array" ref="J63">_FV(A63,"Industry")</f>
        <v>Metals &amp; Mining</v>
      </c>
      <c r="K63" t="str" cm="1">
        <f t="array" ref="K63">_FV(A63,"Exchange")</f>
        <v>Australian Securities Exchange</v>
      </c>
      <c r="L63" t="str" cm="1">
        <f t="array" ref="L63">_FV(A63,"Description")</f>
        <v>Rio Tinto Limited (Rio Tinto) is a mining company. The Company is focused on finding, mining and processing of mineral resources. Its segments include Iron Ore, Aluminum, Copper &amp; Diamonds, Energy &amp; Minerals, and Other Operations. Its products include aluminum, copper, diamonds, gold, industrial minerals (borates, titanium dioxide and salt), iron ore and thermal and metallurgical coal. The Iron Ore product group's operations are located in the Pilbara region of Western Australia. The Company's business includes bauxite mines, alumina refineries and a range of aluminum smelters. The Copper &amp; Diamonds product group has managed operations in Australia, Canada, Mongolia and the United States, and non-managed operations in Chile and Indonesia. The Energy &amp; Minerals has operations across six sectors: borates, coal, iron ore concentrate and pellets, salt and titanium dioxide.</v>
      </c>
      <c r="M63" s="3" cm="1">
        <f t="array" ref="M63">_FV(A63,"Market cap",TRUE)</f>
        <v>182799500000</v>
      </c>
      <c r="N63" s="6" cm="1">
        <f t="array" ref="N63">_FV(A63,"Volume")</f>
        <v>1128894</v>
      </c>
      <c r="O63" s="9" cm="1">
        <f t="array" ref="O63">_FV(A63,"Last trade time",TRUE)</f>
        <v>44316.375</v>
      </c>
    </row>
    <row r="64" spans="1:15" x14ac:dyDescent="0.35">
      <c r="A64" t="e" vm="63">
        <v>#VALUE!</v>
      </c>
      <c r="B64" t="str" cm="1">
        <f t="array" ref="B64">_FV(A64,"Name")</f>
        <v>ROLLS-ROYCE HOLDINGS PLC</v>
      </c>
      <c r="C64" t="str" cm="1">
        <f t="array" ref="C64">_FV(A64,"Ticker symbol",TRUE)</f>
        <v>RR.</v>
      </c>
      <c r="D64" s="3" cm="1">
        <f t="array" ref="D64">_FV(A64,"Price")</f>
        <v>104.62</v>
      </c>
      <c r="E64" s="7" cm="1">
        <f t="array" ref="E64">_FV(A64,"Change")</f>
        <v>2.6</v>
      </c>
      <c r="F64" t="str" cm="1">
        <f t="array" ref="F64">_FV(A64,"Currency")</f>
        <v>GBp</v>
      </c>
      <c r="G64" s="3" cm="1">
        <f t="array" ref="G64">_FV(A64,"52 week high",TRUE)</f>
        <v>146.465</v>
      </c>
      <c r="H64" s="3" cm="1">
        <f t="array" ref="H64">_FV(A64,"52 week low",TRUE)</f>
        <v>34.593000000000004</v>
      </c>
      <c r="I64" s="2" cm="1">
        <f t="array" ref="I64">_FV(A64,"P/E",TRUE)</f>
        <v>0</v>
      </c>
      <c r="J64" t="str" cm="1">
        <f t="array" ref="J64">_FV(A64,"Industry")</f>
        <v>Aerospace &amp; Defense</v>
      </c>
      <c r="K64" t="str" cm="1">
        <f t="array" ref="K64">_FV(A64,"Exchange")</f>
        <v>London Stock Exchange</v>
      </c>
      <c r="L64" t="str" cm="1">
        <f t="array" ref="L64">_FV(A64,"Description")</f>
        <v>Rolls-Royce Holdings PLC is a United Kingdom-based engineering company. The Company is focused on power and propulsion systems. Its segments include Civil Aerospace, which is engaged in the development, manufacture, marketing and sales of commercial aero engines and aftermarket services; Defence Aerospace, which is engaged in the development, manufacture, marketing and sales of military aero engines and aftermarket services, and caters to sectors, including combat aircraft, trainer aircraft and helicopters; Power Systems, which is engaged in the development, manufacture, marketing and sales of reciprocating engines and power systems. Power Systems provides power solutions and complete life-cycle support under product and solution brand MTU systems.</v>
      </c>
      <c r="M64" s="3" cm="1">
        <f t="array" ref="M64">_FV(A64,"Market cap",TRUE)</f>
        <v>8754180000</v>
      </c>
      <c r="N64" s="6" cm="1">
        <f t="array" ref="N64">_FV(A64,"Volume")</f>
        <v>34346591</v>
      </c>
      <c r="O64" s="9" cm="1">
        <f t="array" ref="O64">_FV(A64,"Last trade time",TRUE)</f>
        <v>44316.651796863283</v>
      </c>
    </row>
    <row r="65" spans="1:15" x14ac:dyDescent="0.35">
      <c r="A65" t="e" vm="64">
        <v>#VALUE!</v>
      </c>
      <c r="B65" t="str" cm="1">
        <f t="array" ref="B65">_FV(A65,"Name")</f>
        <v>SANTOS LIMITED</v>
      </c>
      <c r="C65" t="str" cm="1">
        <f t="array" ref="C65">_FV(A65,"Ticker symbol",TRUE)</f>
        <v>STO</v>
      </c>
      <c r="D65" s="3" cm="1">
        <f t="array" ref="D65">_FV(A65,"Price")</f>
        <v>6.98</v>
      </c>
      <c r="E65" s="7" cm="1">
        <f t="array" ref="E65">_FV(A65,"Change")</f>
        <v>-7.0000000000000007E-2</v>
      </c>
      <c r="F65" t="str" cm="1">
        <f t="array" ref="F65">_FV(A65,"Currency")</f>
        <v>AUD</v>
      </c>
      <c r="G65" s="3" cm="1">
        <f t="array" ref="G65">_FV(A65,"52 week high",TRUE)</f>
        <v>7.8</v>
      </c>
      <c r="H65" s="3" cm="1">
        <f t="array" ref="H65">_FV(A65,"52 week low",TRUE)</f>
        <v>4.21</v>
      </c>
      <c r="I65" s="2" cm="1">
        <f t="array" ref="I65">_FV(A65,"P/E",TRUE)</f>
        <v>12.71</v>
      </c>
      <c r="J65" t="str" cm="1">
        <f t="array" ref="J65">_FV(A65,"Industry")</f>
        <v>Oil &amp; Gas</v>
      </c>
      <c r="K65" t="str" cm="1">
        <f t="array" ref="K65">_FV(A65,"Exchange")</f>
        <v>Australian Securities Exchange</v>
      </c>
      <c r="L65" t="str" cm="1">
        <f t="array" ref="L65">_FV(A65,"Description")</f>
        <v>Santos Limited is a natural gas company. The Company is engaged in exploration and production activities in Australia. The Company sells Gas, ethane, liquefied natural gas (LNG), crude oil, condensate, naphtha and liquefied petroleum gas (LPG). The Company's segments comprise its key assets/operating areas: Cooper Basin; Queensland and NSW, Papua New Guinea (PNG), Northern Australia and Timor-Leste, and Western Australia. The Cooper Basin produces natural gas, gas liquids and crude oil. Gas is sold primarily to domestic retailers, industry and for the production of liquefied natural gas, while gas liquids and crude oil are sold in domestic and export markets. GLNG produces LNG for export to global markets from the LNG plant at Gladstone. The gas from GLNG is also sold into domestic markets.</v>
      </c>
      <c r="M65" s="3" cm="1">
        <f t="array" ref="M65">_FV(A65,"Market cap",TRUE)</f>
        <v>14539800000</v>
      </c>
      <c r="N65" s="6" cm="1">
        <f t="array" ref="N65">_FV(A65,"Volume")</f>
        <v>5268577</v>
      </c>
      <c r="O65" s="9" cm="1">
        <f t="array" ref="O65">_FV(A65,"Last trade time",TRUE)</f>
        <v>44316.375</v>
      </c>
    </row>
    <row r="66" spans="1:15" x14ac:dyDescent="0.35">
      <c r="A66" t="e" vm="65">
        <v>#VALUE!</v>
      </c>
      <c r="B66" t="str" cm="1">
        <f t="array" ref="B66">_FV(A66,"Name")</f>
        <v>SEEK LIMITED</v>
      </c>
      <c r="C66" t="str" cm="1">
        <f t="array" ref="C66">_FV(A66,"Ticker symbol",TRUE)</f>
        <v>SEK</v>
      </c>
      <c r="D66" s="3" cm="1">
        <f t="array" ref="D66">_FV(A66,"Price")</f>
        <v>30.97</v>
      </c>
      <c r="E66" s="7" cm="1">
        <f t="array" ref="E66">_FV(A66,"Change")</f>
        <v>-0.4</v>
      </c>
      <c r="F66" t="str" cm="1">
        <f t="array" ref="F66">_FV(A66,"Currency")</f>
        <v>AUD</v>
      </c>
      <c r="G66" s="3" cm="1">
        <f t="array" ref="G66">_FV(A66,"52 week high",TRUE)</f>
        <v>32.25</v>
      </c>
      <c r="H66" s="3" cm="1">
        <f t="array" ref="H66">_FV(A66,"52 week low",TRUE)</f>
        <v>15.67</v>
      </c>
      <c r="I66" s="2" cm="1">
        <f t="array" ref="I66">_FV(A66,"P/E",TRUE)</f>
        <v>44</v>
      </c>
      <c r="J66" t="str" cm="1">
        <f t="array" ref="J66">_FV(A66,"Industry")</f>
        <v>Professional &amp; Commercial Services</v>
      </c>
      <c r="K66" t="str" cm="1">
        <f t="array" ref="K66">_FV(A66,"Exchange")</f>
        <v>Australian Securities Exchange</v>
      </c>
      <c r="L66" t="str" cm="1">
        <f t="array" ref="L66">_FV(A66,"Description")</f>
        <v>SEEK Limited is an Australia-based company that consists of a portfolio of online employment, educational, commercial and volunteer businesses. The Company operates in 18 countries, including China and across South-East Asia and Latin America. The Company’s principal activities include online matching of hirers and candidate with career opportunities and other related services; investing in early-stage businesses and technologies which are in the human capital management market, and distribution and provision of higher education courses. The Company operates through three segments: SEEK Asia Pacific &amp; Americas (AP&amp;A), SEEK Investments and Corporate Costs. AP&amp;A segment includes SEEK Australia and New Zealand (ANZ), SEEK Asia, Brasil Online, Mexico (OCC) and AP&amp;A Other businesses. SEEK Investments segment includes Zhaopin, Online Education Services (OES) and Early Stage Ventures (ESVs).</v>
      </c>
      <c r="M66" s="3" cm="1">
        <f t="array" ref="M66">_FV(A66,"Market cap",TRUE)</f>
        <v>10933340000</v>
      </c>
      <c r="N66" s="6" cm="1">
        <f t="array" ref="N66">_FV(A66,"Volume")</f>
        <v>826545</v>
      </c>
      <c r="O66" s="9" cm="1">
        <f t="array" ref="O66">_FV(A66,"Last trade time",TRUE)</f>
        <v>44316.375</v>
      </c>
    </row>
    <row r="67" spans="1:15" x14ac:dyDescent="0.35">
      <c r="A67" t="e" vm="66">
        <v>#VALUE!</v>
      </c>
      <c r="B67" t="str" cm="1">
        <f t="array" ref="B67">_FV(A67,"Name")</f>
        <v>SELECT HARVESTS LIMITED</v>
      </c>
      <c r="C67" t="str" cm="1">
        <f t="array" ref="C67">_FV(A67,"Ticker symbol",TRUE)</f>
        <v>SHV</v>
      </c>
      <c r="D67" s="3" cm="1">
        <f t="array" ref="D67">_FV(A67,"Price")</f>
        <v>6.14</v>
      </c>
      <c r="E67" s="7" cm="1">
        <f t="array" ref="E67">_FV(A67,"Change")</f>
        <v>0.04</v>
      </c>
      <c r="F67" t="str" cm="1">
        <f t="array" ref="F67">_FV(A67,"Currency")</f>
        <v>AUD</v>
      </c>
      <c r="G67" s="3" cm="1">
        <f t="array" ref="G67">_FV(A67,"52 week high",TRUE)</f>
        <v>7.9779999999999998</v>
      </c>
      <c r="H67" s="3" cm="1">
        <f t="array" ref="H67">_FV(A67,"52 week low",TRUE)</f>
        <v>4.91</v>
      </c>
      <c r="I67" s="2" cm="1">
        <f t="array" ref="I67">_FV(A67,"P/E",TRUE)</f>
        <v>23.62</v>
      </c>
      <c r="J67" t="str" cm="1">
        <f t="array" ref="J67">_FV(A67,"Industry")</f>
        <v>Food &amp; Tobacco</v>
      </c>
      <c r="K67" t="str" cm="1">
        <f t="array" ref="K67">_FV(A67,"Exchange")</f>
        <v>Australian Securities Exchange</v>
      </c>
      <c r="L67" t="str" cm="1">
        <f t="array" ref="L67">_FV(A67,"Description")</f>
        <v>Select Harvests Limited is an almond producer and marketer. The Company's principal activities are processing, packaging, marketing and distribution of edible nuts, dried fruits, seeds, and a range of natural health foods, and the growing, processing and sale of almonds to the food industry from company owned almond orchards, the provision of management services to external owners of almond orchards, including orchard development, tree supply, farm management, land rental and irrigation infrastructure, and the marketing and selling of almonds. Its segments include Food Division, which processes, markets and distributes edible nuts, dried fruits, seeds, and a range of natural health foods, and Almond Division, which grows, processes and sells almonds to the food industry from company owned almond orchards, and provides a range of management services to external owners of almond orchards, including orchard development, land and irrigation infrastructure rental, and the sale of almonds.</v>
      </c>
      <c r="M67" s="3" cm="1">
        <f t="array" ref="M67">_FV(A67,"Market cap",TRUE)</f>
        <v>738177600</v>
      </c>
      <c r="N67" s="6" cm="1">
        <f t="array" ref="N67">_FV(A67,"Volume")</f>
        <v>89563</v>
      </c>
      <c r="O67" s="9" cm="1">
        <f t="array" ref="O67">_FV(A67,"Last trade time",TRUE)</f>
        <v>44316.375</v>
      </c>
    </row>
    <row r="68" spans="1:15" x14ac:dyDescent="0.35">
      <c r="A68" t="e" vm="67">
        <v>#VALUE!</v>
      </c>
      <c r="B68" t="str" cm="1">
        <f t="array" ref="B68">_FV(A68,"Name")</f>
        <v>TESLA, INC.</v>
      </c>
      <c r="C68" t="str" cm="1">
        <f t="array" ref="C68">_FV(A68,"Ticker symbol",TRUE)</f>
        <v>TSLA</v>
      </c>
      <c r="D68" s="3" cm="1">
        <f t="array" ref="D68">_FV(A68,"Price")</f>
        <v>709.44</v>
      </c>
      <c r="E68" s="7" cm="1">
        <f t="array" ref="E68">_FV(A68,"Change")</f>
        <v>32.44</v>
      </c>
      <c r="F68" t="str" cm="1">
        <f t="array" ref="F68">_FV(A68,"Currency")</f>
        <v>USD</v>
      </c>
      <c r="G68" s="3" cm="1">
        <f t="array" ref="G68">_FV(A68,"52 week high",TRUE)</f>
        <v>900.4</v>
      </c>
      <c r="H68" s="3" cm="1">
        <f t="array" ref="H68">_FV(A68,"52 week low",TRUE)</f>
        <v>136.608</v>
      </c>
      <c r="I68" s="2" cm="1">
        <f t="array" ref="I68">_FV(A68,"P/E",TRUE)</f>
        <v>682.23689999999999</v>
      </c>
      <c r="J68" t="str" cm="1">
        <f t="array" ref="J68">_FV(A68,"Industry")</f>
        <v>Automobiles &amp; Auto Parts</v>
      </c>
      <c r="K68" t="str" cm="1">
        <f t="array" ref="K68">_FV(A68,"Exchange")</f>
        <v>Nasdaq Stock Market</v>
      </c>
      <c r="L68" t="str" cm="1">
        <f t="array" ref="L68">_FV(A68,"Description")</f>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c>
      <c r="M68" s="3" cm="1">
        <f t="array" ref="M68">_FV(A68,"Market cap",TRUE)</f>
        <v>683425100000</v>
      </c>
      <c r="N68" s="6" cm="1">
        <f t="array" ref="N68">_FV(A68,"Volume")</f>
        <v>40758722</v>
      </c>
      <c r="O68" s="9" cm="1">
        <f t="array" ref="O68">_FV(A68,"Last trade time",TRUE)</f>
        <v>44316.999997464845</v>
      </c>
    </row>
    <row r="69" spans="1:15" x14ac:dyDescent="0.35">
      <c r="A69" t="e" vm="68">
        <v>#VALUE!</v>
      </c>
      <c r="B69" t="str" cm="1">
        <f t="array" ref="B69">_FV(A69,"Name")</f>
        <v>TESSERENT LIMITED</v>
      </c>
      <c r="C69" t="str" cm="1">
        <f t="array" ref="C69">_FV(A69,"Ticker symbol",TRUE)</f>
        <v>TNT</v>
      </c>
      <c r="D69" s="3" cm="1">
        <f t="array" ref="D69">_FV(A69,"Price")</f>
        <v>0.23499999999999999</v>
      </c>
      <c r="E69" s="7" cm="1">
        <f t="array" ref="E69">_FV(A69,"Change")</f>
        <v>-0.01</v>
      </c>
      <c r="F69" t="str" cm="1">
        <f t="array" ref="F69">_FV(A69,"Currency")</f>
        <v>AUD</v>
      </c>
      <c r="G69" s="3" cm="1">
        <f t="array" ref="G69">_FV(A69,"52 week high",TRUE)</f>
        <v>0.44</v>
      </c>
      <c r="H69" s="3" cm="1">
        <f t="array" ref="H69">_FV(A69,"52 week low",TRUE)</f>
        <v>0.05</v>
      </c>
      <c r="I69" s="2" cm="1">
        <f t="array" ref="I69">_FV(A69,"P/E",TRUE)</f>
        <v>2.96</v>
      </c>
      <c r="J69" t="str" cm="1">
        <f t="array" ref="J69">_FV(A69,"Industry")</f>
        <v>Software &amp; IT Services</v>
      </c>
      <c r="K69" t="str" cm="1">
        <f t="array" ref="K69">_FV(A69,"Exchange")</f>
        <v>Australian Securities Exchange</v>
      </c>
      <c r="L69" t="str" cm="1">
        <f t="array" ref="L69">_FV(A69,"Description")</f>
        <v>Tesserent Limited is an Australia-based provider of full service, enterprise-grade cyber security and networking solutions to mid-market, enterprise and government customers. The Company’s Cyber 360 strategy delivers integrated solutions covering identification, protection and 24/seven monitoring against Cyber Security threats. The Company’s operating segments are Pure Security Group, North and IT Security Managed Services. Its Cyber 360 offering provides products, services and strategic advice to more than 800 enterprise, government and critical infrastructure clients, including: strategy and consulting; governance, risk and compliance; security integration and engineering; education and training, and managed security services. The Company offers various security services, which include firewall; fiber Internet; Web filtering; e-mail filtering, and data center and colocation and threat hunting solutions.</v>
      </c>
      <c r="M69" s="3" cm="1">
        <f t="array" ref="M69">_FV(A69,"Market cap",TRUE)</f>
        <v>248306200</v>
      </c>
      <c r="N69" s="6" cm="1">
        <f t="array" ref="N69">_FV(A69,"Volume")</f>
        <v>2659436</v>
      </c>
      <c r="O69" s="9" cm="1">
        <f t="array" ref="O69">_FV(A69,"Last trade time",TRUE)</f>
        <v>44316.375</v>
      </c>
    </row>
    <row r="70" spans="1:15" x14ac:dyDescent="0.35">
      <c r="A70" t="e" vm="69">
        <v>#VALUE!</v>
      </c>
      <c r="B70" t="str" cm="1">
        <f t="array" ref="B70">_FV(A70,"Name")</f>
        <v>THE A2 MILK COMPANY LIMITED</v>
      </c>
      <c r="C70" t="str" cm="1">
        <f t="array" ref="C70">_FV(A70,"Ticker symbol",TRUE)</f>
        <v>A2M</v>
      </c>
      <c r="D70" s="3" cm="1">
        <f t="array" ref="D70">_FV(A70,"Price")</f>
        <v>7.22</v>
      </c>
      <c r="E70" s="7" cm="1">
        <f t="array" ref="E70">_FV(A70,"Change")</f>
        <v>-0.02</v>
      </c>
      <c r="F70" t="str" cm="1">
        <f t="array" ref="F70">_FV(A70,"Currency")</f>
        <v>AUD</v>
      </c>
      <c r="G70" s="3" cm="1">
        <f t="array" ref="G70">_FV(A70,"52 week high",TRUE)</f>
        <v>20.05</v>
      </c>
      <c r="H70" s="3" cm="1">
        <f t="array" ref="H70">_FV(A70,"52 week low",TRUE)</f>
        <v>6.83</v>
      </c>
      <c r="I70" s="2" cm="1">
        <f t="array" ref="I70">_FV(A70,"P/E",TRUE)</f>
        <v>18.059999999999999</v>
      </c>
      <c r="J70" t="str" cm="1">
        <f t="array" ref="J70">_FV(A70,"Industry")</f>
        <v>Food &amp; Tobacco</v>
      </c>
      <c r="K70" t="str" cm="1">
        <f t="array" ref="K70">_FV(A70,"Exchange")</f>
        <v>Australian Securities Exchange</v>
      </c>
      <c r="L70" t="str" cm="1">
        <f t="array" ref="L70">_FV(A70,"Description")</f>
        <v>The a2 Milk Company Limited (a2MC) is engaged in the commercialization of a2MC branded milk and related products as supported by the ownership of intellectual property that enables the identification of cattle for the production of A1 protein-free milk products. The Company operates through four segments, which include Australia and New Zealand; China and other Asia; the UK, and the USA. The Company's portfolio composition includes liquid milk, infant formula and other. The Australia and New Zealand segment includes the sale of milk, cream, infant formula, whole milk powder and ice cream. China and other Asia segment includes milk, infant formula, and whole milk powder sales. The China and other Asia segment is also responsible for the infant formula supply chain from New Zealand to all markets. The UK and USA segment includes milk and infant formula sales. The Company's brands include a2 Milk and a2 Platinum.</v>
      </c>
      <c r="M70" s="3" cm="1">
        <f t="array" ref="M70">_FV(A70,"Market cap",TRUE)</f>
        <v>5687093000</v>
      </c>
      <c r="N70" s="6" cm="1">
        <f t="array" ref="N70">_FV(A70,"Volume")</f>
        <v>6110564</v>
      </c>
      <c r="O70" s="9" cm="1">
        <f t="array" ref="O70">_FV(A70,"Last trade time",TRUE)</f>
        <v>44316.375</v>
      </c>
    </row>
    <row r="71" spans="1:15" x14ac:dyDescent="0.35">
      <c r="A71" t="e" vm="70">
        <v>#VALUE!</v>
      </c>
      <c r="B71" t="str" cm="1">
        <f t="array" ref="B71">_FV(A71,"Name")</f>
        <v>THE BOEING COMPANY</v>
      </c>
      <c r="C71" t="str" cm="1">
        <f t="array" ref="C71">_FV(A71,"Ticker symbol",TRUE)</f>
        <v>BA</v>
      </c>
      <c r="D71" s="3" cm="1">
        <f t="array" ref="D71">_FV(A71,"Price")</f>
        <v>234.31</v>
      </c>
      <c r="E71" s="7" cm="1">
        <f t="array" ref="E71">_FV(A71,"Change")</f>
        <v>-1.63</v>
      </c>
      <c r="F71" t="str" cm="1">
        <f t="array" ref="F71">_FV(A71,"Currency")</f>
        <v>USD</v>
      </c>
      <c r="G71" s="3" cm="1">
        <f t="array" ref="G71">_FV(A71,"52 week high",TRUE)</f>
        <v>278.56709999999998</v>
      </c>
      <c r="H71" s="3" cm="1">
        <f t="array" ref="H71">_FV(A71,"52 week low",TRUE)</f>
        <v>113.89</v>
      </c>
      <c r="I71" s="2" cm="1">
        <f t="array" ref="I71">_FV(A71,"P/E",TRUE)</f>
        <v>0</v>
      </c>
      <c r="J71" t="str" cm="1">
        <f t="array" ref="J71">_FV(A71,"Industry")</f>
        <v>Aerospace &amp; Defense</v>
      </c>
      <c r="K71" t="str" cm="1">
        <f t="array" ref="K71">_FV(A71,"Exchange")</f>
        <v>New York Stock Exchange</v>
      </c>
      <c r="L71" t="str" cm="1">
        <f t="array" ref="L71">_FV(A71,"Description")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M71" s="3" cm="1">
        <f t="array" ref="M71">_FV(A71,"Market cap",TRUE)</f>
        <v>137026800000</v>
      </c>
      <c r="N71" s="6" cm="1">
        <f t="array" ref="N71">_FV(A71,"Volume")</f>
        <v>10380437</v>
      </c>
      <c r="O71" s="9" cm="1">
        <f t="array" ref="O71">_FV(A71,"Last trade time",TRUE)</f>
        <v>44316.999935462503</v>
      </c>
    </row>
    <row r="72" spans="1:15" x14ac:dyDescent="0.35">
      <c r="A72" t="e" vm="71">
        <v>#VALUE!</v>
      </c>
      <c r="B72" t="str" cm="1">
        <f t="array" ref="B72">_FV(A72,"Name")</f>
        <v>TREASURY WINE ESTATES LIMITED</v>
      </c>
      <c r="C72" t="str" cm="1">
        <f t="array" ref="C72">_FV(A72,"Ticker symbol",TRUE)</f>
        <v>TWE</v>
      </c>
      <c r="D72" s="3" cm="1">
        <f t="array" ref="D72">_FV(A72,"Price")</f>
        <v>10.039999999999999</v>
      </c>
      <c r="E72" s="7" cm="1">
        <f t="array" ref="E72">_FV(A72,"Change")</f>
        <v>-0.13</v>
      </c>
      <c r="F72" t="str" cm="1">
        <f t="array" ref="F72">_FV(A72,"Currency")</f>
        <v>AUD</v>
      </c>
      <c r="G72" s="3" cm="1">
        <f t="array" ref="G72">_FV(A72,"52 week high",TRUE)</f>
        <v>13.12</v>
      </c>
      <c r="H72" s="3" cm="1">
        <f t="array" ref="H72">_FV(A72,"52 week low",TRUE)</f>
        <v>7.87</v>
      </c>
      <c r="I72" s="2" cm="1">
        <f t="array" ref="I72">_FV(A72,"P/E",TRUE)</f>
        <v>42.54</v>
      </c>
      <c r="J72" t="str" cm="1">
        <f t="array" ref="J72">_FV(A72,"Industry")</f>
        <v>Beverages</v>
      </c>
      <c r="K72" t="str" cm="1">
        <f t="array" ref="K72">_FV(A72,"Exchange")</f>
        <v>Australian Securities Exchange</v>
      </c>
      <c r="L72" t="str" cm="1">
        <f t="array" ref="L72">_FV(A72,"Description")</f>
        <v>Treasury Wine Estates Limited is engaged in grape growing and sourcing; wine production, and wine marketing, selling and distribution. The Company's segments include Australia and New Zealand (ANZ), which is engaged in the manufacture, sale and marketing of wine within Australia and New Zealand, and distribution of beer and cider under license in New Zealand; Americas, which is engaged in the manufacture, sale and marketing of wine within the Americas region; Asia, which is engaged in the sale and marketing of wine within the Asia (including the Middle East and Africa), and Europe, which is engaged in the manufacture, sale and marketing of wine within Europe and Latin America. It is also engaged in the sale of branded wines, principally as a finished, bottled product. The Company's wine portfolio includes Commercial, Masstige and luxury wine brands, such as Penfolds, Beringer, Lindeman's, Wolf Blass, Chateau St Jean and Sterling Vineyards.</v>
      </c>
      <c r="M72" s="3" cm="1">
        <f t="array" ref="M72">_FV(A72,"Market cap",TRUE)</f>
        <v>7247355000</v>
      </c>
      <c r="N72" s="6" cm="1">
        <f t="array" ref="N72">_FV(A72,"Volume")</f>
        <v>2198745</v>
      </c>
      <c r="O72" s="9" cm="1">
        <f t="array" ref="O72">_FV(A72,"Last trade time",TRUE)</f>
        <v>44316.375</v>
      </c>
    </row>
    <row r="73" spans="1:15" x14ac:dyDescent="0.35">
      <c r="A73" t="e" vm="72">
        <v>#VALUE!</v>
      </c>
      <c r="B73" t="str" cm="1">
        <f t="array" ref="B73">_FV(A73,"Name")</f>
        <v>WALMART INC.</v>
      </c>
      <c r="C73" t="str" cm="1">
        <f t="array" ref="C73">_FV(A73,"Ticker symbol",TRUE)</f>
        <v>WMT</v>
      </c>
      <c r="D73" s="3" cm="1">
        <f t="array" ref="D73">_FV(A73,"Price")</f>
        <v>139.91</v>
      </c>
      <c r="E73" s="7" cm="1">
        <f t="array" ref="E73">_FV(A73,"Change")</f>
        <v>0.28000000000000003</v>
      </c>
      <c r="F73" t="str" cm="1">
        <f t="array" ref="F73">_FV(A73,"Currency")</f>
        <v>USD</v>
      </c>
      <c r="G73" s="3" cm="1">
        <f t="array" ref="G73">_FV(A73,"52 week high",TRUE)</f>
        <v>153.65969999999999</v>
      </c>
      <c r="H73" s="3" cm="1">
        <f t="array" ref="H73">_FV(A73,"52 week low",TRUE)</f>
        <v>117.01</v>
      </c>
      <c r="I73" s="2" cm="1">
        <f t="array" ref="I73">_FV(A73,"P/E",TRUE)</f>
        <v>29.4742</v>
      </c>
      <c r="J73" t="str" cm="1">
        <f t="array" ref="J73">_FV(A73,"Industry")</f>
        <v>Food &amp; Drug Retailing</v>
      </c>
      <c r="K73" t="str" cm="1">
        <f t="array" ref="K73">_FV(A73,"Exchange")</f>
        <v>New York Stock Exchange</v>
      </c>
      <c r="L73" t="str" cm="1">
        <f t="array" ref="L73">_FV(A73,"Description")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M73" s="3" cm="1">
        <f t="array" ref="M73">_FV(A73,"Market cap",TRUE)</f>
        <v>393634200000</v>
      </c>
      <c r="N73" s="6" cm="1">
        <f t="array" ref="N73">_FV(A73,"Volume")</f>
        <v>6560007</v>
      </c>
      <c r="O73" s="9" cm="1">
        <f t="array" ref="O73">_FV(A73,"Last trade time",TRUE)</f>
        <v>44316.996988078128</v>
      </c>
    </row>
    <row r="74" spans="1:15" x14ac:dyDescent="0.35">
      <c r="A74" t="e" vm="73">
        <v>#VALUE!</v>
      </c>
      <c r="B74" t="str" cm="1">
        <f t="array" ref="B74">_FV(A74,"Name")</f>
        <v>WELLARD LIMITED</v>
      </c>
      <c r="C74" t="str" cm="1">
        <f t="array" ref="C74">_FV(A74,"Ticker symbol",TRUE)</f>
        <v>WLD</v>
      </c>
      <c r="D74" s="3" cm="1">
        <f t="array" ref="D74">_FV(A74,"Price")</f>
        <v>6.6000000000000003E-2</v>
      </c>
      <c r="E74" s="7" cm="1">
        <f t="array" ref="E74">_FV(A74,"Change")</f>
        <v>1E-3</v>
      </c>
      <c r="F74" t="str" cm="1">
        <f t="array" ref="F74">_FV(A74,"Currency")</f>
        <v>AUD</v>
      </c>
      <c r="G74" s="3" cm="1">
        <f t="array" ref="G74">_FV(A74,"52 week high",TRUE)</f>
        <v>8.5999999999999993E-2</v>
      </c>
      <c r="H74" s="3" cm="1">
        <f t="array" ref="H74">_FV(A74,"52 week low",TRUE)</f>
        <v>3.3000000000000002E-2</v>
      </c>
      <c r="I74" s="2" cm="1">
        <f t="array" ref="I74">_FV(A74,"P/E",TRUE)</f>
        <v>132</v>
      </c>
      <c r="J74" t="str" cm="1">
        <f t="array" ref="J74">_FV(A74,"Industry")</f>
        <v>Food &amp; Tobacco</v>
      </c>
      <c r="K74" t="str" cm="1">
        <f t="array" ref="K74">_FV(A74,"Exchange")</f>
        <v>Australian Securities Exchange</v>
      </c>
      <c r="L74" t="str" cm="1">
        <f t="array" ref="L74">_FV(A74,"Description")</f>
        <v>Wellard Limited is engaged in agribusiness that connects primary producers of cattle, sheep and other livestock to customers across the globe through a vertically integrated supply chain. Its segments include Livestock Marketing, Export and Transportation, and Other Segments. The Livestock Marketing, Export and Transportation segment is engaged in the business of buying livestock from multiple sources for export to international markets and includes all the logistics and transport required to supply livestock to its customers. The Company's Other Segments segment consists of Processing and Distribution, as well as Corporate Services. Its Processing and Distribution is in the business of operating abattoirs, as well as marketing of processed meat for export to international markets. Its Corporate Services consists of a centralized support function, which provides services, including human resources, finance and payroll, information technology and communication, and legal services.</v>
      </c>
      <c r="M74" s="3" cm="1">
        <f t="array" ref="M74">_FV(A74,"Market cap",TRUE)</f>
        <v>35062520</v>
      </c>
      <c r="N74" s="6" cm="1">
        <f t="array" ref="N74">_FV(A74,"Volume")</f>
        <v>325761</v>
      </c>
      <c r="O74" s="9" cm="1">
        <f t="array" ref="O74">_FV(A74,"Last trade time",TRUE)</f>
        <v>44316.375</v>
      </c>
    </row>
    <row r="75" spans="1:15" x14ac:dyDescent="0.35">
      <c r="A75" t="e" vm="74">
        <v>#VALUE!</v>
      </c>
      <c r="B75" t="str" cm="1">
        <f t="array" ref="B75">_FV(A75,"Name")</f>
        <v>WESFARMERS LIMITED</v>
      </c>
      <c r="C75" t="str" cm="1">
        <f t="array" ref="C75">_FV(A75,"Ticker symbol",TRUE)</f>
        <v>WES</v>
      </c>
      <c r="D75" s="3" cm="1">
        <f t="array" ref="D75">_FV(A75,"Price")</f>
        <v>54.11</v>
      </c>
      <c r="E75" s="7" cm="1">
        <f t="array" ref="E75">_FV(A75,"Change")</f>
        <v>-0.33</v>
      </c>
      <c r="F75" t="str" cm="1">
        <f t="array" ref="F75">_FV(A75,"Currency")</f>
        <v>AUD</v>
      </c>
      <c r="G75" s="3" cm="1">
        <f t="array" ref="G75">_FV(A75,"52 week high",TRUE)</f>
        <v>56.4</v>
      </c>
      <c r="H75" s="3" cm="1">
        <f t="array" ref="H75">_FV(A75,"52 week low",TRUE)</f>
        <v>35.630000000000003</v>
      </c>
      <c r="I75" s="2" cm="1">
        <f t="array" ref="I75">_FV(A75,"P/E",TRUE)</f>
        <v>32.61</v>
      </c>
      <c r="J75" t="str" cm="1">
        <f t="array" ref="J75">_FV(A75,"Industry")</f>
        <v>Diversified Retail</v>
      </c>
      <c r="K75" t="str" cm="1">
        <f t="array" ref="K75">_FV(A75,"Exchange")</f>
        <v>Australian Securities Exchange</v>
      </c>
      <c r="L75" t="str" cm="1">
        <f t="array" ref="L75">_FV(A75,"Description")</f>
        <v>Wesfarmers Limited is engaged in various business operations, such as supermarkets, liquor, hotels and convenience stores; home improvement; office supplies, and an industrials division with businesses in chemicals, energy and fertilizers, industrial and safety products and coal. The Company's segments include Home Improvement; Department Stores; Office Works; Industrials, which includes Resources, WIS and WesCEF, and Other. Bunnings is a retailer of home improvement and outdoor living products in Australia and New Zealand. Kmart is a retailer with approximately 210 stores throughout Australia and New Zealand. Target operates a network of over 300 stores and sells a range of products for the contemporary family, including apparel, homewares and general merchandise. Officeworks is a retailer and supplier of office products and solutions for home, business and education. The Company also holds an interest in the Mt Holland lithium project based in Western Australia.</v>
      </c>
      <c r="M75" s="3" cm="1">
        <f t="array" ref="M75">_FV(A75,"Market cap",TRUE)</f>
        <v>61352090000</v>
      </c>
      <c r="N75" s="6" cm="1">
        <f t="array" ref="N75">_FV(A75,"Volume")</f>
        <v>1717208</v>
      </c>
      <c r="O75" s="9" cm="1">
        <f t="array" ref="O75">_FV(A75,"Last trade time",TRUE)</f>
        <v>44316.375</v>
      </c>
    </row>
    <row r="76" spans="1:15" x14ac:dyDescent="0.35">
      <c r="A76" t="e" vm="75">
        <v>#VALUE!</v>
      </c>
      <c r="B76" t="str" cm="1">
        <f t="array" ref="B76">_FV(A76,"Name")</f>
        <v>WHITEHAVEN COAL LIMITED</v>
      </c>
      <c r="C76" t="str" cm="1">
        <f t="array" ref="C76">_FV(A76,"Ticker symbol",TRUE)</f>
        <v>WHC</v>
      </c>
      <c r="D76" s="3" cm="1">
        <f t="array" ref="D76">_FV(A76,"Price")</f>
        <v>1.28</v>
      </c>
      <c r="E76" s="7" cm="1">
        <f t="array" ref="E76">_FV(A76,"Change")</f>
        <v>0.02</v>
      </c>
      <c r="F76" t="str" cm="1">
        <f t="array" ref="F76">_FV(A76,"Currency")</f>
        <v>AUD</v>
      </c>
      <c r="G76" s="3" cm="1">
        <f t="array" ref="G76">_FV(A76,"52 week high",TRUE)</f>
        <v>1.99</v>
      </c>
      <c r="H76" s="3" cm="1">
        <f t="array" ref="H76">_FV(A76,"52 week low",TRUE)</f>
        <v>0.83</v>
      </c>
      <c r="I76" s="2" cm="1">
        <f t="array" ref="I76">_FV(A76,"P/E",TRUE)</f>
        <v>52.83</v>
      </c>
      <c r="J76" t="str" cm="1">
        <f t="array" ref="J76">_FV(A76,"Industry")</f>
        <v>Coal</v>
      </c>
      <c r="K76" t="str" cm="1">
        <f t="array" ref="K76">_FV(A76,"Exchange")</f>
        <v>Australian Securities Exchange</v>
      </c>
      <c r="L76" t="str" cm="1">
        <f t="array" ref="L76">_FV(A76,"Description")</f>
        <v>Whitehaven Coal Ltd is an Australia-based company that produces coal. The Company operates through two reportable segments: Open Cut Operations and Underground Operations. It operates approximately four mines in the Gunnedah Basin of New South Wales (NSW), such as Maules Creek mine, Narrabri mine, Tarrawonga mine and Werris Creek mine. It also operates two development assets being Vickery, near Gunnedah, and Winchester South, in Queensland’s Bowen Basin. Maules Creek is located approximately 45 kilometer (km) south east of Narrabri. Narrabri mine is located approximately 17km south east of Narrabri and 70km north west of Gunnedah. Tarrawonga mine is located approximately 16km north east of Boggabri. Werris Creek mine is located approximately four km south of Werris Creek, 15km north of Quirindi. The Company also operates The Gunnedah Coal Handling and Preparation Plant (CHPP) and train load out facility that support its open-cut mines in the Gunnedah Basin.</v>
      </c>
      <c r="M76" s="3" cm="1">
        <f t="array" ref="M76">_FV(A76,"Market cap",TRUE)</f>
        <v>1321785000</v>
      </c>
      <c r="N76" s="6" cm="1">
        <f t="array" ref="N76">_FV(A76,"Volume")</f>
        <v>10473341</v>
      </c>
      <c r="O76" s="9" cm="1">
        <f t="array" ref="O76">_FV(A76,"Last trade time",TRUE)</f>
        <v>44316.375</v>
      </c>
    </row>
    <row r="77" spans="1:15" x14ac:dyDescent="0.35">
      <c r="A77" t="e" vm="76">
        <v>#VALUE!</v>
      </c>
      <c r="B77" t="str" cm="1">
        <f t="array" ref="B77">_FV(A77,"Name")</f>
        <v>Z ENERGY LIMITED</v>
      </c>
      <c r="C77" t="str" cm="1">
        <f t="array" ref="C77">_FV(A77,"Ticker symbol",TRUE)</f>
        <v>ZEL</v>
      </c>
      <c r="D77" s="3" cm="1">
        <f t="array" ref="D77">_FV(A77,"Price")</f>
        <v>2.5099999999999998</v>
      </c>
      <c r="E77" s="7" cm="1">
        <f t="array" ref="E77">_FV(A77,"Change")</f>
        <v>0.04</v>
      </c>
      <c r="F77" t="str" cm="1">
        <f t="array" ref="F77">_FV(A77,"Currency")</f>
        <v>AUD</v>
      </c>
      <c r="G77" s="3" cm="1">
        <f t="array" ref="G77">_FV(A77,"52 week high",TRUE)</f>
        <v>3.23</v>
      </c>
      <c r="H77" s="3" cm="1">
        <f t="array" ref="H77">_FV(A77,"52 week low",TRUE)</f>
        <v>2.35</v>
      </c>
      <c r="I77" s="2" cm="1">
        <f t="array" ref="I77">_FV(A77,"P/E",TRUE)</f>
        <v>14.59</v>
      </c>
      <c r="J77" t="str" cm="1">
        <f t="array" ref="J77">_FV(A77,"Industry")</f>
        <v>Oil &amp; Gas</v>
      </c>
      <c r="K77" t="str" cm="1">
        <f t="array" ref="K77">_FV(A77,"Exchange")</f>
        <v>Australian Securities Exchange</v>
      </c>
      <c r="L77" t="str" cm="1">
        <f t="array" ref="L77">_FV(A77,"Description")</f>
        <v>Z Energy Limited is a New Zealand-based company engaged in supplying fuel to retail and commercial customers. For motorists, the Company offers fuels, such as ZX Premium Unleaded, Z91 Unleaded, Z Bio D Biodiesel and Z Diesel. The Company also operates Z shop at approximately 200 locations across New Zealand. The Z shop offers food, Z Espress coffee, gift cards, discount vouchers and bathrooms. For business, the Company offers fuels, such as Z Diesel Emission Cleaner, diesel, aviation fuel, marine fuel and Z Bio D biodiesel. The Company also supplies bulk fuel to trucking companies, airlines, transport firms, construction companies, power generators, farmers, loggers and mining operations. The Company also supplies bitumen to roading companies. The Company also offers Z Card for business customers. The Company's subsidiaries include Harbour City Property Investments Limited, Z Energy ESPP Trustee Limited and Z Energy LTI Trustee Limited.</v>
      </c>
      <c r="M77" s="3" cm="1">
        <f t="array" ref="M77">_FV(A77,"Market cap",TRUE)</f>
        <v>1393967000</v>
      </c>
      <c r="N77" s="6" cm="1">
        <f t="array" ref="N77">_FV(A77,"Volume")</f>
        <v>282995</v>
      </c>
      <c r="O77" s="9" cm="1">
        <f t="array" ref="O77">_FV(A77,"Last trade time",TRUE)</f>
        <v>44316.375</v>
      </c>
    </row>
  </sheetData>
  <sortState xmlns:xlrd2="http://schemas.microsoft.com/office/spreadsheetml/2017/richdata2" ref="A2:O77">
    <sortCondition ref="A1:A77"/>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78351-0219-43D3-8CB3-5A54791D8F26}">
  <dimension ref="A1:B255"/>
  <sheetViews>
    <sheetView tabSelected="1" workbookViewId="0">
      <selection activeCell="E10" sqref="E10"/>
    </sheetView>
  </sheetViews>
  <sheetFormatPr defaultRowHeight="14.5" x14ac:dyDescent="0.35"/>
  <cols>
    <col min="1" max="1" width="10.453125" style="11" bestFit="1" customWidth="1"/>
  </cols>
  <sheetData>
    <row r="1" spans="1:2" x14ac:dyDescent="0.35">
      <c r="A1" s="11" t="str" cm="1">
        <f t="array" aca="1" ref="A1:B255" ca="1">_xlfn.STOCKHISTORY("XASX:GME", TODAY()-365, TODAY(),0,2)</f>
        <v>XASX:GME</v>
      </c>
      <c r="B1" t="str">
        <f ca="1"/>
        <v/>
      </c>
    </row>
    <row r="2" spans="1:2" x14ac:dyDescent="0.35">
      <c r="A2" s="11" t="str">
        <f ca="1"/>
        <v>Date</v>
      </c>
      <c r="B2" t="str">
        <f ca="1"/>
        <v>Close</v>
      </c>
    </row>
    <row r="3" spans="1:2" x14ac:dyDescent="0.35">
      <c r="A3" s="11" vm="77">
        <f ca="1"/>
        <v>43955</v>
      </c>
      <c r="B3" t="e" vm="78">
        <f ca="1"/>
        <v>#N/A</v>
      </c>
    </row>
    <row r="4" spans="1:2" x14ac:dyDescent="0.35">
      <c r="A4" s="11" vm="79">
        <f ca="1"/>
        <v>43956</v>
      </c>
      <c r="B4" vm="80">
        <f ca="1"/>
        <v>4.1000000000000002E-2</v>
      </c>
    </row>
    <row r="5" spans="1:2" x14ac:dyDescent="0.35">
      <c r="A5" s="11" vm="81">
        <f ca="1"/>
        <v>43957</v>
      </c>
      <c r="B5" t="e" vm="78">
        <f ca="1"/>
        <v>#N/A</v>
      </c>
    </row>
    <row r="6" spans="1:2" x14ac:dyDescent="0.35">
      <c r="A6" s="11" vm="82">
        <f ca="1"/>
        <v>43958</v>
      </c>
      <c r="B6" t="e" vm="78">
        <f ca="1"/>
        <v>#N/A</v>
      </c>
    </row>
    <row r="7" spans="1:2" x14ac:dyDescent="0.35">
      <c r="A7" s="11" vm="83">
        <f ca="1"/>
        <v>43959</v>
      </c>
      <c r="B7" vm="84">
        <f ca="1"/>
        <v>0.04</v>
      </c>
    </row>
    <row r="8" spans="1:2" x14ac:dyDescent="0.35">
      <c r="A8" s="11" vm="85">
        <f ca="1"/>
        <v>43962</v>
      </c>
      <c r="B8" vm="86">
        <f ca="1"/>
        <v>3.6999999999999998E-2</v>
      </c>
    </row>
    <row r="9" spans="1:2" x14ac:dyDescent="0.35">
      <c r="A9" s="11" vm="87">
        <f ca="1"/>
        <v>43963</v>
      </c>
      <c r="B9" t="e" vm="78">
        <f ca="1"/>
        <v>#N/A</v>
      </c>
    </row>
    <row r="10" spans="1:2" x14ac:dyDescent="0.35">
      <c r="A10" s="11" vm="88">
        <f ca="1"/>
        <v>43964</v>
      </c>
      <c r="B10" t="e" vm="78">
        <f ca="1"/>
        <v>#N/A</v>
      </c>
    </row>
    <row r="11" spans="1:2" x14ac:dyDescent="0.35">
      <c r="A11" s="11" vm="89">
        <f ca="1"/>
        <v>43965</v>
      </c>
      <c r="B11" vm="90">
        <f ca="1"/>
        <v>3.5999999999999997E-2</v>
      </c>
    </row>
    <row r="12" spans="1:2" x14ac:dyDescent="0.35">
      <c r="A12" s="11" vm="91">
        <f ca="1"/>
        <v>43966</v>
      </c>
      <c r="B12" vm="90">
        <f ca="1"/>
        <v>3.5999999999999997E-2</v>
      </c>
    </row>
    <row r="13" spans="1:2" x14ac:dyDescent="0.35">
      <c r="A13" s="11" vm="92">
        <f ca="1"/>
        <v>43969</v>
      </c>
      <c r="B13" vm="90">
        <f ca="1"/>
        <v>3.5999999999999997E-2</v>
      </c>
    </row>
    <row r="14" spans="1:2" x14ac:dyDescent="0.35">
      <c r="A14" s="11" vm="93">
        <f ca="1"/>
        <v>43970</v>
      </c>
      <c r="B14" t="e" vm="78">
        <f ca="1"/>
        <v>#N/A</v>
      </c>
    </row>
    <row r="15" spans="1:2" x14ac:dyDescent="0.35">
      <c r="A15" s="11" vm="94">
        <f ca="1"/>
        <v>43971</v>
      </c>
      <c r="B15" vm="95">
        <f ca="1"/>
        <v>3.4000000000000002E-2</v>
      </c>
    </row>
    <row r="16" spans="1:2" x14ac:dyDescent="0.35">
      <c r="A16" s="11" vm="96">
        <f ca="1"/>
        <v>43972</v>
      </c>
      <c r="B16" vm="95">
        <f ca="1"/>
        <v>3.4000000000000002E-2</v>
      </c>
    </row>
    <row r="17" spans="1:2" x14ac:dyDescent="0.35">
      <c r="A17" s="11" vm="97">
        <f ca="1"/>
        <v>43973</v>
      </c>
      <c r="B17" t="e" vm="78">
        <f ca="1"/>
        <v>#N/A</v>
      </c>
    </row>
    <row r="18" spans="1:2" x14ac:dyDescent="0.35">
      <c r="A18" s="11" vm="98">
        <f ca="1"/>
        <v>43976</v>
      </c>
      <c r="B18" t="e" vm="78">
        <f ca="1"/>
        <v>#N/A</v>
      </c>
    </row>
    <row r="19" spans="1:2" x14ac:dyDescent="0.35">
      <c r="A19" s="11" vm="99">
        <f ca="1"/>
        <v>43977</v>
      </c>
      <c r="B19" t="e" vm="78">
        <f ca="1"/>
        <v>#N/A</v>
      </c>
    </row>
    <row r="20" spans="1:2" x14ac:dyDescent="0.35">
      <c r="A20" s="11" vm="100">
        <f ca="1"/>
        <v>43978</v>
      </c>
      <c r="B20" t="e" vm="78">
        <f ca="1"/>
        <v>#N/A</v>
      </c>
    </row>
    <row r="21" spans="1:2" x14ac:dyDescent="0.35">
      <c r="A21" s="11" vm="101">
        <f ca="1"/>
        <v>43979</v>
      </c>
      <c r="B21" t="e" vm="78">
        <f ca="1"/>
        <v>#N/A</v>
      </c>
    </row>
    <row r="22" spans="1:2" x14ac:dyDescent="0.35">
      <c r="A22" s="11" vm="102">
        <f ca="1"/>
        <v>43980</v>
      </c>
      <c r="B22" vm="90">
        <f ca="1"/>
        <v>3.5999999999999997E-2</v>
      </c>
    </row>
    <row r="23" spans="1:2" x14ac:dyDescent="0.35">
      <c r="A23" s="11" vm="103">
        <f ca="1"/>
        <v>43983</v>
      </c>
      <c r="B23" t="e" vm="78">
        <f ca="1"/>
        <v>#N/A</v>
      </c>
    </row>
    <row r="24" spans="1:2" x14ac:dyDescent="0.35">
      <c r="A24" s="11" vm="104">
        <f ca="1"/>
        <v>43984</v>
      </c>
      <c r="B24" t="e" vm="78">
        <f ca="1"/>
        <v>#N/A</v>
      </c>
    </row>
    <row r="25" spans="1:2" x14ac:dyDescent="0.35">
      <c r="A25" s="11" vm="105">
        <f ca="1"/>
        <v>43985</v>
      </c>
      <c r="B25" t="e" vm="78">
        <f ca="1"/>
        <v>#N/A</v>
      </c>
    </row>
    <row r="26" spans="1:2" x14ac:dyDescent="0.35">
      <c r="A26" s="11" vm="106">
        <f ca="1"/>
        <v>43986</v>
      </c>
      <c r="B26" vm="90">
        <f ca="1"/>
        <v>3.5999999999999997E-2</v>
      </c>
    </row>
    <row r="27" spans="1:2" x14ac:dyDescent="0.35">
      <c r="A27" s="11" vm="107">
        <f ca="1"/>
        <v>43987</v>
      </c>
      <c r="B27" t="e" vm="78">
        <f ca="1"/>
        <v>#N/A</v>
      </c>
    </row>
    <row r="28" spans="1:2" x14ac:dyDescent="0.35">
      <c r="A28" s="11" vm="108">
        <f ca="1"/>
        <v>43991</v>
      </c>
      <c r="B28" vm="84">
        <f ca="1"/>
        <v>0.04</v>
      </c>
    </row>
    <row r="29" spans="1:2" x14ac:dyDescent="0.35">
      <c r="A29" s="11" vm="109">
        <f ca="1"/>
        <v>43992</v>
      </c>
      <c r="B29" vm="110">
        <f ca="1"/>
        <v>3.7999999999999999E-2</v>
      </c>
    </row>
    <row r="30" spans="1:2" x14ac:dyDescent="0.35">
      <c r="A30" s="11" vm="111">
        <f ca="1"/>
        <v>43993</v>
      </c>
      <c r="B30" vm="110">
        <f ca="1"/>
        <v>3.7999999999999999E-2</v>
      </c>
    </row>
    <row r="31" spans="1:2" x14ac:dyDescent="0.35">
      <c r="A31" s="11" vm="112">
        <f ca="1"/>
        <v>43994</v>
      </c>
      <c r="B31" t="e" vm="78">
        <f ca="1"/>
        <v>#N/A</v>
      </c>
    </row>
    <row r="32" spans="1:2" x14ac:dyDescent="0.35">
      <c r="A32" s="11" vm="113">
        <f ca="1"/>
        <v>43997</v>
      </c>
      <c r="B32" vm="90">
        <f ca="1"/>
        <v>3.5999999999999997E-2</v>
      </c>
    </row>
    <row r="33" spans="1:2" x14ac:dyDescent="0.35">
      <c r="A33" s="11" vm="114">
        <f ca="1"/>
        <v>43998</v>
      </c>
      <c r="B33" vm="110">
        <f ca="1"/>
        <v>3.7999999999999999E-2</v>
      </c>
    </row>
    <row r="34" spans="1:2" x14ac:dyDescent="0.35">
      <c r="A34" s="11" vm="115">
        <f ca="1"/>
        <v>43999</v>
      </c>
      <c r="B34" vm="110">
        <f ca="1"/>
        <v>3.7999999999999999E-2</v>
      </c>
    </row>
    <row r="35" spans="1:2" x14ac:dyDescent="0.35">
      <c r="A35" s="11" vm="116">
        <f ca="1"/>
        <v>44000</v>
      </c>
      <c r="B35" t="e" vm="78">
        <f ca="1"/>
        <v>#N/A</v>
      </c>
    </row>
    <row r="36" spans="1:2" x14ac:dyDescent="0.35">
      <c r="A36" s="11" vm="117">
        <f ca="1"/>
        <v>44001</v>
      </c>
      <c r="B36" vm="86">
        <f ca="1"/>
        <v>3.6999999999999998E-2</v>
      </c>
    </row>
    <row r="37" spans="1:2" x14ac:dyDescent="0.35">
      <c r="A37" s="11" vm="118">
        <f ca="1"/>
        <v>44004</v>
      </c>
      <c r="B37" vm="84">
        <f ca="1"/>
        <v>0.04</v>
      </c>
    </row>
    <row r="38" spans="1:2" x14ac:dyDescent="0.35">
      <c r="A38" s="11" vm="119">
        <f ca="1"/>
        <v>44005</v>
      </c>
      <c r="B38" vm="110">
        <f ca="1"/>
        <v>3.7999999999999999E-2</v>
      </c>
    </row>
    <row r="39" spans="1:2" x14ac:dyDescent="0.35">
      <c r="A39" s="11" vm="120">
        <f ca="1"/>
        <v>44006</v>
      </c>
      <c r="B39" t="e" vm="78">
        <f ca="1"/>
        <v>#N/A</v>
      </c>
    </row>
    <row r="40" spans="1:2" x14ac:dyDescent="0.35">
      <c r="A40" s="11" vm="121">
        <f ca="1"/>
        <v>44007</v>
      </c>
      <c r="B40" t="e" vm="78">
        <f ca="1"/>
        <v>#N/A</v>
      </c>
    </row>
    <row r="41" spans="1:2" x14ac:dyDescent="0.35">
      <c r="A41" s="11" vm="122">
        <f ca="1"/>
        <v>44008</v>
      </c>
      <c r="B41" vm="123">
        <f ca="1"/>
        <v>3.9E-2</v>
      </c>
    </row>
    <row r="42" spans="1:2" x14ac:dyDescent="0.35">
      <c r="A42" s="11" vm="124">
        <f ca="1"/>
        <v>44011</v>
      </c>
      <c r="B42" vm="110">
        <f ca="1"/>
        <v>3.7999999999999999E-2</v>
      </c>
    </row>
    <row r="43" spans="1:2" x14ac:dyDescent="0.35">
      <c r="A43" s="11" vm="125">
        <f ca="1"/>
        <v>44012</v>
      </c>
      <c r="B43" t="e" vm="78">
        <f ca="1"/>
        <v>#N/A</v>
      </c>
    </row>
    <row r="44" spans="1:2" x14ac:dyDescent="0.35">
      <c r="A44" s="11" vm="126">
        <f ca="1"/>
        <v>44013</v>
      </c>
      <c r="B44" vm="84">
        <f ca="1"/>
        <v>0.04</v>
      </c>
    </row>
    <row r="45" spans="1:2" x14ac:dyDescent="0.35">
      <c r="A45" s="11" vm="127">
        <f ca="1"/>
        <v>44014</v>
      </c>
      <c r="B45" t="e" vm="78">
        <f ca="1"/>
        <v>#N/A</v>
      </c>
    </row>
    <row r="46" spans="1:2" x14ac:dyDescent="0.35">
      <c r="A46" s="11" vm="128">
        <f ca="1"/>
        <v>44015</v>
      </c>
      <c r="B46" vm="84">
        <f ca="1"/>
        <v>0.04</v>
      </c>
    </row>
    <row r="47" spans="1:2" x14ac:dyDescent="0.35">
      <c r="A47" s="11" vm="129">
        <f ca="1"/>
        <v>44018</v>
      </c>
      <c r="B47" vm="86">
        <f ca="1"/>
        <v>3.6999999999999998E-2</v>
      </c>
    </row>
    <row r="48" spans="1:2" x14ac:dyDescent="0.35">
      <c r="A48" s="11" vm="130">
        <f ca="1"/>
        <v>44019</v>
      </c>
      <c r="B48" vm="90">
        <f ca="1"/>
        <v>3.5999999999999997E-2</v>
      </c>
    </row>
    <row r="49" spans="1:2" x14ac:dyDescent="0.35">
      <c r="A49" s="11" vm="131">
        <f ca="1"/>
        <v>44020</v>
      </c>
      <c r="B49" vm="123">
        <f ca="1"/>
        <v>3.9E-2</v>
      </c>
    </row>
    <row r="50" spans="1:2" x14ac:dyDescent="0.35">
      <c r="A50" s="11" vm="132">
        <f ca="1"/>
        <v>44021</v>
      </c>
      <c r="B50" t="e" vm="78">
        <f ca="1"/>
        <v>#N/A</v>
      </c>
    </row>
    <row r="51" spans="1:2" x14ac:dyDescent="0.35">
      <c r="A51" s="11" vm="133">
        <f ca="1"/>
        <v>44022</v>
      </c>
      <c r="B51" vm="134">
        <f ca="1"/>
        <v>3.2000000000000001E-2</v>
      </c>
    </row>
    <row r="52" spans="1:2" x14ac:dyDescent="0.35">
      <c r="A52" s="11" vm="135">
        <f ca="1"/>
        <v>44025</v>
      </c>
      <c r="B52" vm="90">
        <f ca="1"/>
        <v>3.5999999999999997E-2</v>
      </c>
    </row>
    <row r="53" spans="1:2" x14ac:dyDescent="0.35">
      <c r="A53" s="11" vm="136">
        <f ca="1"/>
        <v>44026</v>
      </c>
      <c r="B53" vm="137">
        <f ca="1"/>
        <v>3.5000000000000003E-2</v>
      </c>
    </row>
    <row r="54" spans="1:2" x14ac:dyDescent="0.35">
      <c r="A54" s="11" vm="138">
        <f ca="1"/>
        <v>44027</v>
      </c>
      <c r="B54" vm="95">
        <f ca="1"/>
        <v>3.4000000000000002E-2</v>
      </c>
    </row>
    <row r="55" spans="1:2" x14ac:dyDescent="0.35">
      <c r="A55" s="11" vm="139">
        <f ca="1"/>
        <v>44028</v>
      </c>
      <c r="B55" t="e" vm="78">
        <f ca="1"/>
        <v>#N/A</v>
      </c>
    </row>
    <row r="56" spans="1:2" x14ac:dyDescent="0.35">
      <c r="A56" s="11" vm="140">
        <f ca="1"/>
        <v>44029</v>
      </c>
      <c r="B56" t="e" vm="78">
        <f ca="1"/>
        <v>#N/A</v>
      </c>
    </row>
    <row r="57" spans="1:2" x14ac:dyDescent="0.35">
      <c r="A57" s="11" vm="141">
        <f ca="1"/>
        <v>44032</v>
      </c>
      <c r="B57" vm="95">
        <f ca="1"/>
        <v>3.4000000000000002E-2</v>
      </c>
    </row>
    <row r="58" spans="1:2" x14ac:dyDescent="0.35">
      <c r="A58" s="11" vm="142">
        <f ca="1"/>
        <v>44033</v>
      </c>
      <c r="B58" vm="143">
        <f ca="1"/>
        <v>3.3000000000000002E-2</v>
      </c>
    </row>
    <row r="59" spans="1:2" x14ac:dyDescent="0.35">
      <c r="A59" s="11" vm="144">
        <f ca="1"/>
        <v>44034</v>
      </c>
      <c r="B59" vm="95">
        <f ca="1"/>
        <v>3.4000000000000002E-2</v>
      </c>
    </row>
    <row r="60" spans="1:2" x14ac:dyDescent="0.35">
      <c r="A60" s="11" vm="145">
        <f ca="1"/>
        <v>44035</v>
      </c>
      <c r="B60" vm="143">
        <f ca="1"/>
        <v>3.3000000000000002E-2</v>
      </c>
    </row>
    <row r="61" spans="1:2" x14ac:dyDescent="0.35">
      <c r="A61" s="11" vm="146">
        <f ca="1"/>
        <v>44036</v>
      </c>
      <c r="B61" t="e" vm="78">
        <f ca="1"/>
        <v>#N/A</v>
      </c>
    </row>
    <row r="62" spans="1:2" x14ac:dyDescent="0.35">
      <c r="A62" s="11" vm="147">
        <f ca="1"/>
        <v>44039</v>
      </c>
      <c r="B62" vm="137">
        <f ca="1"/>
        <v>3.5000000000000003E-2</v>
      </c>
    </row>
    <row r="63" spans="1:2" x14ac:dyDescent="0.35">
      <c r="A63" s="11" vm="148">
        <f ca="1"/>
        <v>44040</v>
      </c>
      <c r="B63" vm="137">
        <f ca="1"/>
        <v>3.5000000000000003E-2</v>
      </c>
    </row>
    <row r="64" spans="1:2" x14ac:dyDescent="0.35">
      <c r="A64" s="11" vm="149">
        <f ca="1"/>
        <v>44041</v>
      </c>
      <c r="B64" vm="95">
        <f ca="1"/>
        <v>3.4000000000000002E-2</v>
      </c>
    </row>
    <row r="65" spans="1:2" x14ac:dyDescent="0.35">
      <c r="A65" s="11" vm="150">
        <f ca="1"/>
        <v>44042</v>
      </c>
      <c r="B65" t="e" vm="78">
        <f ca="1"/>
        <v>#N/A</v>
      </c>
    </row>
    <row r="66" spans="1:2" x14ac:dyDescent="0.35">
      <c r="A66" s="11" vm="151">
        <f ca="1"/>
        <v>44043</v>
      </c>
      <c r="B66" vm="90">
        <f ca="1"/>
        <v>3.5999999999999997E-2</v>
      </c>
    </row>
    <row r="67" spans="1:2" x14ac:dyDescent="0.35">
      <c r="A67" s="11" vm="152">
        <f ca="1"/>
        <v>44046</v>
      </c>
      <c r="B67" vm="90">
        <f ca="1"/>
        <v>3.5999999999999997E-2</v>
      </c>
    </row>
    <row r="68" spans="1:2" x14ac:dyDescent="0.35">
      <c r="A68" s="11" vm="153">
        <f ca="1"/>
        <v>44047</v>
      </c>
      <c r="B68" vm="84">
        <f ca="1"/>
        <v>0.04</v>
      </c>
    </row>
    <row r="69" spans="1:2" x14ac:dyDescent="0.35">
      <c r="A69" s="11" vm="154">
        <f ca="1"/>
        <v>44048</v>
      </c>
      <c r="B69" t="e" vm="78">
        <f ca="1"/>
        <v>#N/A</v>
      </c>
    </row>
    <row r="70" spans="1:2" x14ac:dyDescent="0.35">
      <c r="A70" s="11" vm="155">
        <f ca="1"/>
        <v>44049</v>
      </c>
      <c r="B70" vm="84">
        <f ca="1"/>
        <v>0.04</v>
      </c>
    </row>
    <row r="71" spans="1:2" x14ac:dyDescent="0.35">
      <c r="A71" s="11" vm="156">
        <f ca="1"/>
        <v>44050</v>
      </c>
      <c r="B71" vm="90">
        <f ca="1"/>
        <v>3.5999999999999997E-2</v>
      </c>
    </row>
    <row r="72" spans="1:2" x14ac:dyDescent="0.35">
      <c r="A72" s="11" vm="157">
        <f ca="1"/>
        <v>44053</v>
      </c>
      <c r="B72" t="e" vm="78">
        <f ca="1"/>
        <v>#N/A</v>
      </c>
    </row>
    <row r="73" spans="1:2" x14ac:dyDescent="0.35">
      <c r="A73" s="11" vm="158">
        <f ca="1"/>
        <v>44054</v>
      </c>
      <c r="B73" vm="90">
        <f ca="1"/>
        <v>3.5999999999999997E-2</v>
      </c>
    </row>
    <row r="74" spans="1:2" x14ac:dyDescent="0.35">
      <c r="A74" s="11" vm="159">
        <f ca="1"/>
        <v>44055</v>
      </c>
      <c r="B74" t="e" vm="78">
        <f ca="1"/>
        <v>#N/A</v>
      </c>
    </row>
    <row r="75" spans="1:2" x14ac:dyDescent="0.35">
      <c r="A75" s="11" vm="160">
        <f ca="1"/>
        <v>44056</v>
      </c>
      <c r="B75" vm="95">
        <f ca="1"/>
        <v>3.4000000000000002E-2</v>
      </c>
    </row>
    <row r="76" spans="1:2" x14ac:dyDescent="0.35">
      <c r="A76" s="11" vm="161">
        <f ca="1"/>
        <v>44057</v>
      </c>
      <c r="B76" t="e" vm="78">
        <f ca="1"/>
        <v>#N/A</v>
      </c>
    </row>
    <row r="77" spans="1:2" x14ac:dyDescent="0.35">
      <c r="A77" s="11" vm="162">
        <f ca="1"/>
        <v>44060</v>
      </c>
      <c r="B77" vm="86">
        <f ca="1"/>
        <v>3.6999999999999998E-2</v>
      </c>
    </row>
    <row r="78" spans="1:2" x14ac:dyDescent="0.35">
      <c r="A78" s="11" vm="163">
        <f ca="1"/>
        <v>44061</v>
      </c>
      <c r="B78" vm="90">
        <f ca="1"/>
        <v>3.5999999999999997E-2</v>
      </c>
    </row>
    <row r="79" spans="1:2" x14ac:dyDescent="0.35">
      <c r="A79" s="11" vm="164">
        <f ca="1"/>
        <v>44062</v>
      </c>
      <c r="B79" t="e" vm="78">
        <f ca="1"/>
        <v>#N/A</v>
      </c>
    </row>
    <row r="80" spans="1:2" x14ac:dyDescent="0.35">
      <c r="A80" s="11" vm="165">
        <f ca="1"/>
        <v>44063</v>
      </c>
      <c r="B80" t="e" vm="78">
        <f ca="1"/>
        <v>#N/A</v>
      </c>
    </row>
    <row r="81" spans="1:2" x14ac:dyDescent="0.35">
      <c r="A81" s="11" vm="166">
        <f ca="1"/>
        <v>44064</v>
      </c>
      <c r="B81" t="e" vm="78">
        <f ca="1"/>
        <v>#N/A</v>
      </c>
    </row>
    <row r="82" spans="1:2" x14ac:dyDescent="0.35">
      <c r="A82" s="11" vm="167">
        <f ca="1"/>
        <v>44067</v>
      </c>
      <c r="B82" vm="137">
        <f ca="1"/>
        <v>3.5000000000000003E-2</v>
      </c>
    </row>
    <row r="83" spans="1:2" x14ac:dyDescent="0.35">
      <c r="A83" s="11" vm="168">
        <f ca="1"/>
        <v>44068</v>
      </c>
      <c r="B83" vm="137">
        <f ca="1"/>
        <v>3.5000000000000003E-2</v>
      </c>
    </row>
    <row r="84" spans="1:2" x14ac:dyDescent="0.35">
      <c r="A84" s="11" vm="169">
        <f ca="1"/>
        <v>44069</v>
      </c>
      <c r="B84" vm="137">
        <f ca="1"/>
        <v>3.5000000000000003E-2</v>
      </c>
    </row>
    <row r="85" spans="1:2" x14ac:dyDescent="0.35">
      <c r="A85" s="11" vm="170">
        <f ca="1"/>
        <v>44070</v>
      </c>
      <c r="B85" vm="84">
        <f ca="1"/>
        <v>0.04</v>
      </c>
    </row>
    <row r="86" spans="1:2" x14ac:dyDescent="0.35">
      <c r="A86" s="11" vm="171">
        <f ca="1"/>
        <v>44071</v>
      </c>
      <c r="B86" t="e" vm="78">
        <f ca="1"/>
        <v>#N/A</v>
      </c>
    </row>
    <row r="87" spans="1:2" x14ac:dyDescent="0.35">
      <c r="A87" s="11" vm="172">
        <f ca="1"/>
        <v>44074</v>
      </c>
      <c r="B87" vm="173">
        <f ca="1"/>
        <v>4.2999999999999997E-2</v>
      </c>
    </row>
    <row r="88" spans="1:2" x14ac:dyDescent="0.35">
      <c r="A88" s="11" vm="174">
        <f ca="1"/>
        <v>44075</v>
      </c>
      <c r="B88" vm="175">
        <f ca="1"/>
        <v>4.2000000000000003E-2</v>
      </c>
    </row>
    <row r="89" spans="1:2" x14ac:dyDescent="0.35">
      <c r="A89" s="11" vm="176">
        <f ca="1"/>
        <v>44076</v>
      </c>
      <c r="B89" t="e" vm="78">
        <f ca="1"/>
        <v>#N/A</v>
      </c>
    </row>
    <row r="90" spans="1:2" x14ac:dyDescent="0.35">
      <c r="A90" s="11" vm="177">
        <f ca="1"/>
        <v>44077</v>
      </c>
      <c r="B90" t="e" vm="78">
        <f ca="1"/>
        <v>#N/A</v>
      </c>
    </row>
    <row r="91" spans="1:2" x14ac:dyDescent="0.35">
      <c r="A91" s="11" vm="178">
        <f ca="1"/>
        <v>44078</v>
      </c>
      <c r="B91" t="e" vm="78">
        <f ca="1"/>
        <v>#N/A</v>
      </c>
    </row>
    <row r="92" spans="1:2" x14ac:dyDescent="0.35">
      <c r="A92" s="11" vm="179">
        <f ca="1"/>
        <v>44081</v>
      </c>
      <c r="B92" vm="110">
        <f ca="1"/>
        <v>3.7999999999999999E-2</v>
      </c>
    </row>
    <row r="93" spans="1:2" x14ac:dyDescent="0.35">
      <c r="A93" s="11" vm="180">
        <f ca="1"/>
        <v>44082</v>
      </c>
      <c r="B93" t="e" vm="78">
        <f ca="1"/>
        <v>#N/A</v>
      </c>
    </row>
    <row r="94" spans="1:2" x14ac:dyDescent="0.35">
      <c r="A94" s="11" vm="181">
        <f ca="1"/>
        <v>44083</v>
      </c>
      <c r="B94" t="e" vm="78">
        <f ca="1"/>
        <v>#N/A</v>
      </c>
    </row>
    <row r="95" spans="1:2" x14ac:dyDescent="0.35">
      <c r="A95" s="11" vm="182">
        <f ca="1"/>
        <v>44084</v>
      </c>
      <c r="B95" vm="90">
        <f ca="1"/>
        <v>3.5999999999999997E-2</v>
      </c>
    </row>
    <row r="96" spans="1:2" x14ac:dyDescent="0.35">
      <c r="A96" s="11" vm="183">
        <f ca="1"/>
        <v>44085</v>
      </c>
      <c r="B96" vm="84">
        <f ca="1"/>
        <v>0.04</v>
      </c>
    </row>
    <row r="97" spans="1:2" x14ac:dyDescent="0.35">
      <c r="A97" s="11" vm="184">
        <f ca="1"/>
        <v>44088</v>
      </c>
      <c r="B97" vm="173">
        <f ca="1"/>
        <v>4.2999999999999997E-2</v>
      </c>
    </row>
    <row r="98" spans="1:2" x14ac:dyDescent="0.35">
      <c r="A98" s="11" vm="185">
        <f ca="1"/>
        <v>44089</v>
      </c>
      <c r="B98" vm="173">
        <f ca="1"/>
        <v>4.2999999999999997E-2</v>
      </c>
    </row>
    <row r="99" spans="1:2" x14ac:dyDescent="0.35">
      <c r="A99" s="11" vm="186">
        <f ca="1"/>
        <v>44090</v>
      </c>
      <c r="B99" vm="173">
        <f ca="1"/>
        <v>4.2999999999999997E-2</v>
      </c>
    </row>
    <row r="100" spans="1:2" x14ac:dyDescent="0.35">
      <c r="A100" s="11" vm="187">
        <f ca="1"/>
        <v>44091</v>
      </c>
      <c r="B100" t="e" vm="78">
        <f ca="1"/>
        <v>#N/A</v>
      </c>
    </row>
    <row r="101" spans="1:2" x14ac:dyDescent="0.35">
      <c r="A101" s="11" vm="188">
        <f ca="1"/>
        <v>44092</v>
      </c>
      <c r="B101" vm="189">
        <f ca="1"/>
        <v>0.05</v>
      </c>
    </row>
    <row r="102" spans="1:2" x14ac:dyDescent="0.35">
      <c r="A102" s="11" vm="190">
        <f ca="1"/>
        <v>44095</v>
      </c>
      <c r="B102" vm="189">
        <f ca="1"/>
        <v>0.05</v>
      </c>
    </row>
    <row r="103" spans="1:2" x14ac:dyDescent="0.35">
      <c r="A103" s="11" vm="191">
        <f ca="1"/>
        <v>44096</v>
      </c>
      <c r="B103" vm="192">
        <f ca="1"/>
        <v>4.4999999999999998E-2</v>
      </c>
    </row>
    <row r="104" spans="1:2" x14ac:dyDescent="0.35">
      <c r="A104" s="11" vm="193">
        <f ca="1"/>
        <v>44097</v>
      </c>
      <c r="B104" t="e" vm="78">
        <f ca="1"/>
        <v>#N/A</v>
      </c>
    </row>
    <row r="105" spans="1:2" x14ac:dyDescent="0.35">
      <c r="A105" s="11" vm="194">
        <f ca="1"/>
        <v>44098</v>
      </c>
      <c r="B105" vm="195">
        <f ca="1"/>
        <v>4.5999999999999999E-2</v>
      </c>
    </row>
    <row r="106" spans="1:2" x14ac:dyDescent="0.35">
      <c r="A106" s="11" vm="196">
        <f ca="1"/>
        <v>44099</v>
      </c>
      <c r="B106" vm="197">
        <f ca="1"/>
        <v>4.7E-2</v>
      </c>
    </row>
    <row r="107" spans="1:2" x14ac:dyDescent="0.35">
      <c r="A107" s="11" vm="198">
        <f ca="1"/>
        <v>44102</v>
      </c>
      <c r="B107" vm="197">
        <f ca="1"/>
        <v>4.7E-2</v>
      </c>
    </row>
    <row r="108" spans="1:2" x14ac:dyDescent="0.35">
      <c r="A108" s="11" vm="199">
        <f ca="1"/>
        <v>44103</v>
      </c>
      <c r="B108" t="e" vm="78">
        <f ca="1"/>
        <v>#N/A</v>
      </c>
    </row>
    <row r="109" spans="1:2" x14ac:dyDescent="0.35">
      <c r="A109" s="11" vm="200">
        <f ca="1"/>
        <v>44104</v>
      </c>
      <c r="B109" vm="197">
        <f ca="1"/>
        <v>4.7E-2</v>
      </c>
    </row>
    <row r="110" spans="1:2" x14ac:dyDescent="0.35">
      <c r="A110" s="11" vm="201">
        <f ca="1"/>
        <v>44105</v>
      </c>
      <c r="B110" vm="173">
        <f ca="1"/>
        <v>4.2999999999999997E-2</v>
      </c>
    </row>
    <row r="111" spans="1:2" x14ac:dyDescent="0.35">
      <c r="A111" s="11" vm="202">
        <f ca="1"/>
        <v>44106</v>
      </c>
      <c r="B111" t="e" vm="78">
        <f ca="1"/>
        <v>#N/A</v>
      </c>
    </row>
    <row r="112" spans="1:2" x14ac:dyDescent="0.35">
      <c r="A112" s="11" vm="203">
        <f ca="1"/>
        <v>44109</v>
      </c>
      <c r="B112" t="e" vm="78">
        <f ca="1"/>
        <v>#N/A</v>
      </c>
    </row>
    <row r="113" spans="1:2" x14ac:dyDescent="0.35">
      <c r="A113" s="11" vm="204">
        <f ca="1"/>
        <v>44110</v>
      </c>
      <c r="B113" t="e" vm="78">
        <f ca="1"/>
        <v>#N/A</v>
      </c>
    </row>
    <row r="114" spans="1:2" x14ac:dyDescent="0.35">
      <c r="A114" s="11" vm="205">
        <f ca="1"/>
        <v>44111</v>
      </c>
      <c r="B114" vm="173">
        <f ca="1"/>
        <v>4.2999999999999997E-2</v>
      </c>
    </row>
    <row r="115" spans="1:2" x14ac:dyDescent="0.35">
      <c r="A115" s="11" vm="206">
        <f ca="1"/>
        <v>44112</v>
      </c>
      <c r="B115" t="e" vm="78">
        <f ca="1"/>
        <v>#N/A</v>
      </c>
    </row>
    <row r="116" spans="1:2" x14ac:dyDescent="0.35">
      <c r="A116" s="11" vm="207">
        <f ca="1"/>
        <v>44113</v>
      </c>
      <c r="B116" vm="173">
        <f ca="1"/>
        <v>4.2999999999999997E-2</v>
      </c>
    </row>
    <row r="117" spans="1:2" x14ac:dyDescent="0.35">
      <c r="A117" s="11" vm="208">
        <f ca="1"/>
        <v>44116</v>
      </c>
      <c r="B117" t="e" vm="78">
        <f ca="1"/>
        <v>#N/A</v>
      </c>
    </row>
    <row r="118" spans="1:2" x14ac:dyDescent="0.35">
      <c r="A118" s="11" vm="209">
        <f ca="1"/>
        <v>44117</v>
      </c>
      <c r="B118" t="e" vm="78">
        <f ca="1"/>
        <v>#N/A</v>
      </c>
    </row>
    <row r="119" spans="1:2" x14ac:dyDescent="0.35">
      <c r="A119" s="11" vm="210">
        <f ca="1"/>
        <v>44118</v>
      </c>
      <c r="B119" vm="175">
        <f ca="1"/>
        <v>4.2000000000000003E-2</v>
      </c>
    </row>
    <row r="120" spans="1:2" x14ac:dyDescent="0.35">
      <c r="A120" s="11" vm="211">
        <f ca="1"/>
        <v>44119</v>
      </c>
      <c r="B120" t="e" vm="78">
        <f ca="1"/>
        <v>#N/A</v>
      </c>
    </row>
    <row r="121" spans="1:2" x14ac:dyDescent="0.35">
      <c r="A121" s="11" vm="212">
        <f ca="1"/>
        <v>44120</v>
      </c>
      <c r="B121" vm="84">
        <f ca="1"/>
        <v>0.04</v>
      </c>
    </row>
    <row r="122" spans="1:2" x14ac:dyDescent="0.35">
      <c r="A122" s="11" vm="213">
        <f ca="1"/>
        <v>44123</v>
      </c>
      <c r="B122" t="e" vm="78">
        <f ca="1"/>
        <v>#N/A</v>
      </c>
    </row>
    <row r="123" spans="1:2" x14ac:dyDescent="0.35">
      <c r="A123" s="11" vm="214">
        <f ca="1"/>
        <v>44124</v>
      </c>
      <c r="B123" vm="173">
        <f ca="1"/>
        <v>4.2999999999999997E-2</v>
      </c>
    </row>
    <row r="124" spans="1:2" x14ac:dyDescent="0.35">
      <c r="A124" s="11" vm="215">
        <f ca="1"/>
        <v>44125</v>
      </c>
      <c r="B124" vm="216">
        <f ca="1"/>
        <v>4.9000000000000002E-2</v>
      </c>
    </row>
    <row r="125" spans="1:2" x14ac:dyDescent="0.35">
      <c r="A125" s="11" vm="217">
        <f ca="1"/>
        <v>44126</v>
      </c>
      <c r="B125" t="e" vm="78">
        <f ca="1"/>
        <v>#N/A</v>
      </c>
    </row>
    <row r="126" spans="1:2" x14ac:dyDescent="0.35">
      <c r="A126" s="11" vm="218">
        <f ca="1"/>
        <v>44127</v>
      </c>
      <c r="B126" t="e" vm="78">
        <f ca="1"/>
        <v>#N/A</v>
      </c>
    </row>
    <row r="127" spans="1:2" x14ac:dyDescent="0.35">
      <c r="A127" s="11" vm="219">
        <f ca="1"/>
        <v>44130</v>
      </c>
      <c r="B127" vm="173">
        <f ca="1"/>
        <v>4.2999999999999997E-2</v>
      </c>
    </row>
    <row r="128" spans="1:2" x14ac:dyDescent="0.35">
      <c r="A128" s="11" vm="220">
        <f ca="1"/>
        <v>44131</v>
      </c>
      <c r="B128" vm="175">
        <f ca="1"/>
        <v>4.2000000000000003E-2</v>
      </c>
    </row>
    <row r="129" spans="1:2" x14ac:dyDescent="0.35">
      <c r="A129" s="11" vm="221">
        <f ca="1"/>
        <v>44132</v>
      </c>
      <c r="B129" t="e" vm="78">
        <f ca="1"/>
        <v>#N/A</v>
      </c>
    </row>
    <row r="130" spans="1:2" x14ac:dyDescent="0.35">
      <c r="A130" s="11" vm="222">
        <f ca="1"/>
        <v>44133</v>
      </c>
      <c r="B130" vm="80">
        <f ca="1"/>
        <v>4.1000000000000002E-2</v>
      </c>
    </row>
    <row r="131" spans="1:2" x14ac:dyDescent="0.35">
      <c r="A131" s="11" vm="223">
        <f ca="1"/>
        <v>44134</v>
      </c>
      <c r="B131" t="e" vm="78">
        <f ca="1"/>
        <v>#N/A</v>
      </c>
    </row>
    <row r="132" spans="1:2" x14ac:dyDescent="0.35">
      <c r="A132" s="11" vm="224">
        <f ca="1"/>
        <v>44137</v>
      </c>
      <c r="B132" t="e" vm="78">
        <f ca="1"/>
        <v>#N/A</v>
      </c>
    </row>
    <row r="133" spans="1:2" x14ac:dyDescent="0.35">
      <c r="A133" s="11" vm="225">
        <f ca="1"/>
        <v>44138</v>
      </c>
      <c r="B133" vm="195">
        <f ca="1"/>
        <v>4.5999999999999999E-2</v>
      </c>
    </row>
    <row r="134" spans="1:2" x14ac:dyDescent="0.35">
      <c r="A134" s="11" vm="226">
        <f ca="1"/>
        <v>44139</v>
      </c>
      <c r="B134" t="e" vm="78">
        <f ca="1"/>
        <v>#N/A</v>
      </c>
    </row>
    <row r="135" spans="1:2" x14ac:dyDescent="0.35">
      <c r="A135" s="11" vm="227">
        <f ca="1"/>
        <v>44140</v>
      </c>
      <c r="B135" t="e" vm="78">
        <f ca="1"/>
        <v>#N/A</v>
      </c>
    </row>
    <row r="136" spans="1:2" x14ac:dyDescent="0.35">
      <c r="A136" s="11" vm="228">
        <f ca="1"/>
        <v>44141</v>
      </c>
      <c r="B136" t="e" vm="78">
        <f ca="1"/>
        <v>#N/A</v>
      </c>
    </row>
    <row r="137" spans="1:2" x14ac:dyDescent="0.35">
      <c r="A137" s="11" vm="229">
        <f ca="1"/>
        <v>44144</v>
      </c>
      <c r="B137" t="e" vm="78">
        <f ca="1"/>
        <v>#N/A</v>
      </c>
    </row>
    <row r="138" spans="1:2" x14ac:dyDescent="0.35">
      <c r="A138" s="11" vm="230">
        <f ca="1"/>
        <v>44145</v>
      </c>
      <c r="B138" vm="195">
        <f ca="1"/>
        <v>4.5999999999999999E-2</v>
      </c>
    </row>
    <row r="139" spans="1:2" x14ac:dyDescent="0.35">
      <c r="A139" s="11" vm="231">
        <f ca="1"/>
        <v>44146</v>
      </c>
      <c r="B139" t="e" vm="78">
        <f ca="1"/>
        <v>#N/A</v>
      </c>
    </row>
    <row r="140" spans="1:2" x14ac:dyDescent="0.35">
      <c r="A140" s="11" vm="232">
        <f ca="1"/>
        <v>44147</v>
      </c>
      <c r="B140" t="e" vm="78">
        <f ca="1"/>
        <v>#N/A</v>
      </c>
    </row>
    <row r="141" spans="1:2" x14ac:dyDescent="0.35">
      <c r="A141" s="11" vm="233">
        <f ca="1"/>
        <v>44148</v>
      </c>
      <c r="B141" vm="175">
        <f ca="1"/>
        <v>4.2000000000000003E-2</v>
      </c>
    </row>
    <row r="142" spans="1:2" x14ac:dyDescent="0.35">
      <c r="A142" s="11" vm="234">
        <f ca="1"/>
        <v>44151</v>
      </c>
      <c r="B142" vm="175">
        <f ca="1"/>
        <v>4.2000000000000003E-2</v>
      </c>
    </row>
    <row r="143" spans="1:2" x14ac:dyDescent="0.35">
      <c r="A143" s="11" vm="235">
        <f ca="1"/>
        <v>44152</v>
      </c>
      <c r="B143" t="e" vm="78">
        <f ca="1"/>
        <v>#N/A</v>
      </c>
    </row>
    <row r="144" spans="1:2" x14ac:dyDescent="0.35">
      <c r="A144" s="11" vm="236">
        <f ca="1"/>
        <v>44153</v>
      </c>
      <c r="B144" t="e" vm="78">
        <f ca="1"/>
        <v>#N/A</v>
      </c>
    </row>
    <row r="145" spans="1:2" x14ac:dyDescent="0.35">
      <c r="A145" s="11" vm="237">
        <f ca="1"/>
        <v>44154</v>
      </c>
      <c r="B145" vm="175">
        <f ca="1"/>
        <v>4.2000000000000003E-2</v>
      </c>
    </row>
    <row r="146" spans="1:2" x14ac:dyDescent="0.35">
      <c r="A146" s="11" vm="238">
        <f ca="1"/>
        <v>44155</v>
      </c>
      <c r="B146" t="e" vm="78">
        <f ca="1"/>
        <v>#N/A</v>
      </c>
    </row>
    <row r="147" spans="1:2" x14ac:dyDescent="0.35">
      <c r="A147" s="11" vm="239">
        <f ca="1"/>
        <v>44158</v>
      </c>
      <c r="B147" vm="240">
        <f ca="1"/>
        <v>5.8000000000000003E-2</v>
      </c>
    </row>
    <row r="148" spans="1:2" x14ac:dyDescent="0.35">
      <c r="A148" s="11" vm="241">
        <f ca="1"/>
        <v>44159</v>
      </c>
      <c r="B148" vm="242">
        <f ca="1"/>
        <v>5.6000000000000001E-2</v>
      </c>
    </row>
    <row r="149" spans="1:2" x14ac:dyDescent="0.35">
      <c r="A149" s="11" vm="243">
        <f ca="1"/>
        <v>44160</v>
      </c>
      <c r="B149" t="e" vm="78">
        <f ca="1"/>
        <v>#N/A</v>
      </c>
    </row>
    <row r="150" spans="1:2" x14ac:dyDescent="0.35">
      <c r="A150" s="11" vm="244">
        <f ca="1"/>
        <v>44161</v>
      </c>
      <c r="B150" vm="245">
        <f ca="1"/>
        <v>0.06</v>
      </c>
    </row>
    <row r="151" spans="1:2" x14ac:dyDescent="0.35">
      <c r="A151" s="11" vm="246">
        <f ca="1"/>
        <v>44162</v>
      </c>
      <c r="B151" vm="240">
        <f ca="1"/>
        <v>5.8000000000000003E-2</v>
      </c>
    </row>
    <row r="152" spans="1:2" x14ac:dyDescent="0.35">
      <c r="A152" s="11" vm="247">
        <f ca="1"/>
        <v>44165</v>
      </c>
      <c r="B152" t="e" vm="78">
        <f ca="1"/>
        <v>#N/A</v>
      </c>
    </row>
    <row r="153" spans="1:2" x14ac:dyDescent="0.35">
      <c r="A153" s="11" vm="248">
        <f ca="1"/>
        <v>44166</v>
      </c>
      <c r="B153" vm="249">
        <f ca="1"/>
        <v>5.7000000000000002E-2</v>
      </c>
    </row>
    <row r="154" spans="1:2" x14ac:dyDescent="0.35">
      <c r="A154" s="11" vm="250">
        <f ca="1"/>
        <v>44167</v>
      </c>
      <c r="B154" vm="251">
        <f ca="1"/>
        <v>5.2999999999999999E-2</v>
      </c>
    </row>
    <row r="155" spans="1:2" x14ac:dyDescent="0.35">
      <c r="A155" s="11" vm="252">
        <f ca="1"/>
        <v>44168</v>
      </c>
      <c r="B155" vm="253">
        <f ca="1"/>
        <v>5.1999999999999998E-2</v>
      </c>
    </row>
    <row r="156" spans="1:2" x14ac:dyDescent="0.35">
      <c r="A156" s="11" vm="254">
        <f ca="1"/>
        <v>44169</v>
      </c>
      <c r="B156" t="e" vm="78">
        <f ca="1"/>
        <v>#N/A</v>
      </c>
    </row>
    <row r="157" spans="1:2" x14ac:dyDescent="0.35">
      <c r="A157" s="11" vm="255">
        <f ca="1"/>
        <v>44172</v>
      </c>
      <c r="B157" vm="240">
        <f ca="1"/>
        <v>5.8000000000000003E-2</v>
      </c>
    </row>
    <row r="158" spans="1:2" x14ac:dyDescent="0.35">
      <c r="A158" s="11" vm="256">
        <f ca="1"/>
        <v>44173</v>
      </c>
      <c r="B158" t="e" vm="78">
        <f ca="1"/>
        <v>#N/A</v>
      </c>
    </row>
    <row r="159" spans="1:2" x14ac:dyDescent="0.35">
      <c r="A159" s="11" vm="257">
        <f ca="1"/>
        <v>44174</v>
      </c>
      <c r="B159" t="e" vm="78">
        <f ca="1"/>
        <v>#N/A</v>
      </c>
    </row>
    <row r="160" spans="1:2" x14ac:dyDescent="0.35">
      <c r="A160" s="11" vm="258">
        <f ca="1"/>
        <v>44175</v>
      </c>
      <c r="B160" vm="253">
        <f ca="1"/>
        <v>5.1999999999999998E-2</v>
      </c>
    </row>
    <row r="161" spans="1:2" x14ac:dyDescent="0.35">
      <c r="A161" s="11" vm="259">
        <f ca="1"/>
        <v>44176</v>
      </c>
      <c r="B161" t="e" vm="78">
        <f ca="1"/>
        <v>#N/A</v>
      </c>
    </row>
    <row r="162" spans="1:2" x14ac:dyDescent="0.35">
      <c r="A162" s="11" vm="260">
        <f ca="1"/>
        <v>44179</v>
      </c>
      <c r="B162" t="e" vm="78">
        <f ca="1"/>
        <v>#N/A</v>
      </c>
    </row>
    <row r="163" spans="1:2" x14ac:dyDescent="0.35">
      <c r="A163" s="11" vm="261">
        <f ca="1"/>
        <v>44180</v>
      </c>
      <c r="B163" vm="189">
        <f ca="1"/>
        <v>0.05</v>
      </c>
    </row>
    <row r="164" spans="1:2" x14ac:dyDescent="0.35">
      <c r="A164" s="11" vm="262">
        <f ca="1"/>
        <v>44181</v>
      </c>
      <c r="B164" vm="263">
        <f ca="1"/>
        <v>5.5E-2</v>
      </c>
    </row>
    <row r="165" spans="1:2" x14ac:dyDescent="0.35">
      <c r="A165" s="11" vm="264">
        <f ca="1"/>
        <v>44182</v>
      </c>
      <c r="B165" t="e" vm="78">
        <f ca="1"/>
        <v>#N/A</v>
      </c>
    </row>
    <row r="166" spans="1:2" x14ac:dyDescent="0.35">
      <c r="A166" s="11" vm="265">
        <f ca="1"/>
        <v>44183</v>
      </c>
      <c r="B166" vm="240">
        <f ca="1"/>
        <v>5.8000000000000003E-2</v>
      </c>
    </row>
    <row r="167" spans="1:2" x14ac:dyDescent="0.35">
      <c r="A167" s="11" vm="266">
        <f ca="1"/>
        <v>44186</v>
      </c>
      <c r="B167" vm="189">
        <f ca="1"/>
        <v>0.05</v>
      </c>
    </row>
    <row r="168" spans="1:2" x14ac:dyDescent="0.35">
      <c r="A168" s="11" vm="267">
        <f ca="1"/>
        <v>44187</v>
      </c>
      <c r="B168" vm="240">
        <f ca="1"/>
        <v>5.8000000000000003E-2</v>
      </c>
    </row>
    <row r="169" spans="1:2" x14ac:dyDescent="0.35">
      <c r="A169" s="11" vm="268">
        <f ca="1"/>
        <v>44188</v>
      </c>
      <c r="B169" vm="189">
        <f ca="1"/>
        <v>0.05</v>
      </c>
    </row>
    <row r="170" spans="1:2" x14ac:dyDescent="0.35">
      <c r="A170" s="11" vm="269">
        <f ca="1"/>
        <v>44189</v>
      </c>
      <c r="B170" t="e" vm="78">
        <f ca="1"/>
        <v>#N/A</v>
      </c>
    </row>
    <row r="171" spans="1:2" x14ac:dyDescent="0.35">
      <c r="A171" s="11" vm="270">
        <f ca="1"/>
        <v>44194</v>
      </c>
      <c r="B171" vm="189">
        <f ca="1"/>
        <v>0.05</v>
      </c>
    </row>
    <row r="172" spans="1:2" x14ac:dyDescent="0.35">
      <c r="A172" s="11" vm="271">
        <f ca="1"/>
        <v>44195</v>
      </c>
      <c r="B172" t="e" vm="78">
        <f ca="1"/>
        <v>#N/A</v>
      </c>
    </row>
    <row r="173" spans="1:2" x14ac:dyDescent="0.35">
      <c r="A173" s="11" vm="272">
        <f ca="1"/>
        <v>44196</v>
      </c>
      <c r="B173" vm="189">
        <f ca="1"/>
        <v>0.05</v>
      </c>
    </row>
    <row r="174" spans="1:2" x14ac:dyDescent="0.35">
      <c r="A174" s="11" vm="273">
        <f ca="1"/>
        <v>44200</v>
      </c>
      <c r="B174" vm="263">
        <f ca="1"/>
        <v>5.5E-2</v>
      </c>
    </row>
    <row r="175" spans="1:2" x14ac:dyDescent="0.35">
      <c r="A175" s="11" vm="274">
        <f ca="1"/>
        <v>44201</v>
      </c>
      <c r="B175" vm="275">
        <f ca="1"/>
        <v>6.2E-2</v>
      </c>
    </row>
    <row r="176" spans="1:2" x14ac:dyDescent="0.35">
      <c r="A176" s="11" vm="276">
        <f ca="1"/>
        <v>44202</v>
      </c>
      <c r="B176" vm="277">
        <f ca="1"/>
        <v>6.0999999999999999E-2</v>
      </c>
    </row>
    <row r="177" spans="1:2" x14ac:dyDescent="0.35">
      <c r="A177" s="11" vm="278">
        <f ca="1"/>
        <v>44203</v>
      </c>
      <c r="B177" vm="275">
        <f ca="1"/>
        <v>6.2E-2</v>
      </c>
    </row>
    <row r="178" spans="1:2" x14ac:dyDescent="0.35">
      <c r="A178" s="11" vm="279">
        <f ca="1"/>
        <v>44204</v>
      </c>
      <c r="B178" vm="275">
        <f ca="1"/>
        <v>6.2E-2</v>
      </c>
    </row>
    <row r="179" spans="1:2" x14ac:dyDescent="0.35">
      <c r="A179" s="11" vm="280">
        <f ca="1"/>
        <v>44207</v>
      </c>
      <c r="B179" vm="281">
        <f ca="1"/>
        <v>6.4000000000000001E-2</v>
      </c>
    </row>
    <row r="180" spans="1:2" x14ac:dyDescent="0.35">
      <c r="A180" s="11" vm="282">
        <f ca="1"/>
        <v>44208</v>
      </c>
      <c r="B180" vm="283">
        <f ca="1"/>
        <v>6.5000000000000002E-2</v>
      </c>
    </row>
    <row r="181" spans="1:2" x14ac:dyDescent="0.35">
      <c r="A181" s="11" vm="284">
        <f ca="1"/>
        <v>44209</v>
      </c>
      <c r="B181" vm="283">
        <f ca="1"/>
        <v>6.5000000000000002E-2</v>
      </c>
    </row>
    <row r="182" spans="1:2" x14ac:dyDescent="0.35">
      <c r="A182" s="11" vm="285">
        <f ca="1"/>
        <v>44210</v>
      </c>
      <c r="B182" vm="281">
        <f ca="1"/>
        <v>6.4000000000000001E-2</v>
      </c>
    </row>
    <row r="183" spans="1:2" x14ac:dyDescent="0.35">
      <c r="A183" s="11" vm="286">
        <f ca="1"/>
        <v>44211</v>
      </c>
      <c r="B183" vm="287">
        <f ca="1"/>
        <v>6.9000000000000006E-2</v>
      </c>
    </row>
    <row r="184" spans="1:2" x14ac:dyDescent="0.35">
      <c r="A184" s="11" vm="288">
        <f ca="1"/>
        <v>44214</v>
      </c>
      <c r="B184" t="e" vm="78">
        <f ca="1"/>
        <v>#N/A</v>
      </c>
    </row>
    <row r="185" spans="1:2" x14ac:dyDescent="0.35">
      <c r="A185" s="11" vm="289">
        <f ca="1"/>
        <v>44215</v>
      </c>
      <c r="B185" vm="290">
        <f ca="1"/>
        <v>7.0000000000000007E-2</v>
      </c>
    </row>
    <row r="186" spans="1:2" x14ac:dyDescent="0.35">
      <c r="A186" s="11" vm="291">
        <f ca="1"/>
        <v>44216</v>
      </c>
      <c r="B186" vm="287">
        <f ca="1"/>
        <v>6.9000000000000006E-2</v>
      </c>
    </row>
    <row r="187" spans="1:2" x14ac:dyDescent="0.35">
      <c r="A187" s="11" vm="292">
        <f ca="1"/>
        <v>44217</v>
      </c>
      <c r="B187" vm="287">
        <f ca="1"/>
        <v>6.9000000000000006E-2</v>
      </c>
    </row>
    <row r="188" spans="1:2" x14ac:dyDescent="0.35">
      <c r="A188" s="11" vm="293">
        <f ca="1"/>
        <v>44218</v>
      </c>
      <c r="B188" vm="290">
        <f ca="1"/>
        <v>7.0000000000000007E-2</v>
      </c>
    </row>
    <row r="189" spans="1:2" x14ac:dyDescent="0.35">
      <c r="A189" s="11" vm="294">
        <f ca="1"/>
        <v>44221</v>
      </c>
      <c r="B189" vm="295">
        <f ca="1"/>
        <v>6.6000000000000003E-2</v>
      </c>
    </row>
    <row r="190" spans="1:2" x14ac:dyDescent="0.35">
      <c r="A190" s="11" vm="296">
        <f ca="1"/>
        <v>44223</v>
      </c>
      <c r="B190" vm="297">
        <f ca="1"/>
        <v>7.4999999999999997E-2</v>
      </c>
    </row>
    <row r="191" spans="1:2" x14ac:dyDescent="0.35">
      <c r="A191" s="11" vm="298">
        <f ca="1"/>
        <v>44224</v>
      </c>
      <c r="B191" vm="299">
        <f ca="1"/>
        <v>8.5000000000000006E-2</v>
      </c>
    </row>
    <row r="192" spans="1:2" x14ac:dyDescent="0.35">
      <c r="A192" s="11" vm="300">
        <f ca="1"/>
        <v>44225</v>
      </c>
      <c r="B192" vm="301">
        <f ca="1"/>
        <v>6.8000000000000005E-2</v>
      </c>
    </row>
    <row r="193" spans="1:2" x14ac:dyDescent="0.35">
      <c r="A193" s="11" vm="302">
        <f ca="1"/>
        <v>44228</v>
      </c>
      <c r="B193" vm="303">
        <f ca="1"/>
        <v>8.3000000000000004E-2</v>
      </c>
    </row>
    <row r="194" spans="1:2" x14ac:dyDescent="0.35">
      <c r="A194" s="11" vm="304">
        <f ca="1"/>
        <v>44229</v>
      </c>
      <c r="B194" vm="305">
        <f ca="1"/>
        <v>7.1999999999999995E-2</v>
      </c>
    </row>
    <row r="195" spans="1:2" x14ac:dyDescent="0.35">
      <c r="A195" s="11" vm="306">
        <f ca="1"/>
        <v>44230</v>
      </c>
      <c r="B195" vm="307">
        <f ca="1"/>
        <v>7.5999999999999998E-2</v>
      </c>
    </row>
    <row r="196" spans="1:2" x14ac:dyDescent="0.35">
      <c r="A196" s="11" vm="308">
        <f ca="1"/>
        <v>44231</v>
      </c>
      <c r="B196" vm="309">
        <f ca="1"/>
        <v>7.8E-2</v>
      </c>
    </row>
    <row r="197" spans="1:2" x14ac:dyDescent="0.35">
      <c r="A197" s="11" vm="310">
        <f ca="1"/>
        <v>44232</v>
      </c>
      <c r="B197" vm="309">
        <f ca="1"/>
        <v>7.8E-2</v>
      </c>
    </row>
    <row r="198" spans="1:2" x14ac:dyDescent="0.35">
      <c r="A198" s="11" vm="311">
        <f ca="1"/>
        <v>44235</v>
      </c>
      <c r="B198" vm="297">
        <f ca="1"/>
        <v>7.4999999999999997E-2</v>
      </c>
    </row>
    <row r="199" spans="1:2" x14ac:dyDescent="0.35">
      <c r="A199" s="11" vm="312">
        <f ca="1"/>
        <v>44236</v>
      </c>
      <c r="B199" vm="313">
        <f ca="1"/>
        <v>7.3999999999999996E-2</v>
      </c>
    </row>
    <row r="200" spans="1:2" x14ac:dyDescent="0.35">
      <c r="A200" s="11" vm="314">
        <f ca="1"/>
        <v>44237</v>
      </c>
      <c r="B200" vm="315">
        <f ca="1"/>
        <v>6.7000000000000004E-2</v>
      </c>
    </row>
    <row r="201" spans="1:2" x14ac:dyDescent="0.35">
      <c r="A201" s="11" vm="316">
        <f ca="1"/>
        <v>44238</v>
      </c>
      <c r="B201" vm="295">
        <f ca="1"/>
        <v>6.6000000000000003E-2</v>
      </c>
    </row>
    <row r="202" spans="1:2" x14ac:dyDescent="0.35">
      <c r="A202" s="11" vm="317">
        <f ca="1"/>
        <v>44239</v>
      </c>
      <c r="B202" vm="295">
        <f ca="1"/>
        <v>6.6000000000000003E-2</v>
      </c>
    </row>
    <row r="203" spans="1:2" x14ac:dyDescent="0.35">
      <c r="A203" s="11" vm="318">
        <f ca="1"/>
        <v>44242</v>
      </c>
      <c r="B203" vm="283">
        <f ca="1"/>
        <v>6.5000000000000002E-2</v>
      </c>
    </row>
    <row r="204" spans="1:2" x14ac:dyDescent="0.35">
      <c r="A204" s="11" vm="319">
        <f ca="1"/>
        <v>44243</v>
      </c>
      <c r="B204" vm="281">
        <f ca="1"/>
        <v>6.4000000000000001E-2</v>
      </c>
    </row>
    <row r="205" spans="1:2" x14ac:dyDescent="0.35">
      <c r="A205" s="11" vm="320">
        <f ca="1"/>
        <v>44244</v>
      </c>
      <c r="B205" vm="277">
        <f ca="1"/>
        <v>6.0999999999999999E-2</v>
      </c>
    </row>
    <row r="206" spans="1:2" x14ac:dyDescent="0.35">
      <c r="A206" s="11" vm="321">
        <f ca="1"/>
        <v>44245</v>
      </c>
      <c r="B206" vm="277">
        <f ca="1"/>
        <v>6.0999999999999999E-2</v>
      </c>
    </row>
    <row r="207" spans="1:2" x14ac:dyDescent="0.35">
      <c r="A207" s="11" vm="322">
        <f ca="1"/>
        <v>44246</v>
      </c>
      <c r="B207" vm="277">
        <f ca="1"/>
        <v>6.0999999999999999E-2</v>
      </c>
    </row>
    <row r="208" spans="1:2" x14ac:dyDescent="0.35">
      <c r="A208" s="11" vm="323">
        <f ca="1"/>
        <v>44249</v>
      </c>
      <c r="B208" vm="275">
        <f ca="1"/>
        <v>6.2E-2</v>
      </c>
    </row>
    <row r="209" spans="1:2" x14ac:dyDescent="0.35">
      <c r="A209" s="11" vm="324">
        <f ca="1"/>
        <v>44250</v>
      </c>
      <c r="B209" vm="283">
        <f ca="1"/>
        <v>6.5000000000000002E-2</v>
      </c>
    </row>
    <row r="210" spans="1:2" x14ac:dyDescent="0.35">
      <c r="A210" s="11" vm="325">
        <f ca="1"/>
        <v>44251</v>
      </c>
      <c r="B210" vm="283">
        <f ca="1"/>
        <v>6.5000000000000002E-2</v>
      </c>
    </row>
    <row r="211" spans="1:2" x14ac:dyDescent="0.35">
      <c r="A211" s="11" vm="326">
        <f ca="1"/>
        <v>44252</v>
      </c>
      <c r="B211" vm="327">
        <f ca="1"/>
        <v>7.2999999999999995E-2</v>
      </c>
    </row>
    <row r="212" spans="1:2" x14ac:dyDescent="0.35">
      <c r="A212" s="11" vm="328">
        <f ca="1"/>
        <v>44253</v>
      </c>
      <c r="B212" vm="287">
        <f ca="1"/>
        <v>6.9000000000000006E-2</v>
      </c>
    </row>
    <row r="213" spans="1:2" x14ac:dyDescent="0.35">
      <c r="A213" s="11" vm="329">
        <f ca="1"/>
        <v>44256</v>
      </c>
      <c r="B213" vm="287">
        <f ca="1"/>
        <v>6.9000000000000006E-2</v>
      </c>
    </row>
    <row r="214" spans="1:2" x14ac:dyDescent="0.35">
      <c r="A214" s="11" vm="330">
        <f ca="1"/>
        <v>44257</v>
      </c>
      <c r="B214" vm="290">
        <f ca="1"/>
        <v>7.0000000000000007E-2</v>
      </c>
    </row>
    <row r="215" spans="1:2" x14ac:dyDescent="0.35">
      <c r="A215" s="11" vm="331">
        <f ca="1"/>
        <v>44258</v>
      </c>
      <c r="B215" vm="290">
        <f ca="1"/>
        <v>7.0000000000000007E-2</v>
      </c>
    </row>
    <row r="216" spans="1:2" x14ac:dyDescent="0.35">
      <c r="A216" s="11" vm="332">
        <f ca="1"/>
        <v>44259</v>
      </c>
      <c r="B216" vm="287">
        <f ca="1"/>
        <v>6.9000000000000006E-2</v>
      </c>
    </row>
    <row r="217" spans="1:2" x14ac:dyDescent="0.35">
      <c r="A217" s="11" vm="333">
        <f ca="1"/>
        <v>44260</v>
      </c>
      <c r="B217" vm="287">
        <f ca="1"/>
        <v>6.9000000000000006E-2</v>
      </c>
    </row>
    <row r="218" spans="1:2" x14ac:dyDescent="0.35">
      <c r="A218" s="11" vm="334">
        <f ca="1"/>
        <v>44263</v>
      </c>
      <c r="B218" vm="295">
        <f ca="1"/>
        <v>6.6000000000000003E-2</v>
      </c>
    </row>
    <row r="219" spans="1:2" x14ac:dyDescent="0.35">
      <c r="A219" s="11" vm="335">
        <f ca="1"/>
        <v>44264</v>
      </c>
      <c r="B219" vm="283">
        <f ca="1"/>
        <v>6.5000000000000002E-2</v>
      </c>
    </row>
    <row r="220" spans="1:2" x14ac:dyDescent="0.35">
      <c r="A220" s="11" vm="336">
        <f ca="1"/>
        <v>44265</v>
      </c>
      <c r="B220" vm="283">
        <f ca="1"/>
        <v>6.5000000000000002E-2</v>
      </c>
    </row>
    <row r="221" spans="1:2" x14ac:dyDescent="0.35">
      <c r="A221" s="11" vm="337">
        <f ca="1"/>
        <v>44266</v>
      </c>
      <c r="B221" vm="283">
        <f ca="1"/>
        <v>6.5000000000000002E-2</v>
      </c>
    </row>
    <row r="222" spans="1:2" x14ac:dyDescent="0.35">
      <c r="A222" s="11" vm="338">
        <f ca="1"/>
        <v>44267</v>
      </c>
      <c r="B222" vm="281">
        <f ca="1"/>
        <v>6.4000000000000001E-2</v>
      </c>
    </row>
    <row r="223" spans="1:2" x14ac:dyDescent="0.35">
      <c r="A223" s="11" vm="339">
        <f ca="1"/>
        <v>44270</v>
      </c>
      <c r="B223" vm="315">
        <f ca="1"/>
        <v>6.7000000000000004E-2</v>
      </c>
    </row>
    <row r="224" spans="1:2" x14ac:dyDescent="0.35">
      <c r="A224" s="11" vm="340">
        <f ca="1"/>
        <v>44271</v>
      </c>
      <c r="B224" vm="301">
        <f ca="1"/>
        <v>6.8000000000000005E-2</v>
      </c>
    </row>
    <row r="225" spans="1:2" x14ac:dyDescent="0.35">
      <c r="A225" s="11" vm="341">
        <f ca="1"/>
        <v>44272</v>
      </c>
      <c r="B225" vm="315">
        <f ca="1"/>
        <v>6.7000000000000004E-2</v>
      </c>
    </row>
    <row r="226" spans="1:2" x14ac:dyDescent="0.35">
      <c r="A226" s="11" vm="342">
        <f ca="1"/>
        <v>44273</v>
      </c>
      <c r="B226" vm="295">
        <f ca="1"/>
        <v>6.6000000000000003E-2</v>
      </c>
    </row>
    <row r="227" spans="1:2" x14ac:dyDescent="0.35">
      <c r="A227" s="11" vm="343">
        <f ca="1"/>
        <v>44274</v>
      </c>
      <c r="B227" vm="295">
        <f ca="1"/>
        <v>6.6000000000000003E-2</v>
      </c>
    </row>
    <row r="228" spans="1:2" x14ac:dyDescent="0.35">
      <c r="A228" s="11" vm="344">
        <f ca="1"/>
        <v>44277</v>
      </c>
      <c r="B228" vm="315">
        <f ca="1"/>
        <v>6.7000000000000004E-2</v>
      </c>
    </row>
    <row r="229" spans="1:2" x14ac:dyDescent="0.35">
      <c r="A229" s="11" vm="345">
        <f ca="1"/>
        <v>44278</v>
      </c>
      <c r="B229" vm="283">
        <f ca="1"/>
        <v>6.5000000000000002E-2</v>
      </c>
    </row>
    <row r="230" spans="1:2" x14ac:dyDescent="0.35">
      <c r="A230" s="11" vm="346">
        <f ca="1"/>
        <v>44279</v>
      </c>
      <c r="B230" vm="281">
        <f ca="1"/>
        <v>6.4000000000000001E-2</v>
      </c>
    </row>
    <row r="231" spans="1:2" x14ac:dyDescent="0.35">
      <c r="A231" s="11" vm="347">
        <f ca="1"/>
        <v>44280</v>
      </c>
      <c r="B231" vm="240">
        <f ca="1"/>
        <v>5.8000000000000003E-2</v>
      </c>
    </row>
    <row r="232" spans="1:2" x14ac:dyDescent="0.35">
      <c r="A232" s="11" vm="348">
        <f ca="1"/>
        <v>44281</v>
      </c>
      <c r="B232" vm="349">
        <f ca="1"/>
        <v>6.3E-2</v>
      </c>
    </row>
    <row r="233" spans="1:2" x14ac:dyDescent="0.35">
      <c r="A233" s="11" vm="350">
        <f ca="1"/>
        <v>44284</v>
      </c>
      <c r="B233" vm="349">
        <f ca="1"/>
        <v>6.3E-2</v>
      </c>
    </row>
    <row r="234" spans="1:2" x14ac:dyDescent="0.35">
      <c r="A234" s="11" vm="351">
        <f ca="1"/>
        <v>44285</v>
      </c>
      <c r="B234" vm="349">
        <f ca="1"/>
        <v>6.3E-2</v>
      </c>
    </row>
    <row r="235" spans="1:2" x14ac:dyDescent="0.35">
      <c r="A235" s="11" vm="352">
        <f ca="1"/>
        <v>44286</v>
      </c>
      <c r="B235" vm="245">
        <f ca="1"/>
        <v>0.06</v>
      </c>
    </row>
    <row r="236" spans="1:2" x14ac:dyDescent="0.35">
      <c r="A236" s="11" vm="353">
        <f ca="1"/>
        <v>44287</v>
      </c>
      <c r="B236" vm="245">
        <f ca="1"/>
        <v>0.06</v>
      </c>
    </row>
    <row r="237" spans="1:2" x14ac:dyDescent="0.35">
      <c r="A237" s="11" vm="354">
        <f ca="1"/>
        <v>44292</v>
      </c>
      <c r="B237" vm="245">
        <f ca="1"/>
        <v>0.06</v>
      </c>
    </row>
    <row r="238" spans="1:2" x14ac:dyDescent="0.35">
      <c r="A238" s="11" vm="355">
        <f ca="1"/>
        <v>44293</v>
      </c>
      <c r="B238" vm="245">
        <f ca="1"/>
        <v>0.06</v>
      </c>
    </row>
    <row r="239" spans="1:2" x14ac:dyDescent="0.35">
      <c r="A239" s="11" vm="356">
        <f ca="1"/>
        <v>44294</v>
      </c>
      <c r="B239" vm="245">
        <f ca="1"/>
        <v>0.06</v>
      </c>
    </row>
    <row r="240" spans="1:2" x14ac:dyDescent="0.35">
      <c r="A240" s="11" vm="357">
        <f ca="1"/>
        <v>44295</v>
      </c>
      <c r="B240" vm="245">
        <f ca="1"/>
        <v>0.06</v>
      </c>
    </row>
    <row r="241" spans="1:2" x14ac:dyDescent="0.35">
      <c r="A241" s="11" vm="358">
        <f ca="1"/>
        <v>44298</v>
      </c>
      <c r="B241" t="e" vm="78">
        <f ca="1"/>
        <v>#N/A</v>
      </c>
    </row>
    <row r="242" spans="1:2" x14ac:dyDescent="0.35">
      <c r="A242" s="11" vm="359">
        <f ca="1"/>
        <v>44299</v>
      </c>
      <c r="B242" vm="275">
        <f ca="1"/>
        <v>6.2E-2</v>
      </c>
    </row>
    <row r="243" spans="1:2" x14ac:dyDescent="0.35">
      <c r="A243" s="11" vm="360">
        <f ca="1"/>
        <v>44300</v>
      </c>
      <c r="B243" vm="277">
        <f ca="1"/>
        <v>6.0999999999999999E-2</v>
      </c>
    </row>
    <row r="244" spans="1:2" x14ac:dyDescent="0.35">
      <c r="A244" s="11" vm="361">
        <f ca="1"/>
        <v>44301</v>
      </c>
      <c r="B244" vm="277">
        <f ca="1"/>
        <v>6.0999999999999999E-2</v>
      </c>
    </row>
    <row r="245" spans="1:2" x14ac:dyDescent="0.35">
      <c r="A245" s="11" vm="362">
        <f ca="1"/>
        <v>44302</v>
      </c>
      <c r="B245" vm="245">
        <f ca="1"/>
        <v>0.06</v>
      </c>
    </row>
    <row r="246" spans="1:2" x14ac:dyDescent="0.35">
      <c r="A246" s="11" vm="363">
        <f ca="1"/>
        <v>44305</v>
      </c>
      <c r="B246" vm="349">
        <f ca="1"/>
        <v>6.3E-2</v>
      </c>
    </row>
    <row r="247" spans="1:2" x14ac:dyDescent="0.35">
      <c r="A247" s="11" vm="364">
        <f ca="1"/>
        <v>44306</v>
      </c>
      <c r="B247" vm="349">
        <f ca="1"/>
        <v>6.3E-2</v>
      </c>
    </row>
    <row r="248" spans="1:2" x14ac:dyDescent="0.35">
      <c r="A248" s="11" vm="365">
        <f ca="1"/>
        <v>44307</v>
      </c>
      <c r="B248" vm="245">
        <f ca="1"/>
        <v>0.06</v>
      </c>
    </row>
    <row r="249" spans="1:2" x14ac:dyDescent="0.35">
      <c r="A249" s="11" vm="366">
        <f ca="1"/>
        <v>44308</v>
      </c>
      <c r="B249" vm="349">
        <f ca="1"/>
        <v>6.3E-2</v>
      </c>
    </row>
    <row r="250" spans="1:2" x14ac:dyDescent="0.35">
      <c r="A250" s="11" vm="367">
        <f ca="1"/>
        <v>44309</v>
      </c>
      <c r="B250" vm="275">
        <f ca="1"/>
        <v>6.2E-2</v>
      </c>
    </row>
    <row r="251" spans="1:2" x14ac:dyDescent="0.35">
      <c r="A251" s="11" vm="368">
        <f ca="1"/>
        <v>44312</v>
      </c>
      <c r="B251" vm="275">
        <f ca="1"/>
        <v>6.2E-2</v>
      </c>
    </row>
    <row r="252" spans="1:2" x14ac:dyDescent="0.35">
      <c r="A252" s="11" vm="369">
        <f ca="1"/>
        <v>44313</v>
      </c>
      <c r="B252" vm="242">
        <f ca="1"/>
        <v>5.6000000000000001E-2</v>
      </c>
    </row>
    <row r="253" spans="1:2" x14ac:dyDescent="0.35">
      <c r="A253" s="11" vm="370">
        <f ca="1"/>
        <v>44314</v>
      </c>
      <c r="B253" vm="371">
        <f ca="1"/>
        <v>5.8999999999999997E-2</v>
      </c>
    </row>
    <row r="254" spans="1:2" x14ac:dyDescent="0.35">
      <c r="A254" s="11" vm="372">
        <f ca="1"/>
        <v>44315</v>
      </c>
      <c r="B254" vm="277">
        <f ca="1"/>
        <v>6.0999999999999999E-2</v>
      </c>
    </row>
    <row r="255" spans="1:2" x14ac:dyDescent="0.35">
      <c r="A255" s="11" vm="373">
        <f ca="1"/>
        <v>44316</v>
      </c>
      <c r="B255" vm="242">
        <f ca="1"/>
        <v>5.6000000000000001E-2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A833CF-134F-4154-981D-67E0479A25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2</vt:lpstr>
      <vt:lpstr>stocks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Student Angus Harrington</cp:lastModifiedBy>
  <dcterms:created xsi:type="dcterms:W3CDTF">2021-03-10T22:39:15Z</dcterms:created>
  <dcterms:modified xsi:type="dcterms:W3CDTF">2021-05-02T05:54:27Z</dcterms:modified>
</cp:coreProperties>
</file>