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orreoucuedu-my.sharepoint.com/personal/juan_perezc_correo_ucu_edu_uy/Documents/Inteligencia Artificial 1/UT3/Ejercicios/Resueltos/"/>
    </mc:Choice>
  </mc:AlternateContent>
  <xr:revisionPtr revIDLastSave="705" documentId="8_{934ABF5E-09AC-481B-9C99-A6DD5F0D6879}" xr6:coauthVersionLast="47" xr6:coauthVersionMax="47" xr10:uidLastSave="{451F44F1-FEF4-4FEA-B697-45D0105BCD72}"/>
  <bookViews>
    <workbookView xWindow="-120" yWindow="-120" windowWidth="20730" windowHeight="11040" activeTab="2" xr2:uid="{41F9D47B-0F15-4543-87B4-848AF68771B3}"/>
  </bookViews>
  <sheets>
    <sheet name="Ejercicio1" sheetId="1" r:id="rId1"/>
    <sheet name="Ejercicio2" sheetId="2" r:id="rId2"/>
    <sheet name="Ejercicio2 parte final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9" i="4" l="1"/>
  <c r="E48" i="4"/>
  <c r="E47" i="4"/>
  <c r="E46" i="4"/>
  <c r="E45" i="4"/>
  <c r="E44" i="4"/>
  <c r="E43" i="4"/>
  <c r="E42" i="4"/>
  <c r="E41" i="4"/>
  <c r="E40" i="4"/>
  <c r="N40" i="4"/>
  <c r="M40" i="4"/>
  <c r="L40" i="4"/>
  <c r="K40" i="4"/>
  <c r="J40" i="4"/>
  <c r="I40" i="4"/>
  <c r="H40" i="4"/>
  <c r="G40" i="4"/>
  <c r="F40" i="4"/>
  <c r="H3" i="4"/>
  <c r="I3" i="4" s="1"/>
  <c r="G71" i="4"/>
  <c r="G70" i="4"/>
  <c r="G69" i="4"/>
  <c r="G68" i="4"/>
  <c r="G67" i="4"/>
  <c r="G66" i="4"/>
  <c r="G65" i="4"/>
  <c r="G64" i="4"/>
  <c r="G63" i="4"/>
  <c r="G62" i="4"/>
  <c r="N39" i="4"/>
  <c r="M39" i="4"/>
  <c r="L39" i="4"/>
  <c r="K39" i="4"/>
  <c r="J39" i="4"/>
  <c r="I39" i="4"/>
  <c r="H39" i="4"/>
  <c r="G39" i="4"/>
  <c r="F39" i="4"/>
  <c r="E39" i="4"/>
  <c r="N38" i="4"/>
  <c r="M38" i="4"/>
  <c r="L38" i="4"/>
  <c r="K38" i="4"/>
  <c r="J38" i="4"/>
  <c r="I38" i="4"/>
  <c r="H38" i="4"/>
  <c r="G38" i="4"/>
  <c r="F38" i="4"/>
  <c r="E38" i="4"/>
  <c r="N37" i="4"/>
  <c r="M37" i="4"/>
  <c r="L37" i="4"/>
  <c r="K37" i="4"/>
  <c r="J37" i="4"/>
  <c r="I37" i="4"/>
  <c r="H37" i="4"/>
  <c r="G37" i="4"/>
  <c r="F37" i="4"/>
  <c r="E37" i="4"/>
  <c r="N36" i="4"/>
  <c r="M36" i="4"/>
  <c r="L36" i="4"/>
  <c r="K36" i="4"/>
  <c r="J36" i="4"/>
  <c r="I36" i="4"/>
  <c r="H36" i="4"/>
  <c r="G36" i="4"/>
  <c r="F36" i="4"/>
  <c r="E36" i="4"/>
  <c r="N35" i="4"/>
  <c r="M35" i="4"/>
  <c r="L35" i="4"/>
  <c r="K35" i="4"/>
  <c r="J35" i="4"/>
  <c r="I35" i="4"/>
  <c r="H35" i="4"/>
  <c r="G35" i="4"/>
  <c r="F35" i="4"/>
  <c r="E35" i="4"/>
  <c r="N34" i="4"/>
  <c r="M34" i="4"/>
  <c r="L34" i="4"/>
  <c r="K34" i="4"/>
  <c r="J34" i="4"/>
  <c r="I34" i="4"/>
  <c r="H34" i="4"/>
  <c r="G34" i="4"/>
  <c r="F34" i="4"/>
  <c r="E34" i="4"/>
  <c r="N33" i="4"/>
  <c r="M33" i="4"/>
  <c r="L33" i="4"/>
  <c r="K33" i="4"/>
  <c r="J33" i="4"/>
  <c r="I33" i="4"/>
  <c r="H33" i="4"/>
  <c r="G33" i="4"/>
  <c r="F33" i="4"/>
  <c r="E33" i="4"/>
  <c r="N32" i="4"/>
  <c r="M32" i="4"/>
  <c r="L32" i="4"/>
  <c r="K32" i="4"/>
  <c r="J32" i="4"/>
  <c r="I32" i="4"/>
  <c r="H32" i="4"/>
  <c r="G32" i="4"/>
  <c r="F32" i="4"/>
  <c r="E32" i="4"/>
  <c r="N31" i="4"/>
  <c r="M31" i="4"/>
  <c r="L31" i="4"/>
  <c r="K31" i="4"/>
  <c r="J31" i="4"/>
  <c r="I31" i="4"/>
  <c r="H31" i="4"/>
  <c r="G31" i="4"/>
  <c r="F31" i="4"/>
  <c r="E31" i="4"/>
  <c r="N30" i="4"/>
  <c r="M30" i="4"/>
  <c r="L30" i="4"/>
  <c r="K30" i="4"/>
  <c r="J30" i="4"/>
  <c r="I30" i="4"/>
  <c r="H30" i="4"/>
  <c r="G30" i="4"/>
  <c r="F30" i="4"/>
  <c r="E30" i="4"/>
  <c r="G63" i="2"/>
  <c r="G64" i="2"/>
  <c r="G65" i="2"/>
  <c r="G66" i="2"/>
  <c r="G67" i="2"/>
  <c r="G68" i="2"/>
  <c r="G69" i="2"/>
  <c r="G70" i="2"/>
  <c r="G71" i="2"/>
  <c r="G62" i="2"/>
  <c r="F40" i="2"/>
  <c r="E49" i="2"/>
  <c r="E48" i="2"/>
  <c r="E47" i="2"/>
  <c r="E46" i="2"/>
  <c r="E45" i="2"/>
  <c r="E44" i="2"/>
  <c r="E43" i="2"/>
  <c r="E42" i="2"/>
  <c r="N40" i="2"/>
  <c r="M40" i="2"/>
  <c r="L40" i="2"/>
  <c r="K40" i="2"/>
  <c r="J40" i="2"/>
  <c r="I40" i="2"/>
  <c r="H40" i="2"/>
  <c r="G40" i="2"/>
  <c r="E41" i="2"/>
  <c r="E40" i="2"/>
  <c r="G30" i="2"/>
  <c r="H30" i="2"/>
  <c r="I30" i="2"/>
  <c r="J30" i="2"/>
  <c r="K30" i="2"/>
  <c r="L30" i="2"/>
  <c r="M30" i="2"/>
  <c r="N30" i="2"/>
  <c r="G31" i="2"/>
  <c r="H31" i="2"/>
  <c r="I31" i="2"/>
  <c r="J31" i="2"/>
  <c r="K31" i="2"/>
  <c r="L31" i="2"/>
  <c r="M31" i="2"/>
  <c r="N31" i="2"/>
  <c r="G32" i="2"/>
  <c r="H32" i="2"/>
  <c r="I32" i="2"/>
  <c r="J32" i="2"/>
  <c r="K32" i="2"/>
  <c r="L32" i="2"/>
  <c r="M32" i="2"/>
  <c r="N32" i="2"/>
  <c r="G33" i="2"/>
  <c r="H33" i="2"/>
  <c r="I33" i="2"/>
  <c r="J33" i="2"/>
  <c r="K33" i="2"/>
  <c r="L33" i="2"/>
  <c r="M33" i="2"/>
  <c r="N33" i="2"/>
  <c r="G34" i="2"/>
  <c r="H34" i="2"/>
  <c r="I34" i="2"/>
  <c r="J34" i="2"/>
  <c r="K34" i="2"/>
  <c r="L34" i="2"/>
  <c r="M34" i="2"/>
  <c r="N34" i="2"/>
  <c r="G35" i="2"/>
  <c r="H35" i="2"/>
  <c r="I35" i="2"/>
  <c r="J35" i="2"/>
  <c r="K35" i="2"/>
  <c r="L35" i="2"/>
  <c r="M35" i="2"/>
  <c r="N35" i="2"/>
  <c r="G36" i="2"/>
  <c r="H36" i="2"/>
  <c r="I36" i="2"/>
  <c r="J36" i="2"/>
  <c r="K36" i="2"/>
  <c r="L36" i="2"/>
  <c r="M36" i="2"/>
  <c r="N36" i="2"/>
  <c r="G37" i="2"/>
  <c r="H37" i="2"/>
  <c r="I37" i="2"/>
  <c r="J37" i="2"/>
  <c r="K37" i="2"/>
  <c r="L37" i="2"/>
  <c r="M37" i="2"/>
  <c r="N37" i="2"/>
  <c r="G38" i="2"/>
  <c r="H38" i="2"/>
  <c r="I38" i="2"/>
  <c r="J38" i="2"/>
  <c r="K38" i="2"/>
  <c r="L38" i="2"/>
  <c r="M38" i="2"/>
  <c r="N38" i="2"/>
  <c r="G39" i="2"/>
  <c r="H39" i="2"/>
  <c r="I39" i="2"/>
  <c r="J39" i="2"/>
  <c r="K39" i="2"/>
  <c r="L39" i="2"/>
  <c r="M39" i="2"/>
  <c r="N39" i="2"/>
  <c r="F30" i="2"/>
  <c r="F31" i="2"/>
  <c r="F32" i="2"/>
  <c r="F33" i="2"/>
  <c r="F34" i="2"/>
  <c r="F35" i="2"/>
  <c r="F36" i="2"/>
  <c r="F37" i="2"/>
  <c r="F38" i="2"/>
  <c r="F39" i="2"/>
  <c r="E39" i="2"/>
  <c r="E31" i="2"/>
  <c r="E32" i="2"/>
  <c r="E33" i="2"/>
  <c r="E34" i="2"/>
  <c r="E35" i="2"/>
  <c r="E36" i="2"/>
  <c r="E37" i="2"/>
  <c r="E38" i="2"/>
  <c r="E30" i="2"/>
  <c r="H3" i="2"/>
  <c r="I3" i="2" s="1"/>
  <c r="E3" i="2" s="1"/>
  <c r="C5" i="1"/>
  <c r="C6" i="1"/>
  <c r="C7" i="1"/>
  <c r="C8" i="1"/>
  <c r="C9" i="1"/>
  <c r="C10" i="1"/>
  <c r="C11" i="1"/>
  <c r="C12" i="1"/>
  <c r="C4" i="1"/>
  <c r="C3" i="1"/>
  <c r="G3" i="4" l="1"/>
  <c r="F3" i="4"/>
  <c r="E3" i="4"/>
  <c r="J3" i="4"/>
  <c r="J3" i="2"/>
  <c r="G3" i="2"/>
  <c r="F3" i="2"/>
  <c r="H4" i="4" l="1"/>
  <c r="I4" i="4" s="1"/>
  <c r="J4" i="4" s="1"/>
  <c r="H4" i="2"/>
  <c r="I4" i="2" s="1"/>
  <c r="J4" i="2" s="1"/>
  <c r="G4" i="4" l="1"/>
  <c r="F4" i="4"/>
  <c r="E4" i="4"/>
  <c r="E4" i="2"/>
  <c r="F4" i="2"/>
  <c r="G4" i="2"/>
  <c r="H5" i="4" l="1"/>
  <c r="I5" i="4" s="1"/>
  <c r="J5" i="4" s="1"/>
  <c r="H5" i="2"/>
  <c r="I5" i="2" s="1"/>
  <c r="E5" i="2" s="1"/>
  <c r="G5" i="4" l="1"/>
  <c r="F5" i="4"/>
  <c r="E5" i="4"/>
  <c r="G5" i="2"/>
  <c r="J5" i="2"/>
  <c r="F5" i="2"/>
  <c r="H6" i="4" l="1"/>
  <c r="I6" i="4" s="1"/>
  <c r="H6" i="2"/>
  <c r="I6" i="2" s="1"/>
  <c r="J6" i="2" s="1"/>
  <c r="J6" i="4" l="1"/>
  <c r="F6" i="4"/>
  <c r="G6" i="4"/>
  <c r="E6" i="4"/>
  <c r="E6" i="2"/>
  <c r="G6" i="2"/>
  <c r="F6" i="2"/>
  <c r="H7" i="4" l="1"/>
  <c r="I7" i="4" s="1"/>
  <c r="J7" i="4" s="1"/>
  <c r="H7" i="2"/>
  <c r="I7" i="2" s="1"/>
  <c r="E7" i="2" s="1"/>
  <c r="F7" i="4" l="1"/>
  <c r="G7" i="4"/>
  <c r="E7" i="4"/>
  <c r="G7" i="2"/>
  <c r="F7" i="2"/>
  <c r="H8" i="2" s="1"/>
  <c r="I8" i="2" s="1"/>
  <c r="J7" i="2"/>
  <c r="H8" i="4" l="1"/>
  <c r="I8" i="4" s="1"/>
  <c r="J8" i="4" s="1"/>
  <c r="E8" i="2"/>
  <c r="J8" i="2"/>
  <c r="F8" i="2"/>
  <c r="G8" i="2"/>
  <c r="F8" i="4" l="1"/>
  <c r="G8" i="4"/>
  <c r="E8" i="4"/>
  <c r="H9" i="2"/>
  <c r="I9" i="2" s="1"/>
  <c r="H9" i="4" l="1"/>
  <c r="I9" i="4" s="1"/>
  <c r="G9" i="4" s="1"/>
  <c r="E9" i="2"/>
  <c r="J9" i="2"/>
  <c r="F9" i="2"/>
  <c r="G9" i="2"/>
  <c r="J9" i="4" l="1"/>
  <c r="E9" i="4"/>
  <c r="F9" i="4"/>
  <c r="H10" i="2"/>
  <c r="I10" i="2" s="1"/>
  <c r="H10" i="4" l="1"/>
  <c r="I10" i="4" s="1"/>
  <c r="J10" i="4" s="1"/>
  <c r="E10" i="2"/>
  <c r="J10" i="2"/>
  <c r="F10" i="2"/>
  <c r="G10" i="2"/>
  <c r="G10" i="4" l="1"/>
  <c r="F10" i="4"/>
  <c r="E10" i="4"/>
  <c r="H11" i="2"/>
  <c r="I11" i="2" s="1"/>
  <c r="H11" i="4" l="1"/>
  <c r="I11" i="4" s="1"/>
  <c r="J11" i="4" s="1"/>
  <c r="E11" i="2"/>
  <c r="J11" i="2"/>
  <c r="F11" i="2"/>
  <c r="G11" i="2"/>
  <c r="G11" i="4" l="1"/>
  <c r="E11" i="4"/>
  <c r="F11" i="4"/>
  <c r="H12" i="2"/>
  <c r="I12" i="2" s="1"/>
  <c r="H12" i="4" l="1"/>
  <c r="I12" i="4" s="1"/>
  <c r="J12" i="4" s="1"/>
  <c r="J13" i="4" s="1"/>
  <c r="E12" i="4"/>
  <c r="E12" i="2"/>
  <c r="J12" i="2"/>
  <c r="J13" i="2" s="1"/>
  <c r="F12" i="2"/>
  <c r="G12" i="2"/>
  <c r="G12" i="4" l="1"/>
  <c r="F12" i="4"/>
</calcChain>
</file>

<file path=xl/sharedStrings.xml><?xml version="1.0" encoding="utf-8"?>
<sst xmlns="http://schemas.openxmlformats.org/spreadsheetml/2006/main" count="48" uniqueCount="16">
  <si>
    <t>x</t>
  </si>
  <si>
    <t>y</t>
  </si>
  <si>
    <t>X1</t>
  </si>
  <si>
    <t>X2</t>
  </si>
  <si>
    <t>Y</t>
  </si>
  <si>
    <t>B1</t>
  </si>
  <si>
    <t>B2</t>
  </si>
  <si>
    <t>B0</t>
  </si>
  <si>
    <t>SALIDA</t>
  </si>
  <si>
    <t>Predicion</t>
  </si>
  <si>
    <t>RMSE</t>
  </si>
  <si>
    <t>Pred</t>
  </si>
  <si>
    <t>Error Clase</t>
  </si>
  <si>
    <t>EPOCAS</t>
  </si>
  <si>
    <t>Concreto</t>
  </si>
  <si>
    <t xml:space="preserve">Exactitud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</si>
</sst>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9" fontId="0" fillId="0" borderId="0" xfId="1" applyFont="1"/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9" fontId="0" fillId="0" borderId="1" xfId="1" applyFont="1" applyBorder="1"/>
    <xf numFmtId="9" fontId="0" fillId="0" borderId="1" xfId="1" applyFont="1" applyBorder="1" applyAlignment="1">
      <alignment horizontal="center"/>
    </xf>
    <xf numFmtId="0" fontId="2" fillId="0" borderId="0" xfId="0" applyFont="1"/>
    <xf numFmtId="9" fontId="3" fillId="0" borderId="0" xfId="0" applyNumberFormat="1" applyFont="1"/>
    <xf numFmtId="166" fontId="0" fillId="0" borderId="0" xfId="0" applyNumberFormat="1"/>
  </cellXfs>
  <cellStyles count="2">
    <cellStyle name="Normal" xfId="0" builtinId="0"/>
    <cellStyle name="Porcentaje" xfId="1" builtinId="5"/>
  </cellStyles>
  <dxfs count="3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Y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Ejercicio1!$C$2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Ejercicio1!$B$3:$B$12</c:f>
              <c:numCache>
                <c:formatCode>General</c:formatCode>
                <c:ptCount val="10"/>
                <c:pt idx="0">
                  <c:v>0.7285183364752007</c:v>
                </c:pt>
                <c:pt idx="1">
                  <c:v>0.53159798730619934</c:v>
                </c:pt>
                <c:pt idx="2">
                  <c:v>0.71927196165482066</c:v>
                </c:pt>
                <c:pt idx="3">
                  <c:v>0.61571572833476362</c:v>
                </c:pt>
                <c:pt idx="4">
                  <c:v>0.70954497341956124</c:v>
                </c:pt>
                <c:pt idx="5">
                  <c:v>0.7412849901829478</c:v>
                </c:pt>
                <c:pt idx="6">
                  <c:v>0.51964503791248406</c:v>
                </c:pt>
                <c:pt idx="7">
                  <c:v>0.56582776146486358</c:v>
                </c:pt>
                <c:pt idx="8">
                  <c:v>0.69267973418070949</c:v>
                </c:pt>
                <c:pt idx="9">
                  <c:v>0.56598589651427533</c:v>
                </c:pt>
              </c:numCache>
            </c:numRef>
          </c:xVal>
          <c:yVal>
            <c:numRef>
              <c:f>Ejercicio1!$C$3:$C$12</c:f>
              <c:numCache>
                <c:formatCode>General</c:formatCode>
                <c:ptCount val="10"/>
                <c:pt idx="0">
                  <c:v>0.67448004754593338</c:v>
                </c:pt>
                <c:pt idx="1">
                  <c:v>0.62985573995583022</c:v>
                </c:pt>
                <c:pt idx="2">
                  <c:v>0.67244667791877366</c:v>
                </c:pt>
                <c:pt idx="3">
                  <c:v>0.64924353186402528</c:v>
                </c:pt>
                <c:pt idx="4">
                  <c:v>0.67030060777343448</c:v>
                </c:pt>
                <c:pt idx="5">
                  <c:v>0.67727678427938764</c:v>
                </c:pt>
                <c:pt idx="6">
                  <c:v>0.62706476055984517</c:v>
                </c:pt>
                <c:pt idx="7">
                  <c:v>0.63779989658512637</c:v>
                </c:pt>
                <c:pt idx="8">
                  <c:v>0.66656278160194526</c:v>
                </c:pt>
                <c:pt idx="9">
                  <c:v>0.63783642675472985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CF-4312-966B-268F1BCF59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7704511"/>
        <c:axId val="1065252783"/>
      </c:scatterChart>
      <c:valAx>
        <c:axId val="1767704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1065252783"/>
        <c:crosses val="autoZero"/>
        <c:crossBetween val="midCat"/>
      </c:valAx>
      <c:valAx>
        <c:axId val="1065252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17677045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Y"/>
    </a:p>
  </c:txPr>
  <c:printSettings>
    <c:headerFooter/>
    <c:pageMargins b="0.75" l="0.7" r="0.7" t="0.75" header="0.3" footer="0.3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UY" sz="1400" b="0" i="0" u="none" strike="noStrike" baseline="0"/>
              <a:t>Regresión logística con descenso</a:t>
            </a:r>
          </a:p>
          <a:p>
            <a:pPr>
              <a:defRPr/>
            </a:pPr>
            <a:r>
              <a:rPr lang="es-UY" sz="1400" b="0" i="0" u="none" strike="noStrike" baseline="0"/>
              <a:t> de gradiente estocástico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Y"/>
        </a:p>
      </c:txPr>
    </c:title>
    <c:autoTitleDeleted val="0"/>
    <c:plotArea>
      <c:layout/>
      <c:scatterChart>
        <c:scatterStyle val="lineMarker"/>
        <c:varyColors val="0"/>
        <c:ser>
          <c:idx val="8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Ejercicio2!$B$3:$B$7</c:f>
              <c:numCache>
                <c:formatCode>General</c:formatCode>
                <c:ptCount val="5"/>
                <c:pt idx="0">
                  <c:v>2.7810999999999999</c:v>
                </c:pt>
                <c:pt idx="1">
                  <c:v>1.4655</c:v>
                </c:pt>
                <c:pt idx="2">
                  <c:v>3.3965999999999998</c:v>
                </c:pt>
                <c:pt idx="3">
                  <c:v>1.3880999999999999</c:v>
                </c:pt>
                <c:pt idx="4">
                  <c:v>3.0640999999999998</c:v>
                </c:pt>
              </c:numCache>
            </c:numRef>
          </c:xVal>
          <c:yVal>
            <c:numRef>
              <c:f>Ejercicio2!$C$3:$C$7</c:f>
              <c:numCache>
                <c:formatCode>General</c:formatCode>
                <c:ptCount val="5"/>
                <c:pt idx="0">
                  <c:v>2.5505</c:v>
                </c:pt>
                <c:pt idx="1">
                  <c:v>2.3620999999999999</c:v>
                </c:pt>
                <c:pt idx="2">
                  <c:v>4.4002999999999997</c:v>
                </c:pt>
                <c:pt idx="3">
                  <c:v>1.8502000000000001</c:v>
                </c:pt>
                <c:pt idx="4">
                  <c:v>3.0053000000000001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A-4ACB-4056-982C-E4542D1514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5618239"/>
        <c:axId val="1788938975"/>
      </c:scatterChart>
      <c:valAx>
        <c:axId val="1785618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1788938975"/>
        <c:crosses val="autoZero"/>
        <c:crossBetween val="midCat"/>
      </c:valAx>
      <c:valAx>
        <c:axId val="1788938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17856182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Y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Y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Gráfico de exatitud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Y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Ejercicio2!$D$40:$D$49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Ejercicio2!$E$40:$E$49</c:f>
              <c:numCache>
                <c:formatCode>0%</c:formatCode>
                <c:ptCount val="10"/>
                <c:pt idx="0">
                  <c:v>0.7</c:v>
                </c:pt>
                <c:pt idx="1">
                  <c:v>0.8</c:v>
                </c:pt>
                <c:pt idx="2">
                  <c:v>0.8</c:v>
                </c:pt>
                <c:pt idx="3">
                  <c:v>0.9</c:v>
                </c:pt>
                <c:pt idx="4">
                  <c:v>0.9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7F-4B65-BC51-76A77B3DF8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5109151"/>
        <c:axId val="2038030943"/>
      </c:lineChart>
      <c:catAx>
        <c:axId val="1915109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2038030943"/>
        <c:crosses val="autoZero"/>
        <c:auto val="1"/>
        <c:lblAlgn val="ctr"/>
        <c:lblOffset val="100"/>
        <c:noMultiLvlLbl val="0"/>
      </c:catAx>
      <c:valAx>
        <c:axId val="2038030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1915109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Y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UY"/>
              <a:t>Gráfico</a:t>
            </a:r>
            <a:r>
              <a:rPr lang="es-UY" baseline="0"/>
              <a:t> RMSE</a:t>
            </a:r>
            <a:endParaRPr lang="es-UY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Y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Ejercicio2!$E$16:$N$16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Ejercicio2!$E$17:$N$17</c:f>
              <c:numCache>
                <c:formatCode>General</c:formatCode>
                <c:ptCount val="10"/>
                <c:pt idx="0">
                  <c:v>0.47083331781766447</c:v>
                </c:pt>
                <c:pt idx="1">
                  <c:v>0.40162428813366058</c:v>
                </c:pt>
                <c:pt idx="2">
                  <c:v>0.33367525891959199</c:v>
                </c:pt>
                <c:pt idx="3">
                  <c:v>0.28754414687309221</c:v>
                </c:pt>
                <c:pt idx="4">
                  <c:v>0.24957254368002973</c:v>
                </c:pt>
                <c:pt idx="5">
                  <c:v>0.22219790084071417</c:v>
                </c:pt>
                <c:pt idx="6">
                  <c:v>0.20292321294673121</c:v>
                </c:pt>
                <c:pt idx="7">
                  <c:v>0.18811836646789271</c:v>
                </c:pt>
                <c:pt idx="8">
                  <c:v>0.17609492572183547</c:v>
                </c:pt>
                <c:pt idx="9">
                  <c:v>0.16599618042694353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8F-428D-9EB9-E96F8EF468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8585791"/>
        <c:axId val="1943204447"/>
      </c:lineChart>
      <c:catAx>
        <c:axId val="1838585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1943204447"/>
        <c:crosses val="autoZero"/>
        <c:auto val="1"/>
        <c:lblAlgn val="ctr"/>
        <c:lblOffset val="100"/>
        <c:noMultiLvlLbl val="0"/>
      </c:catAx>
      <c:valAx>
        <c:axId val="1943204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1838585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Y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UY" sz="1400" b="0" i="0" u="none" strike="noStrike" baseline="0"/>
              <a:t>Regresión logística con descenso</a:t>
            </a:r>
          </a:p>
          <a:p>
            <a:pPr>
              <a:defRPr/>
            </a:pPr>
            <a:r>
              <a:rPr lang="es-UY" sz="1400" b="0" i="0" u="none" strike="noStrike" baseline="0"/>
              <a:t> de gradiente estocástico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Y"/>
        </a:p>
      </c:txPr>
    </c:title>
    <c:autoTitleDeleted val="0"/>
    <c:plotArea>
      <c:layout/>
      <c:scatterChart>
        <c:scatterStyle val="lineMarker"/>
        <c:varyColors val="0"/>
        <c:ser>
          <c:idx val="8"/>
          <c:order val="0"/>
          <c:tx>
            <c:v>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'Ejercicio2 parte final'!$B$3:$B$7</c:f>
              <c:numCache>
                <c:formatCode>General</c:formatCode>
                <c:ptCount val="5"/>
                <c:pt idx="0">
                  <c:v>6.5</c:v>
                </c:pt>
                <c:pt idx="1">
                  <c:v>7.4659000000000004</c:v>
                </c:pt>
                <c:pt idx="2">
                  <c:v>5.7</c:v>
                </c:pt>
                <c:pt idx="3">
                  <c:v>6.1</c:v>
                </c:pt>
                <c:pt idx="4">
                  <c:v>6.33</c:v>
                </c:pt>
              </c:numCache>
            </c:numRef>
          </c:xVal>
          <c:yVal>
            <c:numRef>
              <c:f>'Ejercicio2 parte final'!$C$3:$C$7</c:f>
              <c:numCache>
                <c:formatCode>General</c:formatCode>
                <c:ptCount val="5"/>
                <c:pt idx="0">
                  <c:v>1.8976</c:v>
                </c:pt>
                <c:pt idx="1">
                  <c:v>3.5</c:v>
                </c:pt>
                <c:pt idx="2">
                  <c:v>1.5347</c:v>
                </c:pt>
                <c:pt idx="3">
                  <c:v>2.5499999999999998</c:v>
                </c:pt>
                <c:pt idx="4">
                  <c:v>3.77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E8-475F-9A10-8FC6E0A3983F}"/>
            </c:ext>
          </c:extLst>
        </c:ser>
        <c:ser>
          <c:idx val="0"/>
          <c:order val="1"/>
          <c:tx>
            <c:v>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'Ejercicio2 parte final'!$B$8:$B$12</c:f>
              <c:numCache>
                <c:formatCode>General</c:formatCode>
                <c:ptCount val="5"/>
                <c:pt idx="0">
                  <c:v>2.831</c:v>
                </c:pt>
                <c:pt idx="1">
                  <c:v>3.1</c:v>
                </c:pt>
                <c:pt idx="2">
                  <c:v>2.8502000000000001</c:v>
                </c:pt>
                <c:pt idx="3">
                  <c:v>3.5545</c:v>
                </c:pt>
                <c:pt idx="4">
                  <c:v>3.55</c:v>
                </c:pt>
              </c:numCache>
            </c:numRef>
          </c:xVal>
          <c:yVal>
            <c:numRef>
              <c:f>'Ejercicio2 parte final'!$C$8:$C$12</c:f>
              <c:numCache>
                <c:formatCode>General</c:formatCode>
                <c:ptCount val="5"/>
                <c:pt idx="0">
                  <c:v>2.0085999999999999</c:v>
                </c:pt>
                <c:pt idx="1">
                  <c:v>1.4181999999999999</c:v>
                </c:pt>
                <c:pt idx="2">
                  <c:v>1.0488</c:v>
                </c:pt>
                <c:pt idx="3">
                  <c:v>3.6438999999999999</c:v>
                </c:pt>
                <c:pt idx="4">
                  <c:v>1.6343000000000001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7E8-475F-9A10-8FC6E0A398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5618239"/>
        <c:axId val="1788938975"/>
      </c:scatterChart>
      <c:valAx>
        <c:axId val="1785618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1788938975"/>
        <c:crosses val="autoZero"/>
        <c:crossBetween val="midCat"/>
      </c:valAx>
      <c:valAx>
        <c:axId val="1788938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17856182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Y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Y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UY"/>
              <a:t>Gráfico</a:t>
            </a:r>
            <a:r>
              <a:rPr lang="es-UY" baseline="0"/>
              <a:t> RMSE</a:t>
            </a:r>
            <a:endParaRPr lang="es-UY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Y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'Ejercicio2 parte final'!$E$16:$N$16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'Ejercicio2 parte final'!$E$17:$N$17</c:f>
              <c:numCache>
                <c:formatCode>General</c:formatCode>
                <c:ptCount val="10"/>
                <c:pt idx="0">
                  <c:v>0.43190782419088541</c:v>
                </c:pt>
                <c:pt idx="1">
                  <c:v>0.51753773734662167</c:v>
                </c:pt>
                <c:pt idx="2">
                  <c:v>0.49605573848311363</c:v>
                </c:pt>
                <c:pt idx="3">
                  <c:v>0.47217947073287886</c:v>
                </c:pt>
                <c:pt idx="4">
                  <c:v>0.4531805657247574</c:v>
                </c:pt>
                <c:pt idx="5">
                  <c:v>0.43772639196324042</c:v>
                </c:pt>
                <c:pt idx="6">
                  <c:v>0.42460910868665919</c:v>
                </c:pt>
                <c:pt idx="7">
                  <c:v>0.41319598384258666</c:v>
                </c:pt>
                <c:pt idx="8">
                  <c:v>0.40307156181649417</c:v>
                </c:pt>
                <c:pt idx="9">
                  <c:v>0.39398041286122881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74-4A2A-BC9C-410D642064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8585791"/>
        <c:axId val="1943204447"/>
      </c:lineChart>
      <c:catAx>
        <c:axId val="1838585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1943204447"/>
        <c:crosses val="autoZero"/>
        <c:auto val="1"/>
        <c:lblAlgn val="ctr"/>
        <c:lblOffset val="100"/>
        <c:noMultiLvlLbl val="0"/>
      </c:catAx>
      <c:valAx>
        <c:axId val="1943204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1838585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Y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UY"/>
              <a:t>Gráfico</a:t>
            </a:r>
            <a:r>
              <a:rPr lang="es-UY" baseline="0"/>
              <a:t> de Exactitud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Y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'Ejercicio2 parte final'!$D$40:$D$49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'Ejercicio2 parte final'!$E$40:$E$49</c:f>
              <c:numCache>
                <c:formatCode>0%</c:formatCode>
                <c:ptCount val="10"/>
                <c:pt idx="0">
                  <c:v>0.6</c:v>
                </c:pt>
                <c:pt idx="1">
                  <c:v>0.5</c:v>
                </c:pt>
                <c:pt idx="2">
                  <c:v>0.5</c:v>
                </c:pt>
                <c:pt idx="3">
                  <c:v>0.6</c:v>
                </c:pt>
                <c:pt idx="4">
                  <c:v>0.6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88-41C8-A0A0-66535F0E66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5232047"/>
        <c:axId val="1950564463"/>
      </c:lineChart>
      <c:catAx>
        <c:axId val="1915232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1950564463"/>
        <c:crosses val="autoZero"/>
        <c:auto val="1"/>
        <c:lblAlgn val="ctr"/>
        <c:lblOffset val="100"/>
        <c:noMultiLvlLbl val="0"/>
      </c:catAx>
      <c:valAx>
        <c:axId val="1950564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1915232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Y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171450</xdr:colOff>
      <xdr:row>1</xdr:row>
      <xdr:rowOff>42862</xdr:rowOff>
    </xdr:from>
    <xdr:to>
      <xdr:col>9</xdr:col>
      <xdr:colOff>171450</xdr:colOff>
      <xdr:row>15</xdr:row>
      <xdr:rowOff>119062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89C1F58-58F9-1238-5DF4-D10749EEFC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647658</xdr:colOff>
      <xdr:row>0</xdr:row>
      <xdr:rowOff>0</xdr:rowOff>
    </xdr:from>
    <xdr:to>
      <xdr:col>16</xdr:col>
      <xdr:colOff>647658</xdr:colOff>
      <xdr:row>14</xdr:row>
      <xdr:rowOff>87406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F6EEBDB-B0FB-465A-5D10-1AB7C3C9D5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409015</xdr:colOff>
      <xdr:row>41</xdr:row>
      <xdr:rowOff>169208</xdr:rowOff>
    </xdr:from>
    <xdr:to>
      <xdr:col>11</xdr:col>
      <xdr:colOff>240927</xdr:colOff>
      <xdr:row>56</xdr:row>
      <xdr:rowOff>54908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79F9289-307A-D793-038B-BEA1548A56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627529</xdr:colOff>
      <xdr:row>41</xdr:row>
      <xdr:rowOff>12326</xdr:rowOff>
    </xdr:from>
    <xdr:to>
      <xdr:col>17</xdr:col>
      <xdr:colOff>627529</xdr:colOff>
      <xdr:row>55</xdr:row>
      <xdr:rowOff>88526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D2F41F2D-9467-2269-7906-AFCC40ED49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737304</xdr:colOff>
      <xdr:row>0</xdr:row>
      <xdr:rowOff>0</xdr:rowOff>
    </xdr:from>
    <xdr:to>
      <xdr:col>16</xdr:col>
      <xdr:colOff>737304</xdr:colOff>
      <xdr:row>14</xdr:row>
      <xdr:rowOff>87406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B06961F-4760-414C-9984-5547E1E5F8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627529</xdr:colOff>
      <xdr:row>41</xdr:row>
      <xdr:rowOff>12326</xdr:rowOff>
    </xdr:from>
    <xdr:to>
      <xdr:col>17</xdr:col>
      <xdr:colOff>627529</xdr:colOff>
      <xdr:row>55</xdr:row>
      <xdr:rowOff>88526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0D8B192-6BE7-464A-98FF-6D0117F77A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683559</xdr:colOff>
      <xdr:row>40</xdr:row>
      <xdr:rowOff>158002</xdr:rowOff>
    </xdr:from>
    <xdr:to>
      <xdr:col>12</xdr:col>
      <xdr:colOff>605118</xdr:colOff>
      <xdr:row>55</xdr:row>
      <xdr:rowOff>43702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354DFA2F-3959-1970-34A6-A728608DF5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7CA7D1A-E89D-4564-A873-E54CB6E4E925}" name="Tabla1" displayName="Tabla1" ref="B2:C12" totalsRowShown="0" dataDxfId="0">
  <autoFilter ref="B2:C12" xr:uid="{17CA7D1A-E89D-4564-A873-E54CB6E4E925}"/>
  <tableColumns count="2">
    <tableColumn id="1" xr3:uid="{E022876C-46FC-49A6-AD9A-9A5BA6433E69}" name="x" dataDxfId="2"/>
    <tableColumn id="2" xr3:uid="{C392F0B6-E318-4666-BCC8-EAED277BE0E0}" name="y" dataDxfId="1">
      <calculatedColumnFormula>(1/(1+EXP(-B3)))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B7A44-C780-4F62-99AB-6378E9C340BC}">
  <dimension ref="B2:C12"/>
  <sheetViews>
    <sheetView workbookViewId="0">
      <selection activeCell="L21" sqref="L21"/>
    </sheetView>
  </sheetViews>
  <sheetFormatPr baseColWidth="10" defaultRowHeight="15" x14ac:dyDescent="0.25"/>
  <cols>
    <col min="2" max="2" width="11.85546875" bestFit="1" customWidth="1"/>
  </cols>
  <sheetData>
    <row r="2" spans="2:3" x14ac:dyDescent="0.25">
      <c r="B2" t="s">
        <v>0</v>
      </c>
      <c r="C2" t="s">
        <v>1</v>
      </c>
    </row>
    <row r="3" spans="2:3" x14ac:dyDescent="0.25">
      <c r="B3" s="1">
        <v>0.7285183364752007</v>
      </c>
      <c r="C3" s="1">
        <f>(1/(1+EXP(-B3)))</f>
        <v>0.67448004754593338</v>
      </c>
    </row>
    <row r="4" spans="2:3" x14ac:dyDescent="0.25">
      <c r="B4" s="1">
        <v>0.53159798730619934</v>
      </c>
      <c r="C4" s="1">
        <f>(1/(1+EXP(-B4)))</f>
        <v>0.62985573995583022</v>
      </c>
    </row>
    <row r="5" spans="2:3" x14ac:dyDescent="0.25">
      <c r="B5" s="1">
        <v>0.71927196165482066</v>
      </c>
      <c r="C5" s="1">
        <f t="shared" ref="C5:C12" si="0">(1/(1+EXP(-B5)))</f>
        <v>0.67244667791877366</v>
      </c>
    </row>
    <row r="6" spans="2:3" x14ac:dyDescent="0.25">
      <c r="B6" s="1">
        <v>0.61571572833476362</v>
      </c>
      <c r="C6" s="1">
        <f t="shared" si="0"/>
        <v>0.64924353186402528</v>
      </c>
    </row>
    <row r="7" spans="2:3" x14ac:dyDescent="0.25">
      <c r="B7" s="1">
        <v>0.70954497341956124</v>
      </c>
      <c r="C7" s="1">
        <f t="shared" si="0"/>
        <v>0.67030060777343448</v>
      </c>
    </row>
    <row r="8" spans="2:3" x14ac:dyDescent="0.25">
      <c r="B8" s="1">
        <v>0.7412849901829478</v>
      </c>
      <c r="C8" s="1">
        <f t="shared" si="0"/>
        <v>0.67727678427938764</v>
      </c>
    </row>
    <row r="9" spans="2:3" x14ac:dyDescent="0.25">
      <c r="B9" s="1">
        <v>0.51964503791248406</v>
      </c>
      <c r="C9" s="1">
        <f t="shared" si="0"/>
        <v>0.62706476055984517</v>
      </c>
    </row>
    <row r="10" spans="2:3" x14ac:dyDescent="0.25">
      <c r="B10" s="1">
        <v>0.56582776146486358</v>
      </c>
      <c r="C10" s="1">
        <f t="shared" si="0"/>
        <v>0.63779989658512637</v>
      </c>
    </row>
    <row r="11" spans="2:3" x14ac:dyDescent="0.25">
      <c r="B11" s="1">
        <v>0.69267973418070949</v>
      </c>
      <c r="C11" s="1">
        <f t="shared" si="0"/>
        <v>0.66656278160194526</v>
      </c>
    </row>
    <row r="12" spans="2:3" x14ac:dyDescent="0.25">
      <c r="B12" s="1">
        <v>0.56598589651427533</v>
      </c>
      <c r="C12" s="1">
        <f t="shared" si="0"/>
        <v>0.63783642675472985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39CCA-FCF5-43FD-AB1B-07120250C90A}">
  <dimension ref="B1:N73"/>
  <sheetViews>
    <sheetView topLeftCell="A68" zoomScale="85" zoomScaleNormal="85" workbookViewId="0">
      <selection activeCell="M78" sqref="M78"/>
    </sheetView>
  </sheetViews>
  <sheetFormatPr baseColWidth="10" defaultRowHeight="15" x14ac:dyDescent="0.25"/>
  <cols>
    <col min="2" max="3" width="9" customWidth="1"/>
    <col min="4" max="4" width="10.85546875" bestFit="1" customWidth="1"/>
    <col min="5" max="5" width="12.5703125" customWidth="1"/>
    <col min="6" max="6" width="12.7109375" customWidth="1"/>
    <col min="7" max="7" width="12.5703125" customWidth="1"/>
  </cols>
  <sheetData>
    <row r="1" spans="2:14" x14ac:dyDescent="0.25">
      <c r="E1" s="1" t="s">
        <v>7</v>
      </c>
      <c r="F1" s="1" t="s">
        <v>5</v>
      </c>
      <c r="G1" s="1" t="s">
        <v>6</v>
      </c>
    </row>
    <row r="2" spans="2:14" x14ac:dyDescent="0.25">
      <c r="B2" s="1" t="s">
        <v>2</v>
      </c>
      <c r="C2" s="1" t="s">
        <v>3</v>
      </c>
      <c r="D2" s="1" t="s">
        <v>4</v>
      </c>
      <c r="E2">
        <v>-0.40661510880547408</v>
      </c>
      <c r="F2">
        <v>0.85257436396734265</v>
      </c>
      <c r="G2">
        <v>-1.104743749220396</v>
      </c>
      <c r="H2" s="1" t="s">
        <v>8</v>
      </c>
      <c r="I2" s="1" t="s">
        <v>9</v>
      </c>
      <c r="J2" s="1" t="s">
        <v>10</v>
      </c>
    </row>
    <row r="3" spans="2:14" x14ac:dyDescent="0.25">
      <c r="B3">
        <v>2.7810999999999999</v>
      </c>
      <c r="C3">
        <v>2.5505</v>
      </c>
      <c r="D3">
        <v>0</v>
      </c>
      <c r="E3">
        <f>E2+0.3*(D3-I3)*I3*(1-I3)*1</f>
        <v>-0.4253932274817146</v>
      </c>
      <c r="F3">
        <f>F2+0.3*(D3-I3)*I3*(1-I3)*B3</f>
        <v>0.8003505381168502</v>
      </c>
      <c r="G3">
        <f>G2+0.3*(D3-I3)*I3*(1-I3)*C3</f>
        <v>-1.1526373409041473</v>
      </c>
      <c r="H3">
        <f>E2+F2*B3+G2*C3</f>
        <v>-0.8531694775625176</v>
      </c>
      <c r="I3">
        <f>1/(1+EXP(-(H3)))</f>
        <v>0.29876841021627343</v>
      </c>
      <c r="J3">
        <f>(D3-I3)^2</f>
        <v>8.9262562943159443E-2</v>
      </c>
    </row>
    <row r="4" spans="2:14" x14ac:dyDescent="0.25">
      <c r="B4">
        <v>1.4655</v>
      </c>
      <c r="C4">
        <v>2.3620999999999999</v>
      </c>
      <c r="D4">
        <v>0</v>
      </c>
      <c r="E4">
        <f>E3+0.3*(D4-I4)*I4*(1-I4)*1</f>
        <v>-0.42930408319311064</v>
      </c>
      <c r="F4">
        <f>F3+0.3*(D4-I4)*I4*(1-I4)*B4</f>
        <v>0.79461917907179924</v>
      </c>
      <c r="G4">
        <f>G3+0.3*(D4-I4)*I4*(1-I4)*C4</f>
        <v>-1.1618751731800359</v>
      </c>
      <c r="H4">
        <f>E3+F3*B4+G3*C4</f>
        <v>-1.9751241768211569</v>
      </c>
      <c r="I4">
        <f>1/(1+EXP(-(H4)))</f>
        <v>0.12183956388589044</v>
      </c>
      <c r="J4">
        <f t="shared" ref="J4:J12" si="0">(D4-I4)^2</f>
        <v>1.4844879327903978E-2</v>
      </c>
    </row>
    <row r="5" spans="2:14" x14ac:dyDescent="0.25">
      <c r="B5">
        <v>3.3965999999999998</v>
      </c>
      <c r="C5">
        <v>4.4002999999999997</v>
      </c>
      <c r="D5">
        <v>0</v>
      </c>
      <c r="E5">
        <f>E4+0.3*(D5-I5)*I5*(1-I5)*1</f>
        <v>-0.43016316982336378</v>
      </c>
      <c r="F5">
        <f t="shared" ref="F5:F12" si="1">F4+0.3*(D5-I5)*I5*(1-I5)*B5</f>
        <v>0.79170120542348132</v>
      </c>
      <c r="G5">
        <f t="shared" ref="G5:G12" si="2">G4+0.3*(D5-I5)*I5*(1-I5)*C5</f>
        <v>-1.1656554120791389</v>
      </c>
      <c r="H5">
        <f>E4+F4*B5+G4*C5</f>
        <v>-2.8428999041019485</v>
      </c>
      <c r="I5">
        <f>1/(1+EXP(-(H5)))</f>
        <v>5.5049492748137543E-2</v>
      </c>
      <c r="J5">
        <f t="shared" si="0"/>
        <v>3.030446651827248E-3</v>
      </c>
    </row>
    <row r="6" spans="2:14" x14ac:dyDescent="0.25">
      <c r="B6">
        <v>1.3880999999999999</v>
      </c>
      <c r="C6">
        <v>1.8502000000000001</v>
      </c>
      <c r="D6">
        <v>0</v>
      </c>
      <c r="E6">
        <f t="shared" ref="E5:E12" si="3">E5+0.3*(D6-I6)*I6*(1-I6)*1</f>
        <v>-0.43847009989251856</v>
      </c>
      <c r="F6">
        <f t="shared" si="1"/>
        <v>0.78017035579448757</v>
      </c>
      <c r="G6">
        <f t="shared" si="2"/>
        <v>-1.1810248940930892</v>
      </c>
      <c r="H6">
        <f t="shared" ref="H4:H12" si="4">E5+F5*B6+G5*C6</f>
        <v>-1.4878983700038519</v>
      </c>
      <c r="I6">
        <f t="shared" ref="I6:I12" si="5">1/(1+EXP(-(H6)))</f>
        <v>0.18423738014224331</v>
      </c>
      <c r="J6">
        <f t="shared" si="0"/>
        <v>3.3943412241677469E-2</v>
      </c>
    </row>
    <row r="7" spans="2:14" x14ac:dyDescent="0.25">
      <c r="B7">
        <v>3.0640999999999998</v>
      </c>
      <c r="C7">
        <v>3.0053000000000001</v>
      </c>
      <c r="D7">
        <v>0</v>
      </c>
      <c r="E7">
        <f t="shared" si="3"/>
        <v>-0.44554208805270523</v>
      </c>
      <c r="F7">
        <f t="shared" si="1"/>
        <v>0.7585010768728595</v>
      </c>
      <c r="G7">
        <f t="shared" si="2"/>
        <v>-1.2022783401108983</v>
      </c>
      <c r="H7">
        <f t="shared" si="4"/>
        <v>-1.5972842269205902</v>
      </c>
      <c r="I7">
        <f t="shared" si="5"/>
        <v>0.16836152393509821</v>
      </c>
      <c r="J7">
        <f t="shared" si="0"/>
        <v>2.8345602741748646E-2</v>
      </c>
    </row>
    <row r="8" spans="2:14" x14ac:dyDescent="0.25">
      <c r="B8">
        <v>7.6275000000000004</v>
      </c>
      <c r="C8">
        <v>2.7593000000000001</v>
      </c>
      <c r="D8">
        <v>1</v>
      </c>
      <c r="E8">
        <f t="shared" si="3"/>
        <v>-0.44192379915097679</v>
      </c>
      <c r="F8">
        <f t="shared" si="1"/>
        <v>0.78609957547079323</v>
      </c>
      <c r="G8">
        <f t="shared" si="2"/>
        <v>-1.192294395544359</v>
      </c>
      <c r="H8">
        <f t="shared" si="4"/>
        <v>2.0224782519270295</v>
      </c>
      <c r="I8">
        <f t="shared" si="5"/>
        <v>0.88313702260324534</v>
      </c>
      <c r="J8">
        <f t="shared" si="0"/>
        <v>1.3656955486034392E-2</v>
      </c>
    </row>
    <row r="9" spans="2:14" x14ac:dyDescent="0.25">
      <c r="B9">
        <v>5.3323999999999998</v>
      </c>
      <c r="C9">
        <v>2.0886</v>
      </c>
      <c r="D9">
        <v>1</v>
      </c>
      <c r="E9">
        <f t="shared" si="3"/>
        <v>-0.43050659217044468</v>
      </c>
      <c r="F9">
        <f t="shared" si="1"/>
        <v>0.84698068997378262</v>
      </c>
      <c r="G9">
        <f t="shared" si="2"/>
        <v>-1.1684484170448197</v>
      </c>
      <c r="H9">
        <f t="shared" si="4"/>
        <v>1.2596475025555329</v>
      </c>
      <c r="I9">
        <f t="shared" si="5"/>
        <v>0.77896542133949642</v>
      </c>
      <c r="J9">
        <f t="shared" si="0"/>
        <v>4.8856284963626345E-2</v>
      </c>
    </row>
    <row r="10" spans="2:14" x14ac:dyDescent="0.25">
      <c r="B10">
        <v>6.9226000000000001</v>
      </c>
      <c r="C10">
        <v>1.7710999999999999</v>
      </c>
      <c r="D10">
        <v>1</v>
      </c>
      <c r="E10">
        <f t="shared" si="3"/>
        <v>-0.43018195337048348</v>
      </c>
      <c r="F10">
        <f t="shared" si="1"/>
        <v>0.84922803453039419</v>
      </c>
      <c r="G10">
        <f t="shared" si="2"/>
        <v>-1.1678734492662084</v>
      </c>
      <c r="H10">
        <f t="shared" si="4"/>
        <v>3.3633629408139836</v>
      </c>
      <c r="I10">
        <f t="shared" si="5"/>
        <v>0.96653970738692596</v>
      </c>
      <c r="J10">
        <f t="shared" si="0"/>
        <v>1.1195911817525371E-3</v>
      </c>
    </row>
    <row r="11" spans="2:14" x14ac:dyDescent="0.25">
      <c r="B11">
        <v>8.6753999999999998</v>
      </c>
      <c r="C11">
        <v>-0.24210000000000001</v>
      </c>
      <c r="D11">
        <v>1</v>
      </c>
      <c r="E11">
        <f t="shared" si="3"/>
        <v>-0.43018179304722759</v>
      </c>
      <c r="F11">
        <f t="shared" si="1"/>
        <v>0.84922942539876844</v>
      </c>
      <c r="G11">
        <f t="shared" si="2"/>
        <v>-1.1678734880804686</v>
      </c>
      <c r="H11">
        <f t="shared" si="4"/>
        <v>7.219953099461847</v>
      </c>
      <c r="I11">
        <f t="shared" si="5"/>
        <v>0.9992686984517295</v>
      </c>
      <c r="J11">
        <f t="shared" si="0"/>
        <v>5.3480195450283353E-7</v>
      </c>
    </row>
    <row r="12" spans="2:14" x14ac:dyDescent="0.25">
      <c r="B12">
        <v>7.6738</v>
      </c>
      <c r="C12">
        <v>3.5085999999999999</v>
      </c>
      <c r="D12">
        <v>1</v>
      </c>
      <c r="E12">
        <f t="shared" si="3"/>
        <v>-0.42635896747335233</v>
      </c>
      <c r="F12">
        <f t="shared" si="1"/>
        <v>0.87856502428757222</v>
      </c>
      <c r="G12">
        <f t="shared" si="2"/>
        <v>-1.1544607222719701</v>
      </c>
      <c r="H12">
        <f t="shared" si="4"/>
        <v>1.9890340512987104</v>
      </c>
      <c r="I12">
        <f t="shared" si="5"/>
        <v>0.87964090735364231</v>
      </c>
      <c r="J12">
        <f t="shared" si="0"/>
        <v>1.4486311182654513E-2</v>
      </c>
    </row>
    <row r="13" spans="2:14" x14ac:dyDescent="0.25">
      <c r="I13" t="s">
        <v>10</v>
      </c>
      <c r="J13">
        <f>SQRT((SUM(J3:J12)/10))</f>
        <v>0.15733613110863603</v>
      </c>
    </row>
    <row r="15" spans="2:14" ht="15.75" x14ac:dyDescent="0.25">
      <c r="E15" s="5" t="s">
        <v>13</v>
      </c>
      <c r="F15" s="5"/>
      <c r="G15" s="5"/>
      <c r="H15" s="5"/>
      <c r="I15" s="5"/>
      <c r="J15" s="5"/>
      <c r="K15" s="5"/>
      <c r="L15" s="5"/>
      <c r="M15" s="5"/>
      <c r="N15" s="5"/>
    </row>
    <row r="16" spans="2:14" ht="15.75" x14ac:dyDescent="0.25">
      <c r="E16" s="6">
        <v>1</v>
      </c>
      <c r="F16" s="6">
        <v>2</v>
      </c>
      <c r="G16" s="6">
        <v>3</v>
      </c>
      <c r="H16" s="6">
        <v>4</v>
      </c>
      <c r="I16" s="6">
        <v>5</v>
      </c>
      <c r="J16" s="6">
        <v>6</v>
      </c>
      <c r="K16" s="6">
        <v>7</v>
      </c>
      <c r="L16" s="6">
        <v>8</v>
      </c>
      <c r="M16" s="6">
        <v>9</v>
      </c>
      <c r="N16" s="6">
        <v>10</v>
      </c>
    </row>
    <row r="17" spans="4:14" x14ac:dyDescent="0.25">
      <c r="D17" s="3" t="s">
        <v>10</v>
      </c>
      <c r="E17" s="3">
        <v>0.47083331781766447</v>
      </c>
      <c r="F17" s="3">
        <v>0.40162428813366058</v>
      </c>
      <c r="G17" s="3">
        <v>0.33367525891959199</v>
      </c>
      <c r="H17" s="3">
        <v>0.28754414687309221</v>
      </c>
      <c r="I17" s="3">
        <v>0.24957254368002973</v>
      </c>
      <c r="J17" s="3">
        <v>0.22219790084071417</v>
      </c>
      <c r="K17" s="3">
        <v>0.20292321294673121</v>
      </c>
      <c r="L17" s="3">
        <v>0.18811836646789271</v>
      </c>
      <c r="M17" s="3">
        <v>0.17609492572183547</v>
      </c>
      <c r="N17" s="3">
        <v>0.16599618042694353</v>
      </c>
    </row>
    <row r="19" spans="4:14" x14ac:dyDescent="0.25">
      <c r="D19" s="3" t="s">
        <v>11</v>
      </c>
      <c r="E19" s="3">
        <v>0.5</v>
      </c>
      <c r="F19" s="3">
        <v>0.6716934600510619</v>
      </c>
      <c r="G19" s="3">
        <v>0.61085906105435939</v>
      </c>
      <c r="H19" s="3">
        <v>0.57042125972154012</v>
      </c>
      <c r="I19" s="3">
        <v>0.50147852039378871</v>
      </c>
      <c r="J19" s="3">
        <v>0.44090718910585847</v>
      </c>
      <c r="K19" s="3">
        <v>0.39740450597212107</v>
      </c>
      <c r="L19" s="3">
        <v>0.36436996789495274</v>
      </c>
      <c r="M19" s="3">
        <v>0.33817988749611799</v>
      </c>
      <c r="N19" s="3">
        <v>0.31673686759680825</v>
      </c>
    </row>
    <row r="20" spans="4:14" x14ac:dyDescent="0.25">
      <c r="E20" s="3">
        <v>0.39741230128514815</v>
      </c>
      <c r="F20" s="3">
        <v>0.44826577153463315</v>
      </c>
      <c r="G20" s="3">
        <v>0.35851271439913668</v>
      </c>
      <c r="H20" s="3">
        <v>0.29965592756273612</v>
      </c>
      <c r="I20" s="3">
        <v>0.24381337478787912</v>
      </c>
      <c r="J20" s="3">
        <v>0.20498664041805595</v>
      </c>
      <c r="K20" s="3">
        <v>0.17870794946347074</v>
      </c>
      <c r="L20" s="3">
        <v>0.15930029366211537</v>
      </c>
      <c r="M20" s="3">
        <v>0.14417562513224796</v>
      </c>
      <c r="N20" s="3">
        <v>0.13195882266528403</v>
      </c>
    </row>
    <row r="21" spans="4:14" x14ac:dyDescent="0.25">
      <c r="E21" s="3">
        <v>0.21754557570291927</v>
      </c>
      <c r="F21" s="3">
        <v>0.32397532220182368</v>
      </c>
      <c r="G21" s="3">
        <v>0.24054291911348358</v>
      </c>
      <c r="H21" s="3">
        <v>0.19463541749936791</v>
      </c>
      <c r="I21" s="3">
        <v>0.14654261791098563</v>
      </c>
      <c r="J21" s="3">
        <v>0.11462383017386582</v>
      </c>
      <c r="K21" s="3">
        <v>9.4532394099030942E-2</v>
      </c>
      <c r="L21" s="3">
        <v>8.0439056231376441E-2</v>
      </c>
      <c r="M21" s="3">
        <v>6.9892088222841681E-2</v>
      </c>
      <c r="N21" s="3">
        <v>6.1660768980940889E-2</v>
      </c>
    </row>
    <row r="22" spans="4:14" x14ac:dyDescent="0.25">
      <c r="E22" s="3">
        <v>0.32638774517748015</v>
      </c>
      <c r="F22" s="3">
        <v>0.33954092686070386</v>
      </c>
      <c r="G22" s="3">
        <v>0.31667332438332718</v>
      </c>
      <c r="H22" s="3">
        <v>0.29650777596098532</v>
      </c>
      <c r="I22" s="3">
        <v>0.27107658163157866</v>
      </c>
      <c r="J22" s="3">
        <v>0.24858904736973103</v>
      </c>
      <c r="K22" s="3">
        <v>0.23087654102375754</v>
      </c>
      <c r="L22" s="3">
        <v>0.21634329110788272</v>
      </c>
      <c r="M22" s="3">
        <v>0.20406825146555566</v>
      </c>
      <c r="N22" s="3">
        <v>0.19348805489224929</v>
      </c>
    </row>
    <row r="23" spans="4:14" x14ac:dyDescent="0.25">
      <c r="E23" s="3">
        <v>0.18088435916386239</v>
      </c>
      <c r="F23" s="3">
        <v>0.23513598767913577</v>
      </c>
      <c r="G23" s="3">
        <v>0.23909310745998438</v>
      </c>
      <c r="H23" s="3">
        <v>0.24141158593358783</v>
      </c>
      <c r="I23" s="3">
        <v>0.22865519704693341</v>
      </c>
      <c r="J23" s="3">
        <v>0.21393692230534533</v>
      </c>
      <c r="K23" s="3">
        <v>0.202090627932485</v>
      </c>
      <c r="L23" s="3">
        <v>0.19205264982744455</v>
      </c>
      <c r="M23" s="3">
        <v>0.18326702313684759</v>
      </c>
      <c r="N23" s="3">
        <v>0.1754289437396451</v>
      </c>
    </row>
    <row r="24" spans="4:14" x14ac:dyDescent="0.25">
      <c r="E24" s="3">
        <v>6.3776295439551337E-2</v>
      </c>
      <c r="F24" s="3">
        <v>0.23011837039489924</v>
      </c>
      <c r="G24" s="3">
        <v>0.39970539067762845</v>
      </c>
      <c r="H24" s="3">
        <v>0.56980352692228398</v>
      </c>
      <c r="I24" s="3">
        <v>0.6733768086356382</v>
      </c>
      <c r="J24" s="3">
        <v>0.73890456683233152</v>
      </c>
      <c r="K24" s="3">
        <v>0.78636784739700361</v>
      </c>
      <c r="L24" s="3">
        <v>0.82126665346827465</v>
      </c>
      <c r="M24" s="3">
        <v>0.84743283783658618</v>
      </c>
      <c r="N24" s="3">
        <v>0.86746809538983016</v>
      </c>
    </row>
    <row r="25" spans="4:14" x14ac:dyDescent="0.25">
      <c r="E25" s="3">
        <v>0.23889374017906886</v>
      </c>
      <c r="F25" s="3">
        <v>0.72707531588999741</v>
      </c>
      <c r="G25" s="3">
        <v>0.83332956794520108</v>
      </c>
      <c r="H25" s="3">
        <v>0.81850955005181736</v>
      </c>
      <c r="I25" s="3">
        <v>0.78710899245792709</v>
      </c>
      <c r="J25" s="3">
        <v>0.76834915582694974</v>
      </c>
      <c r="K25" s="3">
        <v>0.7606122214322214</v>
      </c>
      <c r="L25" s="3">
        <v>0.76058695088381922</v>
      </c>
      <c r="M25" s="3">
        <v>0.76497642279847022</v>
      </c>
      <c r="N25" s="3">
        <v>0.77154039273203656</v>
      </c>
    </row>
    <row r="26" spans="4:14" x14ac:dyDescent="0.25">
      <c r="E26" s="3">
        <v>0.6144650369780863</v>
      </c>
      <c r="F26" s="3">
        <v>0.90857876049815101</v>
      </c>
      <c r="G26" s="3">
        <v>0.94645612237206234</v>
      </c>
      <c r="H26" s="3">
        <v>0.95036799597325372</v>
      </c>
      <c r="I26" s="3">
        <v>0.9499963568163744</v>
      </c>
      <c r="J26" s="3">
        <v>0.95186212523522418</v>
      </c>
      <c r="K26" s="3">
        <v>0.95473146146266574</v>
      </c>
      <c r="L26" s="3">
        <v>0.95790126831850886</v>
      </c>
      <c r="M26" s="3">
        <v>0.96100933530912036</v>
      </c>
      <c r="N26" s="3">
        <v>0.9639049684775356</v>
      </c>
    </row>
    <row r="27" spans="4:14" x14ac:dyDescent="0.25">
      <c r="E27" s="3">
        <v>0.9314732429311009</v>
      </c>
      <c r="F27" s="3">
        <v>0.97773153018680425</v>
      </c>
      <c r="G27" s="3">
        <v>0.99199417108740928</v>
      </c>
      <c r="H27" s="3">
        <v>0.99508263736973812</v>
      </c>
      <c r="I27" s="3">
        <v>0.99642075557305176</v>
      </c>
      <c r="J27" s="3">
        <v>0.99736746679799304</v>
      </c>
      <c r="K27" s="3">
        <v>0.99803357348575061</v>
      </c>
      <c r="L27" s="3">
        <v>0.99850481868796481</v>
      </c>
      <c r="M27" s="3">
        <v>0.99884201756223168</v>
      </c>
      <c r="N27" s="3">
        <v>0.99908722008914463</v>
      </c>
    </row>
    <row r="28" spans="4:14" x14ac:dyDescent="0.25">
      <c r="E28" s="3">
        <v>0.88511432860064609</v>
      </c>
      <c r="F28" s="3">
        <v>0.90351132557175839</v>
      </c>
      <c r="G28" s="3">
        <v>0.92692791288613408</v>
      </c>
      <c r="H28" s="3">
        <v>0.91593092351732108</v>
      </c>
      <c r="I28" s="3">
        <v>0.89910420828427262</v>
      </c>
      <c r="J28" s="3">
        <v>0.88846914535134813</v>
      </c>
      <c r="K28" s="3">
        <v>0.88238985688905469</v>
      </c>
      <c r="L28" s="3">
        <v>0.87939608938981906</v>
      </c>
      <c r="M28" s="3">
        <v>0.87837767157605562</v>
      </c>
      <c r="N28" s="3">
        <v>0.87861313699671306</v>
      </c>
    </row>
    <row r="30" spans="4:14" x14ac:dyDescent="0.25">
      <c r="D30" s="3" t="s">
        <v>12</v>
      </c>
      <c r="E30" s="4" t="str">
        <f>IF(E19&lt;0.5,"0","1")</f>
        <v>1</v>
      </c>
      <c r="F30" s="4" t="str">
        <f>IF(F19&lt;0.5,"0","1")</f>
        <v>1</v>
      </c>
      <c r="G30" s="4" t="str">
        <f t="shared" ref="G30:N30" si="6">IF(G19&lt;0.5,"0","1")</f>
        <v>1</v>
      </c>
      <c r="H30" s="4" t="str">
        <f t="shared" si="6"/>
        <v>1</v>
      </c>
      <c r="I30" s="4" t="str">
        <f t="shared" si="6"/>
        <v>1</v>
      </c>
      <c r="J30" s="4" t="str">
        <f t="shared" si="6"/>
        <v>0</v>
      </c>
      <c r="K30" s="4" t="str">
        <f t="shared" si="6"/>
        <v>0</v>
      </c>
      <c r="L30" s="4" t="str">
        <f t="shared" si="6"/>
        <v>0</v>
      </c>
      <c r="M30" s="4" t="str">
        <f t="shared" si="6"/>
        <v>0</v>
      </c>
      <c r="N30" s="4" t="str">
        <f t="shared" si="6"/>
        <v>0</v>
      </c>
    </row>
    <row r="31" spans="4:14" x14ac:dyDescent="0.25">
      <c r="E31" s="4" t="str">
        <f t="shared" ref="E31:F39" si="7">IF(E20&lt;0.5,"0","1")</f>
        <v>0</v>
      </c>
      <c r="F31" s="4" t="str">
        <f t="shared" si="7"/>
        <v>0</v>
      </c>
      <c r="G31" s="4" t="str">
        <f t="shared" ref="G31:N31" si="8">IF(G20&lt;0.5,"0","1")</f>
        <v>0</v>
      </c>
      <c r="H31" s="4" t="str">
        <f t="shared" si="8"/>
        <v>0</v>
      </c>
      <c r="I31" s="4" t="str">
        <f t="shared" si="8"/>
        <v>0</v>
      </c>
      <c r="J31" s="4" t="str">
        <f t="shared" si="8"/>
        <v>0</v>
      </c>
      <c r="K31" s="4" t="str">
        <f t="shared" si="8"/>
        <v>0</v>
      </c>
      <c r="L31" s="4" t="str">
        <f t="shared" si="8"/>
        <v>0</v>
      </c>
      <c r="M31" s="4" t="str">
        <f t="shared" si="8"/>
        <v>0</v>
      </c>
      <c r="N31" s="4" t="str">
        <f t="shared" si="8"/>
        <v>0</v>
      </c>
    </row>
    <row r="32" spans="4:14" x14ac:dyDescent="0.25">
      <c r="E32" s="4" t="str">
        <f t="shared" si="7"/>
        <v>0</v>
      </c>
      <c r="F32" s="4" t="str">
        <f t="shared" si="7"/>
        <v>0</v>
      </c>
      <c r="G32" s="4" t="str">
        <f t="shared" ref="G32:N32" si="9">IF(G21&lt;0.5,"0","1")</f>
        <v>0</v>
      </c>
      <c r="H32" s="4" t="str">
        <f t="shared" si="9"/>
        <v>0</v>
      </c>
      <c r="I32" s="4" t="str">
        <f t="shared" si="9"/>
        <v>0</v>
      </c>
      <c r="J32" s="4" t="str">
        <f t="shared" si="9"/>
        <v>0</v>
      </c>
      <c r="K32" s="4" t="str">
        <f t="shared" si="9"/>
        <v>0</v>
      </c>
      <c r="L32" s="4" t="str">
        <f t="shared" si="9"/>
        <v>0</v>
      </c>
      <c r="M32" s="4" t="str">
        <f t="shared" si="9"/>
        <v>0</v>
      </c>
      <c r="N32" s="4" t="str">
        <f t="shared" si="9"/>
        <v>0</v>
      </c>
    </row>
    <row r="33" spans="4:14" x14ac:dyDescent="0.25">
      <c r="E33" s="4" t="str">
        <f t="shared" si="7"/>
        <v>0</v>
      </c>
      <c r="F33" s="4" t="str">
        <f t="shared" si="7"/>
        <v>0</v>
      </c>
      <c r="G33" s="4" t="str">
        <f t="shared" ref="G33:N33" si="10">IF(G22&lt;0.5,"0","1")</f>
        <v>0</v>
      </c>
      <c r="H33" s="4" t="str">
        <f t="shared" si="10"/>
        <v>0</v>
      </c>
      <c r="I33" s="4" t="str">
        <f t="shared" si="10"/>
        <v>0</v>
      </c>
      <c r="J33" s="4" t="str">
        <f t="shared" si="10"/>
        <v>0</v>
      </c>
      <c r="K33" s="4" t="str">
        <f t="shared" si="10"/>
        <v>0</v>
      </c>
      <c r="L33" s="4" t="str">
        <f t="shared" si="10"/>
        <v>0</v>
      </c>
      <c r="M33" s="4" t="str">
        <f t="shared" si="10"/>
        <v>0</v>
      </c>
      <c r="N33" s="4" t="str">
        <f t="shared" si="10"/>
        <v>0</v>
      </c>
    </row>
    <row r="34" spans="4:14" x14ac:dyDescent="0.25">
      <c r="E34" s="4" t="str">
        <f t="shared" si="7"/>
        <v>0</v>
      </c>
      <c r="F34" s="4" t="str">
        <f t="shared" si="7"/>
        <v>0</v>
      </c>
      <c r="G34" s="4" t="str">
        <f t="shared" ref="G34:N34" si="11">IF(G23&lt;0.5,"0","1")</f>
        <v>0</v>
      </c>
      <c r="H34" s="4" t="str">
        <f t="shared" si="11"/>
        <v>0</v>
      </c>
      <c r="I34" s="4" t="str">
        <f t="shared" si="11"/>
        <v>0</v>
      </c>
      <c r="J34" s="4" t="str">
        <f t="shared" si="11"/>
        <v>0</v>
      </c>
      <c r="K34" s="4" t="str">
        <f t="shared" si="11"/>
        <v>0</v>
      </c>
      <c r="L34" s="4" t="str">
        <f t="shared" si="11"/>
        <v>0</v>
      </c>
      <c r="M34" s="4" t="str">
        <f t="shared" si="11"/>
        <v>0</v>
      </c>
      <c r="N34" s="4" t="str">
        <f t="shared" si="11"/>
        <v>0</v>
      </c>
    </row>
    <row r="35" spans="4:14" x14ac:dyDescent="0.25">
      <c r="E35" s="4" t="str">
        <f t="shared" si="7"/>
        <v>0</v>
      </c>
      <c r="F35" s="4" t="str">
        <f t="shared" si="7"/>
        <v>0</v>
      </c>
      <c r="G35" s="4" t="str">
        <f t="shared" ref="G35:N35" si="12">IF(G24&lt;0.5,"0","1")</f>
        <v>0</v>
      </c>
      <c r="H35" s="4" t="str">
        <f t="shared" si="12"/>
        <v>1</v>
      </c>
      <c r="I35" s="4" t="str">
        <f t="shared" si="12"/>
        <v>1</v>
      </c>
      <c r="J35" s="4" t="str">
        <f t="shared" si="12"/>
        <v>1</v>
      </c>
      <c r="K35" s="4" t="str">
        <f t="shared" si="12"/>
        <v>1</v>
      </c>
      <c r="L35" s="4" t="str">
        <f t="shared" si="12"/>
        <v>1</v>
      </c>
      <c r="M35" s="4" t="str">
        <f t="shared" si="12"/>
        <v>1</v>
      </c>
      <c r="N35" s="4" t="str">
        <f t="shared" si="12"/>
        <v>1</v>
      </c>
    </row>
    <row r="36" spans="4:14" x14ac:dyDescent="0.25">
      <c r="E36" s="4" t="str">
        <f t="shared" si="7"/>
        <v>0</v>
      </c>
      <c r="F36" s="4" t="str">
        <f t="shared" si="7"/>
        <v>1</v>
      </c>
      <c r="G36" s="4" t="str">
        <f t="shared" ref="G36:N36" si="13">IF(G25&lt;0.5,"0","1")</f>
        <v>1</v>
      </c>
      <c r="H36" s="4" t="str">
        <f t="shared" si="13"/>
        <v>1</v>
      </c>
      <c r="I36" s="4" t="str">
        <f t="shared" si="13"/>
        <v>1</v>
      </c>
      <c r="J36" s="4" t="str">
        <f t="shared" si="13"/>
        <v>1</v>
      </c>
      <c r="K36" s="4" t="str">
        <f t="shared" si="13"/>
        <v>1</v>
      </c>
      <c r="L36" s="4" t="str">
        <f t="shared" si="13"/>
        <v>1</v>
      </c>
      <c r="M36" s="4" t="str">
        <f t="shared" si="13"/>
        <v>1</v>
      </c>
      <c r="N36" s="4" t="str">
        <f t="shared" si="13"/>
        <v>1</v>
      </c>
    </row>
    <row r="37" spans="4:14" x14ac:dyDescent="0.25">
      <c r="E37" s="4" t="str">
        <f t="shared" si="7"/>
        <v>1</v>
      </c>
      <c r="F37" s="4" t="str">
        <f t="shared" si="7"/>
        <v>1</v>
      </c>
      <c r="G37" s="4" t="str">
        <f t="shared" ref="G37:N37" si="14">IF(G26&lt;0.5,"0","1")</f>
        <v>1</v>
      </c>
      <c r="H37" s="4" t="str">
        <f t="shared" si="14"/>
        <v>1</v>
      </c>
      <c r="I37" s="4" t="str">
        <f t="shared" si="14"/>
        <v>1</v>
      </c>
      <c r="J37" s="4" t="str">
        <f t="shared" si="14"/>
        <v>1</v>
      </c>
      <c r="K37" s="4" t="str">
        <f t="shared" si="14"/>
        <v>1</v>
      </c>
      <c r="L37" s="4" t="str">
        <f t="shared" si="14"/>
        <v>1</v>
      </c>
      <c r="M37" s="4" t="str">
        <f t="shared" si="14"/>
        <v>1</v>
      </c>
      <c r="N37" s="4" t="str">
        <f t="shared" si="14"/>
        <v>1</v>
      </c>
    </row>
    <row r="38" spans="4:14" x14ac:dyDescent="0.25">
      <c r="E38" s="4" t="str">
        <f t="shared" si="7"/>
        <v>1</v>
      </c>
      <c r="F38" s="4" t="str">
        <f t="shared" si="7"/>
        <v>1</v>
      </c>
      <c r="G38" s="4" t="str">
        <f t="shared" ref="G38:N38" si="15">IF(G27&lt;0.5,"0","1")</f>
        <v>1</v>
      </c>
      <c r="H38" s="4" t="str">
        <f t="shared" si="15"/>
        <v>1</v>
      </c>
      <c r="I38" s="4" t="str">
        <f t="shared" si="15"/>
        <v>1</v>
      </c>
      <c r="J38" s="4" t="str">
        <f t="shared" si="15"/>
        <v>1</v>
      </c>
      <c r="K38" s="4" t="str">
        <f t="shared" si="15"/>
        <v>1</v>
      </c>
      <c r="L38" s="4" t="str">
        <f t="shared" si="15"/>
        <v>1</v>
      </c>
      <c r="M38" s="4" t="str">
        <f t="shared" si="15"/>
        <v>1</v>
      </c>
      <c r="N38" s="4" t="str">
        <f t="shared" si="15"/>
        <v>1</v>
      </c>
    </row>
    <row r="39" spans="4:14" x14ac:dyDescent="0.25">
      <c r="E39" s="4" t="str">
        <f t="shared" si="7"/>
        <v>1</v>
      </c>
      <c r="F39" s="4" t="str">
        <f t="shared" si="7"/>
        <v>1</v>
      </c>
      <c r="G39" s="4" t="str">
        <f t="shared" ref="G39:N39" si="16">IF(G28&lt;0.5,"0","1")</f>
        <v>1</v>
      </c>
      <c r="H39" s="4" t="str">
        <f t="shared" si="16"/>
        <v>1</v>
      </c>
      <c r="I39" s="4" t="str">
        <f t="shared" si="16"/>
        <v>1</v>
      </c>
      <c r="J39" s="4" t="str">
        <f t="shared" si="16"/>
        <v>1</v>
      </c>
      <c r="K39" s="4" t="str">
        <f t="shared" si="16"/>
        <v>1</v>
      </c>
      <c r="L39" s="4" t="str">
        <f t="shared" si="16"/>
        <v>1</v>
      </c>
      <c r="M39" s="4" t="str">
        <f t="shared" si="16"/>
        <v>1</v>
      </c>
      <c r="N39" s="4" t="str">
        <f t="shared" si="16"/>
        <v>1</v>
      </c>
    </row>
    <row r="40" spans="4:14" x14ac:dyDescent="0.25">
      <c r="D40">
        <v>1</v>
      </c>
      <c r="E40" s="7">
        <f>7/10</f>
        <v>0.7</v>
      </c>
      <c r="F40" s="8">
        <f>8/10</f>
        <v>0.8</v>
      </c>
      <c r="G40" s="8">
        <f>8/10</f>
        <v>0.8</v>
      </c>
      <c r="H40" s="8">
        <f>9/10</f>
        <v>0.9</v>
      </c>
      <c r="I40" s="8">
        <f>9/10</f>
        <v>0.9</v>
      </c>
      <c r="J40" s="8">
        <f>10/10</f>
        <v>1</v>
      </c>
      <c r="K40" s="8">
        <f t="shared" ref="K40:N40" si="17">10/10</f>
        <v>1</v>
      </c>
      <c r="L40" s="8">
        <f t="shared" si="17"/>
        <v>1</v>
      </c>
      <c r="M40" s="8">
        <f t="shared" si="17"/>
        <v>1</v>
      </c>
      <c r="N40" s="8">
        <f t="shared" si="17"/>
        <v>1</v>
      </c>
    </row>
    <row r="41" spans="4:14" x14ac:dyDescent="0.25">
      <c r="D41">
        <v>2</v>
      </c>
      <c r="E41" s="2">
        <f>8/10</f>
        <v>0.8</v>
      </c>
    </row>
    <row r="42" spans="4:14" x14ac:dyDescent="0.25">
      <c r="D42">
        <v>3</v>
      </c>
      <c r="E42" s="2">
        <f>8/10</f>
        <v>0.8</v>
      </c>
    </row>
    <row r="43" spans="4:14" x14ac:dyDescent="0.25">
      <c r="D43">
        <v>4</v>
      </c>
      <c r="E43" s="2">
        <f>9/10</f>
        <v>0.9</v>
      </c>
    </row>
    <row r="44" spans="4:14" x14ac:dyDescent="0.25">
      <c r="D44">
        <v>5</v>
      </c>
      <c r="E44" s="2">
        <f>9/10</f>
        <v>0.9</v>
      </c>
    </row>
    <row r="45" spans="4:14" x14ac:dyDescent="0.25">
      <c r="D45">
        <v>6</v>
      </c>
      <c r="E45" s="2">
        <f>10/10</f>
        <v>1</v>
      </c>
    </row>
    <row r="46" spans="4:14" x14ac:dyDescent="0.25">
      <c r="D46">
        <v>7</v>
      </c>
      <c r="E46" s="2">
        <f>10/10</f>
        <v>1</v>
      </c>
    </row>
    <row r="47" spans="4:14" x14ac:dyDescent="0.25">
      <c r="D47">
        <v>8</v>
      </c>
      <c r="E47" s="2">
        <f>10/10</f>
        <v>1</v>
      </c>
    </row>
    <row r="48" spans="4:14" x14ac:dyDescent="0.25">
      <c r="D48">
        <v>9</v>
      </c>
      <c r="E48" s="2">
        <f>10/10</f>
        <v>1</v>
      </c>
    </row>
    <row r="49" spans="4:8" x14ac:dyDescent="0.25">
      <c r="D49">
        <v>10</v>
      </c>
      <c r="E49" s="2">
        <f>10/10</f>
        <v>1</v>
      </c>
    </row>
    <row r="58" spans="4:8" x14ac:dyDescent="0.25">
      <c r="E58" t="s">
        <v>7</v>
      </c>
      <c r="F58" t="s">
        <v>5</v>
      </c>
      <c r="G58" t="s">
        <v>6</v>
      </c>
    </row>
    <row r="59" spans="4:8" x14ac:dyDescent="0.25">
      <c r="E59">
        <v>-0.40661510880547408</v>
      </c>
      <c r="F59">
        <v>0.85257436396734265</v>
      </c>
      <c r="G59">
        <v>-1.104743749220396</v>
      </c>
    </row>
    <row r="61" spans="4:8" x14ac:dyDescent="0.25">
      <c r="D61" s="1" t="s">
        <v>2</v>
      </c>
      <c r="E61" s="1" t="s">
        <v>3</v>
      </c>
      <c r="F61" t="s">
        <v>9</v>
      </c>
      <c r="G61" t="s">
        <v>14</v>
      </c>
      <c r="H61" t="s">
        <v>4</v>
      </c>
    </row>
    <row r="62" spans="4:8" x14ac:dyDescent="0.25">
      <c r="D62">
        <v>2.7810999999999999</v>
      </c>
      <c r="E62">
        <v>2.5505</v>
      </c>
      <c r="F62">
        <v>0.29876841021627343</v>
      </c>
      <c r="G62">
        <f>IF(F62&lt;0.5,0,1)</f>
        <v>0</v>
      </c>
      <c r="H62">
        <v>0</v>
      </c>
    </row>
    <row r="63" spans="4:8" x14ac:dyDescent="0.25">
      <c r="D63">
        <v>1.4655</v>
      </c>
      <c r="E63">
        <v>2.3620999999999999</v>
      </c>
      <c r="F63">
        <v>0.12183956388589044</v>
      </c>
      <c r="G63">
        <f t="shared" ref="G63:G71" si="18">IF(F63&lt;0.5,0,1)</f>
        <v>0</v>
      </c>
      <c r="H63">
        <v>0</v>
      </c>
    </row>
    <row r="64" spans="4:8" x14ac:dyDescent="0.25">
      <c r="D64">
        <v>3.3965999999999998</v>
      </c>
      <c r="E64">
        <v>4.4002999999999997</v>
      </c>
      <c r="F64">
        <v>5.5049492748137543E-2</v>
      </c>
      <c r="G64">
        <f t="shared" si="18"/>
        <v>0</v>
      </c>
      <c r="H64">
        <v>0</v>
      </c>
    </row>
    <row r="65" spans="4:8" x14ac:dyDescent="0.25">
      <c r="D65">
        <v>1.3880999999999999</v>
      </c>
      <c r="E65">
        <v>1.8502000000000001</v>
      </c>
      <c r="F65">
        <v>0.18423738014224331</v>
      </c>
      <c r="G65">
        <f t="shared" si="18"/>
        <v>0</v>
      </c>
      <c r="H65">
        <v>0</v>
      </c>
    </row>
    <row r="66" spans="4:8" x14ac:dyDescent="0.25">
      <c r="D66">
        <v>3.0640999999999998</v>
      </c>
      <c r="E66">
        <v>3.0053000000000001</v>
      </c>
      <c r="F66">
        <v>0.16836152393509821</v>
      </c>
      <c r="G66">
        <f t="shared" si="18"/>
        <v>0</v>
      </c>
      <c r="H66">
        <v>0</v>
      </c>
    </row>
    <row r="67" spans="4:8" x14ac:dyDescent="0.25">
      <c r="D67">
        <v>7.6275000000000004</v>
      </c>
      <c r="E67">
        <v>2.7593000000000001</v>
      </c>
      <c r="F67">
        <v>0.88313702260324534</v>
      </c>
      <c r="G67">
        <f t="shared" si="18"/>
        <v>1</v>
      </c>
      <c r="H67">
        <v>1</v>
      </c>
    </row>
    <row r="68" spans="4:8" x14ac:dyDescent="0.25">
      <c r="D68">
        <v>5.3323999999999998</v>
      </c>
      <c r="E68">
        <v>2.0886</v>
      </c>
      <c r="F68">
        <v>0.77896542133949642</v>
      </c>
      <c r="G68">
        <f t="shared" si="18"/>
        <v>1</v>
      </c>
      <c r="H68">
        <v>1</v>
      </c>
    </row>
    <row r="69" spans="4:8" x14ac:dyDescent="0.25">
      <c r="D69">
        <v>6.9226000000000001</v>
      </c>
      <c r="E69">
        <v>1.7710999999999999</v>
      </c>
      <c r="F69">
        <v>0.96653970738692596</v>
      </c>
      <c r="G69">
        <f t="shared" si="18"/>
        <v>1</v>
      </c>
      <c r="H69">
        <v>1</v>
      </c>
    </row>
    <row r="70" spans="4:8" x14ac:dyDescent="0.25">
      <c r="D70">
        <v>8.6753999999999998</v>
      </c>
      <c r="E70">
        <v>-0.24210000000000001</v>
      </c>
      <c r="F70">
        <v>0.9992686984517295</v>
      </c>
      <c r="G70">
        <f t="shared" si="18"/>
        <v>1</v>
      </c>
      <c r="H70">
        <v>1</v>
      </c>
    </row>
    <row r="71" spans="4:8" x14ac:dyDescent="0.25">
      <c r="D71">
        <v>7.6738</v>
      </c>
      <c r="E71">
        <v>3.5085999999999999</v>
      </c>
      <c r="F71">
        <v>0.87964090735364231</v>
      </c>
      <c r="G71">
        <f t="shared" si="18"/>
        <v>1</v>
      </c>
      <c r="H71">
        <v>1</v>
      </c>
    </row>
    <row r="73" spans="4:8" ht="18.75" x14ac:dyDescent="0.3">
      <c r="G73" s="9" t="s">
        <v>15</v>
      </c>
      <c r="H73" s="10">
        <v>1</v>
      </c>
    </row>
  </sheetData>
  <mergeCells count="1">
    <mergeCell ref="E15:N15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6AF44-9B29-4909-A99C-FDEFBB25F8E7}">
  <dimension ref="B1:N73"/>
  <sheetViews>
    <sheetView tabSelected="1" topLeftCell="A9" zoomScale="85" zoomScaleNormal="85" workbookViewId="0">
      <selection activeCell="D15" sqref="D15:N28"/>
    </sheetView>
  </sheetViews>
  <sheetFormatPr baseColWidth="10" defaultRowHeight="15" x14ac:dyDescent="0.25"/>
  <cols>
    <col min="2" max="3" width="9" customWidth="1"/>
    <col min="4" max="4" width="10.85546875" bestFit="1" customWidth="1"/>
    <col min="5" max="5" width="12.5703125" customWidth="1"/>
    <col min="6" max="6" width="12.7109375" customWidth="1"/>
    <col min="7" max="7" width="12.5703125" customWidth="1"/>
  </cols>
  <sheetData>
    <row r="1" spans="2:14" x14ac:dyDescent="0.25">
      <c r="E1" s="1" t="s">
        <v>7</v>
      </c>
      <c r="F1" s="1" t="s">
        <v>5</v>
      </c>
      <c r="G1" s="1" t="s">
        <v>6</v>
      </c>
    </row>
    <row r="2" spans="2:14" x14ac:dyDescent="0.25">
      <c r="B2" s="1" t="s">
        <v>2</v>
      </c>
      <c r="C2" s="1" t="s">
        <v>3</v>
      </c>
      <c r="D2" s="1" t="s">
        <v>4</v>
      </c>
      <c r="E2">
        <v>0.81985445142643187</v>
      </c>
      <c r="F2">
        <v>-0.28508017656798323</v>
      </c>
      <c r="G2">
        <v>0.75735271608745525</v>
      </c>
      <c r="H2" s="1" t="s">
        <v>8</v>
      </c>
      <c r="I2" s="1" t="s">
        <v>9</v>
      </c>
      <c r="J2" s="1" t="s">
        <v>10</v>
      </c>
    </row>
    <row r="3" spans="2:14" x14ac:dyDescent="0.25">
      <c r="B3">
        <v>6.5</v>
      </c>
      <c r="C3">
        <v>1.8976</v>
      </c>
      <c r="D3">
        <v>0</v>
      </c>
      <c r="E3">
        <f>E2+0.3*(D3-I3)*I3*(1-I3)*1</f>
        <v>0.77666726463005586</v>
      </c>
      <c r="F3">
        <f>F2+0.3*(D3-I3)*I3*(1-I3)*B3</f>
        <v>-0.56579689074442729</v>
      </c>
      <c r="G3">
        <f>G2+0.3*(D3-I3)*I3*(1-I3)*C3</f>
        <v>0.67540071042265215</v>
      </c>
      <c r="H3">
        <f>E2+F2*B3+G2*C3</f>
        <v>0.40398581778209586</v>
      </c>
      <c r="I3">
        <f>1/(1+EXP(-(H3)))</f>
        <v>0.59964491785953822</v>
      </c>
      <c r="J3">
        <f>(D3-I3)^2</f>
        <v>0.35957402751477235</v>
      </c>
    </row>
    <row r="4" spans="2:14" x14ac:dyDescent="0.25">
      <c r="B4">
        <v>7.4659000000000004</v>
      </c>
      <c r="C4">
        <v>3.5</v>
      </c>
      <c r="D4">
        <v>0</v>
      </c>
      <c r="E4">
        <f>E3+0.3*(D4-I4)*I4*(1-I4)*1</f>
        <v>0.76233953147865674</v>
      </c>
      <c r="F4">
        <f>F3+0.3*(D4-I4)*I4*(1-I4)*B4</f>
        <v>-0.67276631367945827</v>
      </c>
      <c r="G4">
        <f>G3+0.3*(D4-I4)*I4*(1-I4)*C4</f>
        <v>0.6252536443927551</v>
      </c>
      <c r="H4">
        <f>E3+F3*B4+G3*C4</f>
        <v>-1.0836132554994817</v>
      </c>
      <c r="I4">
        <f>1/(1+EXP(-(H4)))</f>
        <v>0.25282285080590333</v>
      </c>
      <c r="J4">
        <f t="shared" ref="J4:J12" si="0">(D4-I4)^2</f>
        <v>6.391939388962406E-2</v>
      </c>
    </row>
    <row r="5" spans="2:14" x14ac:dyDescent="0.25">
      <c r="B5">
        <v>5.7</v>
      </c>
      <c r="C5">
        <v>1.5347</v>
      </c>
      <c r="D5">
        <v>0</v>
      </c>
      <c r="E5">
        <f>E4+0.3*(D5-I5)*I5*(1-I5)*1</f>
        <v>0.75922617074675613</v>
      </c>
      <c r="F5">
        <f t="shared" ref="F5:F12" si="1">F4+0.3*(D5-I5)*I5*(1-I5)*B5</f>
        <v>-0.69051246985129167</v>
      </c>
      <c r="G5">
        <f t="shared" ref="G5:G12" si="2">G4+0.3*(D5-I5)*I5*(1-I5)*C5</f>
        <v>0.62047556967750728</v>
      </c>
      <c r="H5">
        <f>E4+F4*B5+G4*C5</f>
        <v>-2.1128516884446942</v>
      </c>
      <c r="I5">
        <f>1/(1+EXP(-(H5)))</f>
        <v>0.10785396605068798</v>
      </c>
      <c r="J5">
        <f t="shared" si="0"/>
        <v>1.1632477992862955E-2</v>
      </c>
    </row>
    <row r="6" spans="2:14" x14ac:dyDescent="0.25">
      <c r="B6">
        <v>6.1</v>
      </c>
      <c r="C6">
        <v>2.5499999999999998</v>
      </c>
      <c r="D6">
        <v>0</v>
      </c>
      <c r="E6">
        <f t="shared" ref="E6:E12" si="3">E5+0.3*(D6-I6)*I6*(1-I6)*1</f>
        <v>0.75459569623513056</v>
      </c>
      <c r="F6">
        <f t="shared" si="1"/>
        <v>-0.71875836437220775</v>
      </c>
      <c r="G6">
        <f t="shared" si="2"/>
        <v>0.60866785967286208</v>
      </c>
      <c r="H6">
        <f t="shared" ref="H6:H14" si="4">E5+F5*B6+G5*C6</f>
        <v>-1.8706871926684796</v>
      </c>
      <c r="I6">
        <f t="shared" ref="I6:I12" si="5">1/(1+EXP(-(H6)))</f>
        <v>0.13346222863842486</v>
      </c>
      <c r="J6">
        <f t="shared" si="0"/>
        <v>1.7812166473135192E-2</v>
      </c>
    </row>
    <row r="7" spans="2:14" x14ac:dyDescent="0.25">
      <c r="B7">
        <v>6.33</v>
      </c>
      <c r="C7">
        <v>3.77</v>
      </c>
      <c r="D7">
        <v>0</v>
      </c>
      <c r="E7">
        <f t="shared" si="3"/>
        <v>0.74643879548032632</v>
      </c>
      <c r="F7">
        <f t="shared" si="1"/>
        <v>-0.7703915461501184</v>
      </c>
      <c r="G7">
        <f t="shared" si="2"/>
        <v>0.57791634382725021</v>
      </c>
      <c r="H7">
        <f t="shared" si="4"/>
        <v>-1.5004669192742539</v>
      </c>
      <c r="I7">
        <f t="shared" si="5"/>
        <v>0.18235589477916975</v>
      </c>
      <c r="J7">
        <f t="shared" si="0"/>
        <v>3.3253672360711625E-2</v>
      </c>
    </row>
    <row r="8" spans="2:14" x14ac:dyDescent="0.25">
      <c r="B8">
        <v>2.831</v>
      </c>
      <c r="C8">
        <v>2.0085999999999999</v>
      </c>
      <c r="D8">
        <v>1</v>
      </c>
      <c r="E8">
        <f t="shared" si="3"/>
        <v>0.78825137419199554</v>
      </c>
      <c r="F8">
        <f t="shared" si="1"/>
        <v>-0.65202013581738294</v>
      </c>
      <c r="G8">
        <f t="shared" si="2"/>
        <v>0.66190108942750892</v>
      </c>
      <c r="H8">
        <f t="shared" si="4"/>
        <v>-0.27373690345924384</v>
      </c>
      <c r="I8">
        <f t="shared" si="5"/>
        <v>0.43198992170406869</v>
      </c>
      <c r="J8">
        <f t="shared" si="0"/>
        <v>0.32263544904575003</v>
      </c>
    </row>
    <row r="9" spans="2:14" x14ac:dyDescent="0.25">
      <c r="B9">
        <v>3.1</v>
      </c>
      <c r="C9">
        <v>1.4181999999999999</v>
      </c>
      <c r="D9">
        <v>1</v>
      </c>
      <c r="E9">
        <f t="shared" si="3"/>
        <v>0.83031269664582819</v>
      </c>
      <c r="F9">
        <f t="shared" si="1"/>
        <v>-0.52163003621050175</v>
      </c>
      <c r="G9">
        <f t="shared" si="2"/>
        <v>0.72155245693153436</v>
      </c>
      <c r="H9">
        <f t="shared" si="4"/>
        <v>-0.29430292181579842</v>
      </c>
      <c r="I9">
        <f t="shared" si="5"/>
        <v>0.42695076843338353</v>
      </c>
      <c r="J9">
        <f t="shared" si="0"/>
        <v>0.32838542179908964</v>
      </c>
    </row>
    <row r="10" spans="2:14" x14ac:dyDescent="0.25">
      <c r="B10">
        <v>2.8502000000000001</v>
      </c>
      <c r="C10">
        <v>1.0488</v>
      </c>
      <c r="D10">
        <v>1</v>
      </c>
      <c r="E10">
        <f t="shared" si="3"/>
        <v>0.86584365770517935</v>
      </c>
      <c r="F10">
        <f t="shared" si="1"/>
        <v>-0.42035969099913906</v>
      </c>
      <c r="G10">
        <f t="shared" si="2"/>
        <v>0.75881732889058184</v>
      </c>
      <c r="H10">
        <f t="shared" si="4"/>
        <v>0.10032698426844922</v>
      </c>
      <c r="I10">
        <f t="shared" si="5"/>
        <v>0.52506072885427091</v>
      </c>
      <c r="J10">
        <f t="shared" si="0"/>
        <v>0.22556731127643637</v>
      </c>
    </row>
    <row r="11" spans="2:14" x14ac:dyDescent="0.25">
      <c r="B11">
        <v>3.5545</v>
      </c>
      <c r="C11">
        <v>3.6438999999999999</v>
      </c>
      <c r="D11">
        <v>1</v>
      </c>
      <c r="E11">
        <f t="shared" si="3"/>
        <v>0.86883460794304967</v>
      </c>
      <c r="F11">
        <f t="shared" si="1"/>
        <v>-0.40972835837862881</v>
      </c>
      <c r="G11">
        <f t="shared" si="2"/>
        <v>0.76971605246235775</v>
      </c>
      <c r="H11">
        <f t="shared" si="4"/>
        <v>2.1367296007931307</v>
      </c>
      <c r="I11">
        <f t="shared" si="5"/>
        <v>0.89442218106559357</v>
      </c>
      <c r="J11">
        <f t="shared" si="0"/>
        <v>1.114667585094631E-2</v>
      </c>
    </row>
    <row r="12" spans="2:14" x14ac:dyDescent="0.25">
      <c r="B12">
        <v>3.55</v>
      </c>
      <c r="C12">
        <v>1.6343000000000001</v>
      </c>
      <c r="D12">
        <v>1</v>
      </c>
      <c r="E12">
        <f t="shared" si="3"/>
        <v>0.89152287977698419</v>
      </c>
      <c r="F12">
        <f t="shared" si="1"/>
        <v>-0.32918499336816121</v>
      </c>
      <c r="G12">
        <f t="shared" si="2"/>
        <v>0.80679549512055693</v>
      </c>
      <c r="H12">
        <f t="shared" si="4"/>
        <v>0.67224588023814869</v>
      </c>
      <c r="I12">
        <f t="shared" si="5"/>
        <v>0.66200586680910412</v>
      </c>
      <c r="J12">
        <f t="shared" si="0"/>
        <v>0.11424003407146506</v>
      </c>
    </row>
    <row r="13" spans="2:14" x14ac:dyDescent="0.25">
      <c r="I13" t="s">
        <v>10</v>
      </c>
      <c r="J13">
        <f>SQRT((SUM(J3:J12)/10))</f>
        <v>0.38576762827831906</v>
      </c>
    </row>
    <row r="15" spans="2:14" ht="15.75" x14ac:dyDescent="0.25">
      <c r="E15" s="5" t="s">
        <v>13</v>
      </c>
      <c r="F15" s="5"/>
      <c r="G15" s="5"/>
      <c r="H15" s="5"/>
      <c r="I15" s="5"/>
      <c r="J15" s="5"/>
      <c r="K15" s="5"/>
      <c r="L15" s="5"/>
      <c r="M15" s="5"/>
      <c r="N15" s="5"/>
    </row>
    <row r="16" spans="2:14" ht="15.75" x14ac:dyDescent="0.25">
      <c r="E16" s="6">
        <v>1</v>
      </c>
      <c r="F16" s="6">
        <v>2</v>
      </c>
      <c r="G16" s="6">
        <v>3</v>
      </c>
      <c r="H16" s="6">
        <v>4</v>
      </c>
      <c r="I16" s="6">
        <v>5</v>
      </c>
      <c r="J16" s="6">
        <v>6</v>
      </c>
      <c r="K16" s="6">
        <v>7</v>
      </c>
      <c r="L16" s="6">
        <v>8</v>
      </c>
      <c r="M16" s="6">
        <v>9</v>
      </c>
      <c r="N16" s="6">
        <v>10</v>
      </c>
    </row>
    <row r="17" spans="4:14" x14ac:dyDescent="0.25">
      <c r="D17" s="3" t="s">
        <v>10</v>
      </c>
      <c r="E17" s="3">
        <v>0.43190782419088541</v>
      </c>
      <c r="F17" s="3">
        <v>0.51753773734662167</v>
      </c>
      <c r="G17" s="3">
        <v>0.49605573848311363</v>
      </c>
      <c r="H17" s="3">
        <v>0.47217947073287886</v>
      </c>
      <c r="I17" s="3">
        <v>0.4531805657247574</v>
      </c>
      <c r="J17" s="3">
        <v>0.43772639196324042</v>
      </c>
      <c r="K17" s="3">
        <v>0.42460910868665919</v>
      </c>
      <c r="L17" s="3">
        <v>0.41319598384258666</v>
      </c>
      <c r="M17" s="3">
        <v>0.40307156181649417</v>
      </c>
      <c r="N17" s="3">
        <v>0.39398041286122881</v>
      </c>
    </row>
    <row r="19" spans="4:14" x14ac:dyDescent="0.25">
      <c r="D19" s="3" t="s">
        <v>11</v>
      </c>
      <c r="E19" s="3">
        <v>0.5</v>
      </c>
      <c r="F19" s="3">
        <v>0.85786795250023373</v>
      </c>
      <c r="G19" s="3">
        <v>0.82898148388290605</v>
      </c>
      <c r="H19" s="3">
        <v>0.79773218374021415</v>
      </c>
      <c r="I19" s="3">
        <v>0.77005748318205081</v>
      </c>
      <c r="J19" s="3">
        <v>0.74321909532148633</v>
      </c>
      <c r="K19" s="3">
        <v>0.71584262478097405</v>
      </c>
      <c r="L19" s="3">
        <v>0.68765224715251716</v>
      </c>
      <c r="M19" s="3">
        <v>0.65870268385945874</v>
      </c>
      <c r="N19" s="3">
        <v>0.62925286640657319</v>
      </c>
    </row>
    <row r="20" spans="4:14" x14ac:dyDescent="0.25">
      <c r="E20" s="3">
        <v>0.10847892862418214</v>
      </c>
      <c r="F20" s="3">
        <v>0.63658728226137784</v>
      </c>
      <c r="G20" s="3">
        <v>0.54217813513040847</v>
      </c>
      <c r="H20" s="3">
        <v>0.45478195118126252</v>
      </c>
      <c r="I20" s="3">
        <v>0.39564439404975671</v>
      </c>
      <c r="J20" s="3">
        <v>0.35167209657705806</v>
      </c>
      <c r="K20" s="3">
        <v>0.31750399170336829</v>
      </c>
      <c r="L20" s="3">
        <v>0.29147097953227219</v>
      </c>
      <c r="M20" s="3">
        <v>0.27256970313916257</v>
      </c>
      <c r="N20" s="3">
        <v>0.25996854333751745</v>
      </c>
    </row>
    <row r="21" spans="4:14" x14ac:dyDescent="0.25">
      <c r="E21" s="3">
        <v>0.15576605591949935</v>
      </c>
      <c r="F21" s="3">
        <v>0.13204619171618623</v>
      </c>
      <c r="G21" s="3">
        <v>0.11441983617785982</v>
      </c>
      <c r="H21" s="3">
        <v>0.11477154945189419</v>
      </c>
      <c r="I21" s="3">
        <v>0.11795137882099521</v>
      </c>
      <c r="J21" s="3">
        <v>0.11982695820447195</v>
      </c>
      <c r="K21" s="3">
        <v>0.11988076148782499</v>
      </c>
      <c r="L21" s="3">
        <v>0.1182200009304072</v>
      </c>
      <c r="M21" s="3">
        <v>0.11531400181348088</v>
      </c>
      <c r="N21" s="3">
        <v>0.11170897499086063</v>
      </c>
    </row>
    <row r="22" spans="4:14" x14ac:dyDescent="0.25">
      <c r="E22" s="3">
        <v>0.10676058172645875</v>
      </c>
      <c r="F22" s="3">
        <v>9.9483291051650991E-2</v>
      </c>
      <c r="G22" s="3">
        <v>9.3313414402121722E-2</v>
      </c>
      <c r="H22" s="3">
        <v>9.9579126996133138E-2</v>
      </c>
      <c r="I22" s="3">
        <v>0.1081940473976877</v>
      </c>
      <c r="J22" s="3">
        <v>0.11590209165752863</v>
      </c>
      <c r="K22" s="3">
        <v>0.12212526694235795</v>
      </c>
      <c r="L22" s="3">
        <v>0.12674078330011157</v>
      </c>
      <c r="M22" s="3">
        <v>0.12994643137637935</v>
      </c>
      <c r="N22" s="3">
        <v>0.13207656523028932</v>
      </c>
    </row>
    <row r="23" spans="4:14" x14ac:dyDescent="0.25">
      <c r="E23" s="3">
        <v>7.9008061376054387E-2</v>
      </c>
      <c r="F23" s="3">
        <v>8.0713979160517021E-2</v>
      </c>
      <c r="G23" s="3">
        <v>8.2513565355737353E-2</v>
      </c>
      <c r="H23" s="3">
        <v>9.4521194638454847E-2</v>
      </c>
      <c r="I23" s="3">
        <v>0.10915965251863864</v>
      </c>
      <c r="J23" s="3">
        <v>0.12361147052537819</v>
      </c>
      <c r="K23" s="3">
        <v>0.13727216155700683</v>
      </c>
      <c r="L23" s="3">
        <v>0.14990769529131828</v>
      </c>
      <c r="M23" s="3">
        <v>0.16154112386799896</v>
      </c>
      <c r="N23" s="3">
        <v>0.17230879116428297</v>
      </c>
    </row>
    <row r="24" spans="4:14" x14ac:dyDescent="0.25">
      <c r="E24" s="3">
        <v>0.23082312636788424</v>
      </c>
      <c r="F24" s="3">
        <v>0.2457301709306389</v>
      </c>
      <c r="G24" s="3">
        <v>0.26099488098299961</v>
      </c>
      <c r="H24" s="3">
        <v>0.28601386072441315</v>
      </c>
      <c r="I24" s="3">
        <v>0.31185891268232685</v>
      </c>
      <c r="J24" s="3">
        <v>0.33588557244119899</v>
      </c>
      <c r="K24" s="3">
        <v>0.35797674182512756</v>
      </c>
      <c r="L24" s="3">
        <v>0.37834785244100289</v>
      </c>
      <c r="M24" s="3">
        <v>0.39730608480737573</v>
      </c>
      <c r="N24" s="3">
        <v>0.41512163210201403</v>
      </c>
    </row>
    <row r="25" spans="4:14" x14ac:dyDescent="0.25">
      <c r="E25" s="3">
        <v>0.32889443264602219</v>
      </c>
      <c r="F25" s="3">
        <v>0.33584816529306644</v>
      </c>
      <c r="G25" s="3">
        <v>0.34272384916187909</v>
      </c>
      <c r="H25" s="3">
        <v>0.3609300495144131</v>
      </c>
      <c r="I25" s="3">
        <v>0.37842135978346919</v>
      </c>
      <c r="J25" s="3">
        <v>0.3923515244525228</v>
      </c>
      <c r="K25" s="3">
        <v>0.40309470166065303</v>
      </c>
      <c r="L25" s="3">
        <v>0.41132499753431029</v>
      </c>
      <c r="M25" s="3">
        <v>0.41770836156303898</v>
      </c>
      <c r="N25" s="3">
        <v>0.42278345119014038</v>
      </c>
    </row>
    <row r="26" spans="4:14" x14ac:dyDescent="0.25">
      <c r="E26" s="3">
        <v>0.46322315699144889</v>
      </c>
      <c r="F26" s="3">
        <v>0.46693362937076111</v>
      </c>
      <c r="G26" s="3">
        <v>0.47063397576046567</v>
      </c>
      <c r="H26" s="3">
        <v>0.48493021921800089</v>
      </c>
      <c r="I26" s="3">
        <v>0.49794257130492547</v>
      </c>
      <c r="J26" s="3">
        <v>0.50740481797740156</v>
      </c>
      <c r="K26" s="3">
        <v>0.51397850058307959</v>
      </c>
      <c r="L26" s="3">
        <v>0.51844049247662738</v>
      </c>
      <c r="M26" s="3">
        <v>0.52146051089268031</v>
      </c>
      <c r="N26" s="3">
        <v>0.52354590103193643</v>
      </c>
    </row>
    <row r="27" spans="4:14" x14ac:dyDescent="0.25">
      <c r="E27" s="3">
        <v>0.62213864633196492</v>
      </c>
      <c r="F27" s="3">
        <v>0.66467424285821231</v>
      </c>
      <c r="G27" s="3">
        <v>0.70285819507273639</v>
      </c>
      <c r="H27" s="3">
        <v>0.74780673278138154</v>
      </c>
      <c r="I27" s="3">
        <v>0.78511385003645495</v>
      </c>
      <c r="J27" s="3">
        <v>0.81420464210845978</v>
      </c>
      <c r="K27" s="3">
        <v>0.83722631310555984</v>
      </c>
      <c r="L27" s="3">
        <v>0.85580605028147938</v>
      </c>
      <c r="M27" s="3">
        <v>0.87106662300876359</v>
      </c>
      <c r="N27" s="3">
        <v>0.88376502677408664</v>
      </c>
    </row>
    <row r="28" spans="4:14" x14ac:dyDescent="0.25">
      <c r="E28" s="3">
        <v>0.70192530966574862</v>
      </c>
      <c r="F28" s="3">
        <v>0.6888719201837511</v>
      </c>
      <c r="G28" s="3">
        <v>0.6770826714908218</v>
      </c>
      <c r="H28" s="3">
        <v>0.67254990213569732</v>
      </c>
      <c r="I28" s="3">
        <v>0.67055645858488111</v>
      </c>
      <c r="J28" s="3">
        <v>0.66913765166046901</v>
      </c>
      <c r="K28" s="3">
        <v>0.66779839074293379</v>
      </c>
      <c r="L28" s="3">
        <v>0.66638997569065372</v>
      </c>
      <c r="M28" s="3">
        <v>0.66492228367832651</v>
      </c>
      <c r="N28" s="3">
        <v>0.66344586882818823</v>
      </c>
    </row>
    <row r="30" spans="4:14" x14ac:dyDescent="0.25">
      <c r="D30" s="3" t="s">
        <v>12</v>
      </c>
      <c r="E30" s="4" t="str">
        <f>IF(E19&lt;0.5,"0","1")</f>
        <v>1</v>
      </c>
      <c r="F30" s="4" t="str">
        <f>IF(F19&lt;0.5,"0","1")</f>
        <v>1</v>
      </c>
      <c r="G30" s="4" t="str">
        <f t="shared" ref="G30:N39" si="6">IF(G19&lt;0.5,"0","1")</f>
        <v>1</v>
      </c>
      <c r="H30" s="4" t="str">
        <f t="shared" si="6"/>
        <v>1</v>
      </c>
      <c r="I30" s="4" t="str">
        <f t="shared" si="6"/>
        <v>1</v>
      </c>
      <c r="J30" s="4" t="str">
        <f t="shared" si="6"/>
        <v>1</v>
      </c>
      <c r="K30" s="4" t="str">
        <f t="shared" si="6"/>
        <v>1</v>
      </c>
      <c r="L30" s="4" t="str">
        <f t="shared" si="6"/>
        <v>1</v>
      </c>
      <c r="M30" s="4" t="str">
        <f t="shared" si="6"/>
        <v>1</v>
      </c>
      <c r="N30" s="4" t="str">
        <f t="shared" si="6"/>
        <v>1</v>
      </c>
    </row>
    <row r="31" spans="4:14" x14ac:dyDescent="0.25">
      <c r="E31" s="4" t="str">
        <f t="shared" ref="E31:F39" si="7">IF(E20&lt;0.5,"0","1")</f>
        <v>0</v>
      </c>
      <c r="F31" s="4" t="str">
        <f t="shared" si="7"/>
        <v>1</v>
      </c>
      <c r="G31" s="4" t="str">
        <f t="shared" si="6"/>
        <v>1</v>
      </c>
      <c r="H31" s="4" t="str">
        <f t="shared" si="6"/>
        <v>0</v>
      </c>
      <c r="I31" s="4" t="str">
        <f t="shared" si="6"/>
        <v>0</v>
      </c>
      <c r="J31" s="4" t="str">
        <f t="shared" si="6"/>
        <v>0</v>
      </c>
      <c r="K31" s="4" t="str">
        <f t="shared" si="6"/>
        <v>0</v>
      </c>
      <c r="L31" s="4" t="str">
        <f t="shared" si="6"/>
        <v>0</v>
      </c>
      <c r="M31" s="4" t="str">
        <f t="shared" si="6"/>
        <v>0</v>
      </c>
      <c r="N31" s="4" t="str">
        <f t="shared" si="6"/>
        <v>0</v>
      </c>
    </row>
    <row r="32" spans="4:14" x14ac:dyDescent="0.25">
      <c r="E32" s="4" t="str">
        <f t="shared" si="7"/>
        <v>0</v>
      </c>
      <c r="F32" s="4" t="str">
        <f t="shared" si="7"/>
        <v>0</v>
      </c>
      <c r="G32" s="4" t="str">
        <f t="shared" si="6"/>
        <v>0</v>
      </c>
      <c r="H32" s="4" t="str">
        <f t="shared" si="6"/>
        <v>0</v>
      </c>
      <c r="I32" s="4" t="str">
        <f t="shared" si="6"/>
        <v>0</v>
      </c>
      <c r="J32" s="4" t="str">
        <f t="shared" si="6"/>
        <v>0</v>
      </c>
      <c r="K32" s="4" t="str">
        <f t="shared" si="6"/>
        <v>0</v>
      </c>
      <c r="L32" s="4" t="str">
        <f t="shared" si="6"/>
        <v>0</v>
      </c>
      <c r="M32" s="4" t="str">
        <f t="shared" si="6"/>
        <v>0</v>
      </c>
      <c r="N32" s="4" t="str">
        <f t="shared" si="6"/>
        <v>0</v>
      </c>
    </row>
    <row r="33" spans="4:14" x14ac:dyDescent="0.25">
      <c r="E33" s="4" t="str">
        <f t="shared" si="7"/>
        <v>0</v>
      </c>
      <c r="F33" s="4" t="str">
        <f t="shared" si="7"/>
        <v>0</v>
      </c>
      <c r="G33" s="4" t="str">
        <f t="shared" si="6"/>
        <v>0</v>
      </c>
      <c r="H33" s="4" t="str">
        <f t="shared" si="6"/>
        <v>0</v>
      </c>
      <c r="I33" s="4" t="str">
        <f t="shared" si="6"/>
        <v>0</v>
      </c>
      <c r="J33" s="4" t="str">
        <f t="shared" si="6"/>
        <v>0</v>
      </c>
      <c r="K33" s="4" t="str">
        <f t="shared" si="6"/>
        <v>0</v>
      </c>
      <c r="L33" s="4" t="str">
        <f t="shared" si="6"/>
        <v>0</v>
      </c>
      <c r="M33" s="4" t="str">
        <f t="shared" si="6"/>
        <v>0</v>
      </c>
      <c r="N33" s="4" t="str">
        <f t="shared" si="6"/>
        <v>0</v>
      </c>
    </row>
    <row r="34" spans="4:14" x14ac:dyDescent="0.25">
      <c r="E34" s="4" t="str">
        <f t="shared" si="7"/>
        <v>0</v>
      </c>
      <c r="F34" s="4" t="str">
        <f t="shared" si="7"/>
        <v>0</v>
      </c>
      <c r="G34" s="4" t="str">
        <f t="shared" si="6"/>
        <v>0</v>
      </c>
      <c r="H34" s="4" t="str">
        <f t="shared" si="6"/>
        <v>0</v>
      </c>
      <c r="I34" s="4" t="str">
        <f t="shared" si="6"/>
        <v>0</v>
      </c>
      <c r="J34" s="4" t="str">
        <f t="shared" si="6"/>
        <v>0</v>
      </c>
      <c r="K34" s="4" t="str">
        <f t="shared" si="6"/>
        <v>0</v>
      </c>
      <c r="L34" s="4" t="str">
        <f t="shared" si="6"/>
        <v>0</v>
      </c>
      <c r="M34" s="4" t="str">
        <f t="shared" si="6"/>
        <v>0</v>
      </c>
      <c r="N34" s="4" t="str">
        <f t="shared" si="6"/>
        <v>0</v>
      </c>
    </row>
    <row r="35" spans="4:14" x14ac:dyDescent="0.25">
      <c r="E35" s="4" t="str">
        <f t="shared" si="7"/>
        <v>0</v>
      </c>
      <c r="F35" s="4" t="str">
        <f t="shared" si="7"/>
        <v>0</v>
      </c>
      <c r="G35" s="4" t="str">
        <f t="shared" si="6"/>
        <v>0</v>
      </c>
      <c r="H35" s="4" t="str">
        <f t="shared" si="6"/>
        <v>0</v>
      </c>
      <c r="I35" s="4" t="str">
        <f t="shared" si="6"/>
        <v>0</v>
      </c>
      <c r="J35" s="4" t="str">
        <f t="shared" si="6"/>
        <v>0</v>
      </c>
      <c r="K35" s="4" t="str">
        <f t="shared" si="6"/>
        <v>0</v>
      </c>
      <c r="L35" s="4" t="str">
        <f t="shared" si="6"/>
        <v>0</v>
      </c>
      <c r="M35" s="4" t="str">
        <f t="shared" si="6"/>
        <v>0</v>
      </c>
      <c r="N35" s="4" t="str">
        <f t="shared" si="6"/>
        <v>0</v>
      </c>
    </row>
    <row r="36" spans="4:14" x14ac:dyDescent="0.25">
      <c r="E36" s="4" t="str">
        <f t="shared" si="7"/>
        <v>0</v>
      </c>
      <c r="F36" s="4" t="str">
        <f t="shared" si="7"/>
        <v>0</v>
      </c>
      <c r="G36" s="4" t="str">
        <f t="shared" si="6"/>
        <v>0</v>
      </c>
      <c r="H36" s="4" t="str">
        <f t="shared" si="6"/>
        <v>0</v>
      </c>
      <c r="I36" s="4" t="str">
        <f t="shared" si="6"/>
        <v>0</v>
      </c>
      <c r="J36" s="4" t="str">
        <f t="shared" si="6"/>
        <v>0</v>
      </c>
      <c r="K36" s="4" t="str">
        <f t="shared" si="6"/>
        <v>0</v>
      </c>
      <c r="L36" s="4" t="str">
        <f t="shared" si="6"/>
        <v>0</v>
      </c>
      <c r="M36" s="4" t="str">
        <f t="shared" si="6"/>
        <v>0</v>
      </c>
      <c r="N36" s="4" t="str">
        <f t="shared" si="6"/>
        <v>0</v>
      </c>
    </row>
    <row r="37" spans="4:14" x14ac:dyDescent="0.25">
      <c r="E37" s="4" t="str">
        <f t="shared" si="7"/>
        <v>0</v>
      </c>
      <c r="F37" s="4" t="str">
        <f t="shared" si="7"/>
        <v>0</v>
      </c>
      <c r="G37" s="4" t="str">
        <f t="shared" si="6"/>
        <v>0</v>
      </c>
      <c r="H37" s="4" t="str">
        <f t="shared" si="6"/>
        <v>0</v>
      </c>
      <c r="I37" s="4" t="str">
        <f t="shared" si="6"/>
        <v>0</v>
      </c>
      <c r="J37" s="4" t="str">
        <f t="shared" si="6"/>
        <v>1</v>
      </c>
      <c r="K37" s="4" t="str">
        <f t="shared" si="6"/>
        <v>1</v>
      </c>
      <c r="L37" s="4" t="str">
        <f t="shared" si="6"/>
        <v>1</v>
      </c>
      <c r="M37" s="4" t="str">
        <f t="shared" si="6"/>
        <v>1</v>
      </c>
      <c r="N37" s="4" t="str">
        <f t="shared" si="6"/>
        <v>1</v>
      </c>
    </row>
    <row r="38" spans="4:14" x14ac:dyDescent="0.25">
      <c r="E38" s="4" t="str">
        <f t="shared" si="7"/>
        <v>1</v>
      </c>
      <c r="F38" s="4" t="str">
        <f t="shared" si="7"/>
        <v>1</v>
      </c>
      <c r="G38" s="4" t="str">
        <f t="shared" si="6"/>
        <v>1</v>
      </c>
      <c r="H38" s="4" t="str">
        <f t="shared" si="6"/>
        <v>1</v>
      </c>
      <c r="I38" s="4" t="str">
        <f t="shared" si="6"/>
        <v>1</v>
      </c>
      <c r="J38" s="4" t="str">
        <f t="shared" si="6"/>
        <v>1</v>
      </c>
      <c r="K38" s="4" t="str">
        <f t="shared" si="6"/>
        <v>1</v>
      </c>
      <c r="L38" s="4" t="str">
        <f t="shared" si="6"/>
        <v>1</v>
      </c>
      <c r="M38" s="4" t="str">
        <f t="shared" si="6"/>
        <v>1</v>
      </c>
      <c r="N38" s="4" t="str">
        <f t="shared" si="6"/>
        <v>1</v>
      </c>
    </row>
    <row r="39" spans="4:14" x14ac:dyDescent="0.25">
      <c r="E39" s="4" t="str">
        <f t="shared" si="7"/>
        <v>1</v>
      </c>
      <c r="F39" s="4" t="str">
        <f t="shared" si="7"/>
        <v>1</v>
      </c>
      <c r="G39" s="4" t="str">
        <f t="shared" si="6"/>
        <v>1</v>
      </c>
      <c r="H39" s="4" t="str">
        <f t="shared" si="6"/>
        <v>1</v>
      </c>
      <c r="I39" s="4" t="str">
        <f t="shared" si="6"/>
        <v>1</v>
      </c>
      <c r="J39" s="4" t="str">
        <f t="shared" si="6"/>
        <v>1</v>
      </c>
      <c r="K39" s="4" t="str">
        <f t="shared" si="6"/>
        <v>1</v>
      </c>
      <c r="L39" s="4" t="str">
        <f t="shared" si="6"/>
        <v>1</v>
      </c>
      <c r="M39" s="4" t="str">
        <f t="shared" si="6"/>
        <v>1</v>
      </c>
      <c r="N39" s="4" t="str">
        <f t="shared" si="6"/>
        <v>1</v>
      </c>
    </row>
    <row r="40" spans="4:14" x14ac:dyDescent="0.25">
      <c r="D40">
        <v>1</v>
      </c>
      <c r="E40" s="8">
        <f>6/10</f>
        <v>0.6</v>
      </c>
      <c r="F40" s="8">
        <f>5/10</f>
        <v>0.5</v>
      </c>
      <c r="G40" s="8">
        <f>5/10</f>
        <v>0.5</v>
      </c>
      <c r="H40" s="8">
        <f>6/10</f>
        <v>0.6</v>
      </c>
      <c r="I40" s="8">
        <f>6/10</f>
        <v>0.6</v>
      </c>
      <c r="J40" s="8">
        <f>7/10</f>
        <v>0.7</v>
      </c>
      <c r="K40" s="8">
        <f>7/10</f>
        <v>0.7</v>
      </c>
      <c r="L40" s="8">
        <f t="shared" ref="L40:N40" si="8">7/10</f>
        <v>0.7</v>
      </c>
      <c r="M40" s="8">
        <f t="shared" si="8"/>
        <v>0.7</v>
      </c>
      <c r="N40" s="8">
        <f t="shared" si="8"/>
        <v>0.7</v>
      </c>
    </row>
    <row r="41" spans="4:14" x14ac:dyDescent="0.25">
      <c r="D41">
        <v>2</v>
      </c>
      <c r="E41" s="8">
        <f>5/10</f>
        <v>0.5</v>
      </c>
    </row>
    <row r="42" spans="4:14" x14ac:dyDescent="0.25">
      <c r="D42">
        <v>3</v>
      </c>
      <c r="E42" s="8">
        <f>5/10</f>
        <v>0.5</v>
      </c>
    </row>
    <row r="43" spans="4:14" x14ac:dyDescent="0.25">
      <c r="D43">
        <v>4</v>
      </c>
      <c r="E43" s="8">
        <f>6/10</f>
        <v>0.6</v>
      </c>
    </row>
    <row r="44" spans="4:14" x14ac:dyDescent="0.25">
      <c r="D44">
        <v>5</v>
      </c>
      <c r="E44" s="8">
        <f>6/10</f>
        <v>0.6</v>
      </c>
    </row>
    <row r="45" spans="4:14" x14ac:dyDescent="0.25">
      <c r="D45">
        <v>6</v>
      </c>
      <c r="E45" s="8">
        <f>7/10</f>
        <v>0.7</v>
      </c>
    </row>
    <row r="46" spans="4:14" x14ac:dyDescent="0.25">
      <c r="D46">
        <v>7</v>
      </c>
      <c r="E46" s="8">
        <f>7/10</f>
        <v>0.7</v>
      </c>
    </row>
    <row r="47" spans="4:14" x14ac:dyDescent="0.25">
      <c r="D47">
        <v>8</v>
      </c>
      <c r="E47" s="8">
        <f>7/10</f>
        <v>0.7</v>
      </c>
    </row>
    <row r="48" spans="4:14" x14ac:dyDescent="0.25">
      <c r="D48">
        <v>9</v>
      </c>
      <c r="E48" s="8">
        <f>7/10</f>
        <v>0.7</v>
      </c>
    </row>
    <row r="49" spans="4:8" x14ac:dyDescent="0.25">
      <c r="D49">
        <v>10</v>
      </c>
      <c r="E49" s="8">
        <f>7/10</f>
        <v>0.7</v>
      </c>
    </row>
    <row r="58" spans="4:8" x14ac:dyDescent="0.25">
      <c r="E58" t="s">
        <v>7</v>
      </c>
      <c r="F58" t="s">
        <v>5</v>
      </c>
      <c r="G58" t="s">
        <v>6</v>
      </c>
    </row>
    <row r="59" spans="4:8" x14ac:dyDescent="0.25">
      <c r="E59">
        <v>0.81985445142643187</v>
      </c>
      <c r="F59">
        <v>-0.28508017656798323</v>
      </c>
      <c r="G59">
        <v>0.75735271608745525</v>
      </c>
    </row>
    <row r="61" spans="4:8" x14ac:dyDescent="0.25">
      <c r="D61" s="1" t="s">
        <v>2</v>
      </c>
      <c r="E61" s="1" t="s">
        <v>3</v>
      </c>
      <c r="F61" t="s">
        <v>9</v>
      </c>
      <c r="G61" t="s">
        <v>14</v>
      </c>
      <c r="H61" t="s">
        <v>4</v>
      </c>
    </row>
    <row r="62" spans="4:8" x14ac:dyDescent="0.25">
      <c r="D62" s="11">
        <v>6.5</v>
      </c>
      <c r="E62" s="11">
        <v>1.8976</v>
      </c>
      <c r="F62">
        <v>0.59964491785953822</v>
      </c>
      <c r="G62">
        <f>IF(F62&lt;0.5,0,1)</f>
        <v>1</v>
      </c>
      <c r="H62">
        <v>0</v>
      </c>
    </row>
    <row r="63" spans="4:8" x14ac:dyDescent="0.25">
      <c r="D63" s="11">
        <v>7.4659000000000004</v>
      </c>
      <c r="E63" s="11">
        <v>3.5</v>
      </c>
      <c r="F63">
        <v>0.25282285080590333</v>
      </c>
      <c r="G63">
        <f t="shared" ref="G63:G71" si="9">IF(F63&lt;0.5,0,1)</f>
        <v>0</v>
      </c>
      <c r="H63">
        <v>0</v>
      </c>
    </row>
    <row r="64" spans="4:8" x14ac:dyDescent="0.25">
      <c r="D64" s="11">
        <v>5.7</v>
      </c>
      <c r="E64" s="11">
        <v>1.5347</v>
      </c>
      <c r="F64">
        <v>0.10785396605068798</v>
      </c>
      <c r="G64">
        <f t="shared" si="9"/>
        <v>0</v>
      </c>
      <c r="H64">
        <v>0</v>
      </c>
    </row>
    <row r="65" spans="4:8" x14ac:dyDescent="0.25">
      <c r="D65" s="11">
        <v>6.1</v>
      </c>
      <c r="E65" s="11">
        <v>2.5499999999999998</v>
      </c>
      <c r="F65">
        <v>0.13346222863842486</v>
      </c>
      <c r="G65">
        <f t="shared" si="9"/>
        <v>0</v>
      </c>
      <c r="H65">
        <v>0</v>
      </c>
    </row>
    <row r="66" spans="4:8" x14ac:dyDescent="0.25">
      <c r="D66" s="11">
        <v>6.33</v>
      </c>
      <c r="E66" s="11">
        <v>3.77</v>
      </c>
      <c r="F66">
        <v>0.18235589477916975</v>
      </c>
      <c r="G66">
        <f t="shared" si="9"/>
        <v>0</v>
      </c>
      <c r="H66">
        <v>0</v>
      </c>
    </row>
    <row r="67" spans="4:8" x14ac:dyDescent="0.25">
      <c r="D67" s="11">
        <v>2.831</v>
      </c>
      <c r="E67" s="11">
        <v>2.0085999999999999</v>
      </c>
      <c r="F67">
        <v>0.43198992170406869</v>
      </c>
      <c r="G67">
        <f t="shared" si="9"/>
        <v>0</v>
      </c>
      <c r="H67">
        <v>1</v>
      </c>
    </row>
    <row r="68" spans="4:8" x14ac:dyDescent="0.25">
      <c r="D68" s="11">
        <v>3.1</v>
      </c>
      <c r="E68" s="11">
        <v>1.4181999999999999</v>
      </c>
      <c r="F68">
        <v>0.42695076843338353</v>
      </c>
      <c r="G68">
        <f t="shared" si="9"/>
        <v>0</v>
      </c>
      <c r="H68">
        <v>1</v>
      </c>
    </row>
    <row r="69" spans="4:8" x14ac:dyDescent="0.25">
      <c r="D69" s="11">
        <v>2.8502000000000001</v>
      </c>
      <c r="E69" s="11">
        <v>1.0488</v>
      </c>
      <c r="F69">
        <v>0.52506072885427091</v>
      </c>
      <c r="G69">
        <f t="shared" si="9"/>
        <v>1</v>
      </c>
      <c r="H69">
        <v>1</v>
      </c>
    </row>
    <row r="70" spans="4:8" x14ac:dyDescent="0.25">
      <c r="D70" s="11">
        <v>3.5545</v>
      </c>
      <c r="E70" s="11">
        <v>3.6438999999999999</v>
      </c>
      <c r="F70">
        <v>0.89442218106559357</v>
      </c>
      <c r="G70">
        <f t="shared" si="9"/>
        <v>1</v>
      </c>
      <c r="H70">
        <v>1</v>
      </c>
    </row>
    <row r="71" spans="4:8" x14ac:dyDescent="0.25">
      <c r="D71" s="11">
        <v>3.55</v>
      </c>
      <c r="E71" s="11">
        <v>1.6343000000000001</v>
      </c>
      <c r="F71">
        <v>0.66200586680910412</v>
      </c>
      <c r="G71">
        <f t="shared" si="9"/>
        <v>1</v>
      </c>
      <c r="H71">
        <v>1</v>
      </c>
    </row>
    <row r="73" spans="4:8" ht="18.75" x14ac:dyDescent="0.3">
      <c r="G73" s="9" t="s">
        <v>15</v>
      </c>
      <c r="H73" s="10">
        <v>0.7</v>
      </c>
    </row>
  </sheetData>
  <mergeCells count="1">
    <mergeCell ref="E15:N1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Ejercicio1</vt:lpstr>
      <vt:lpstr>Ejercicio2</vt:lpstr>
      <vt:lpstr>Ejercicio2 parte 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PEREZ</dc:creator>
  <cp:lastModifiedBy>JUAN PEREZ</cp:lastModifiedBy>
  <dcterms:created xsi:type="dcterms:W3CDTF">2023-09-17T14:57:52Z</dcterms:created>
  <dcterms:modified xsi:type="dcterms:W3CDTF">2023-09-18T03:37:39Z</dcterms:modified>
</cp:coreProperties>
</file>