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2.Job-新住所録更新(zz2.1)\1.2.proc-新住所録更新処理(zz2.1)\"/>
    </mc:Choice>
  </mc:AlternateContent>
  <xr:revisionPtr revIDLastSave="0" documentId="13_ncr:1_{4E72CAD8-2020-4B6B-B419-53C40B31FD2A}" xr6:coauthVersionLast="47" xr6:coauthVersionMax="47" xr10:uidLastSave="{00000000-0000-0000-0000-000000000000}"/>
  <bookViews>
    <workbookView xWindow="-28920" yWindow="-120" windowWidth="29040" windowHeight="15840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削除・変更厳禁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'template(削除・変更厳禁)'!$B$3:$BA$399</definedName>
    <definedName name="_xlnm._FilterDatabase" localSheetId="5" hidden="1">work!$A$3:$BB$171</definedName>
    <definedName name="_xlnm._FilterDatabase" localSheetId="4" hidden="1">新住所録!$A$3:$BB$795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7" l="1"/>
  <c r="F3" i="18"/>
  <c r="F3" i="31"/>
  <c r="F3" i="28"/>
  <c r="BB3" i="30"/>
  <c r="BB3" i="28" l="1"/>
  <c r="AQ3" i="30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AP1" i="3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AP1" i="18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AP1" i="28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AP1" i="27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<sst xmlns="http://schemas.openxmlformats.org/spreadsheetml/2006/main" count="28511" uniqueCount="5967">
  <si>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</si>
  <si>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</si>
  <si>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</si>
  <si>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</si>
  <si>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</si>
  <si>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</si>
  <si>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</si>
  <si>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</si>
  <si>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</si>
  <si>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</si>
  <si>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</si>
  <si>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</si>
  <si>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</si>
  <si>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</si>
  <si>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</si>
  <si>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</si>
  <si>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</si>
  <si>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</si>
  <si>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</si>
  <si>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</si>
  <si>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</si>
  <si>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</si>
  <si>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</si>
  <si>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</si>
  <si>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</si>
  <si>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</si>
  <si>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</si>
  <si>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</si>
  <si>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</si>
  <si>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</si>
  <si>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</si>
  <si>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</si>
  <si>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</si>
  <si>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</si>
  <si>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</si>
  <si>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</si>
  <si>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</si>
  <si>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</si>
  <si>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</si>
  <si>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</si>
  <si>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</si>
  <si>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</si>
  <si>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</si>
  <si>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</si>
  <si>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</si>
  <si>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</si>
  <si>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</si>
  <si>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</si>
  <si>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</si>
  <si>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</si>
  <si>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</si>
  <si>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</si>
  <si>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</si>
  <si>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</si>
  <si>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</si>
  <si>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</si>
  <si>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</si>
  <si>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</si>
  <si>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</si>
  <si>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</si>
  <si>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</si>
  <si>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</si>
  <si>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</si>
  <si>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</si>
  <si>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</si>
  <si>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</si>
  <si>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</si>
  <si>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</si>
  <si>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</si>
  <si>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</si>
  <si>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</si>
  <si>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</si>
  <si>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</si>
  <si>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</si>
  <si>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</si>
  <si>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</si>
  <si>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</si>
  <si>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</si>
  <si>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</si>
  <si>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</si>
  <si>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</si>
  <si>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</si>
  <si>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</si>
  <si>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</si>
  <si>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</si>
  <si>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</si>
  <si>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</si>
  <si>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</si>
  <si>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</si>
  <si>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</si>
  <si>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</si>
  <si>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</si>
  <si>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</si>
  <si>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</si>
  <si>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</si>
  <si>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</si>
  <si>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</si>
  <si>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</si>
  <si>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</si>
  <si>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</si>
  <si>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</si>
  <si>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</si>
  <si>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</si>
  <si>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</si>
  <si>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</si>
  <si>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</si>
  <si>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</si>
  <si>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</si>
  <si>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</si>
  <si>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</si>
  <si>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</si>
  <si>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</si>
  <si>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</si>
  <si>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</si>
  <si>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</si>
  <si>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</si>
  <si>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</si>
  <si>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</si>
  <si>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</si>
  <si>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</si>
  <si>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</si>
  <si>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</si>
  <si>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</si>
  <si>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</si>
  <si>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</si>
  <si>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</si>
  <si>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</si>
  <si>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</si>
  <si>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</si>
  <si>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</si>
  <si>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</si>
  <si>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</si>
  <si>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</si>
  <si>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</si>
  <si>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</si>
  <si>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</si>
  <si>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</si>
  <si>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</si>
  <si>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</si>
  <si>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</si>
  <si>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</si>
  <si>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</si>
  <si>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</si>
  <si>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</si>
  <si>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</si>
  <si>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</si>
  <si>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</si>
  <si>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</si>
  <si>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</si>
  <si>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</si>
  <si>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</si>
  <si>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</si>
  <si>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</si>
  <si>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</si>
  <si>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</si>
  <si>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</si>
  <si>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</si>
  <si>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</si>
  <si>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</si>
  <si>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</si>
  <si>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</si>
  <si>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</si>
  <si>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</si>
  <si>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</si>
  <si>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</si>
  <si>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</si>
  <si>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</si>
  <si>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</si>
  <si>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</si>
  <si>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</si>
  <si>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</si>
  <si>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</si>
  <si>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</si>
  <si>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</si>
  <si>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</si>
  <si>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</si>
  <si>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</si>
  <si>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</si>
  <si>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</si>
  <si>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</si>
  <si>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</si>
  <si>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</si>
  <si>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</si>
  <si>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</si>
  <si>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</si>
  <si>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</si>
  <si>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</si>
  <si>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</si>
  <si>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</si>
  <si>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</si>
  <si>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</si>
  <si>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</si>
  <si>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</si>
  <si>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</si>
  <si>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</si>
  <si>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</si>
  <si>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</si>
  <si>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</si>
  <si>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</si>
  <si>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</si>
  <si>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</si>
  <si>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</si>
  <si>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</si>
  <si>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</si>
  <si>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</si>
  <si>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</si>
  <si>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</si>
  <si>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</si>
  <si>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</si>
  <si>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</si>
  <si>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</si>
  <si>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</si>
  <si>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</si>
  <si>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</si>
  <si>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</si>
  <si>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</si>
  <si>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</si>
  <si>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</si>
  <si>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</si>
  <si>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</si>
  <si>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</si>
  <si>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</si>
  <si>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</si>
  <si>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</si>
  <si>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</si>
  <si>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</si>
  <si>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</si>
  <si>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</si>
  <si>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</si>
  <si>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</si>
  <si>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</si>
  <si>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</si>
  <si>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</si>
  <si>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</si>
  <si>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</si>
  <si>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</si>
  <si>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</si>
  <si>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</si>
  <si>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</si>
  <si>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</si>
  <si>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</si>
  <si>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</si>
  <si>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</si>
  <si>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</si>
  <si>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</si>
  <si>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</si>
  <si>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</si>
  <si>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</si>
  <si>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</si>
  <si>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</si>
  <si>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</si>
  <si>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</si>
  <si>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</si>
  <si>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</si>
  <si>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</si>
  <si>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</si>
  <si>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</si>
  <si>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</si>
  <si>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</si>
  <si>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</si>
  <si>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</si>
  <si>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</si>
  <si>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</si>
  <si>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</si>
  <si>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</si>
  <si>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</si>
  <si>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</si>
  <si>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</si>
  <si>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</si>
  <si>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</si>
  <si>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</si>
  <si>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</si>
  <si>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</si>
  <si>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</si>
  <si>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</si>
  <si>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</si>
  <si>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</si>
  <si>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</si>
  <si>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</si>
  <si>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</si>
  <si>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</si>
  <si>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</si>
  <si>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</si>
  <si>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</si>
  <si>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</si>
  <si>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</si>
  <si>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</si>
  <si>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</si>
  <si>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</si>
  <si>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</si>
  <si>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</si>
  <si>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</si>
  <si>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</si>
  <si>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</si>
  <si>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</si>
  <si>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</si>
  <si>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</si>
  <si>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</si>
  <si>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</si>
  <si>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</si>
  <si>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</si>
  <si>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</si>
  <si>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</si>
  <si>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</si>
  <si>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</si>
  <si>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</si>
  <si>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</si>
  <si>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</si>
  <si>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</si>
  <si>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</si>
  <si>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</si>
  <si>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</si>
  <si>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</si>
  <si>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</si>
  <si>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</si>
  <si>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</si>
  <si>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</si>
  <si>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</si>
  <si>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</si>
  <si>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</si>
  <si>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</si>
  <si>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</si>
  <si>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</si>
  <si>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</si>
  <si>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</si>
  <si>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</si>
  <si>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</si>
  <si>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</si>
  <si>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</si>
  <si>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</si>
  <si>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</si>
  <si>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</si>
  <si>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</si>
  <si>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</si>
  <si>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</si>
  <si>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</si>
  <si>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</si>
  <si>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</si>
  <si>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</si>
  <si>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</si>
  <si>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</si>
  <si>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</si>
  <si>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</si>
  <si>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</si>
  <si>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</si>
  <si>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</si>
  <si>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</si>
  <si>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</si>
  <si>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</si>
  <si>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</si>
  <si>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</si>
  <si>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</si>
  <si>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</si>
  <si>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</si>
  <si>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</si>
  <si>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</si>
  <si>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</si>
  <si>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</si>
  <si>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</si>
  <si>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</si>
  <si>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</si>
  <si>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</si>
  <si>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</si>
  <si>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</si>
  <si>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</si>
  <si>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</si>
  <si>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</si>
  <si>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</si>
  <si>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</si>
  <si>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</si>
  <si>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</si>
  <si>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</si>
  <si>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</si>
  <si>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</si>
  <si>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</si>
  <si>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</si>
  <si>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</si>
  <si>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</si>
  <si>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</si>
  <si>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</si>
  <si>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</si>
  <si>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</si>
  <si>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</si>
  <si>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</si>
  <si>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</si>
  <si>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</si>
  <si>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</si>
  <si>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</si>
  <si>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</si>
  <si>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</si>
  <si>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</si>
  <si>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</si>
  <si>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</si>
  <si>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</si>
  <si>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</si>
  <si>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</si>
  <si>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</si>
  <si>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</si>
  <si>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</si>
  <si>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</si>
  <si>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</si>
  <si>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</si>
  <si>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</si>
  <si>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</si>
  <si>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</si>
  <si>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</si>
  <si>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</si>
  <si>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</si>
  <si>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</si>
  <si>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</si>
  <si>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</si>
  <si>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</si>
  <si>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</si>
  <si>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</si>
  <si>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</si>
  <si>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</si>
  <si>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</si>
  <si>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</si>
  <si>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</si>
  <si>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</si>
  <si>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</si>
  <si>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</si>
  <si>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</si>
  <si>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</si>
  <si>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</si>
  <si>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</si>
  <si>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</si>
  <si>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</si>
  <si>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</si>
  <si>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</si>
  <si>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</si>
  <si>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</si>
  <si>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</si>
  <si>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</si>
  <si>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</si>
  <si>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</si>
  <si>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</si>
  <si>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</si>
  <si>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</si>
  <si>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</si>
  <si>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</si>
  <si>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</si>
  <si>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</si>
  <si>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</si>
  <si>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</si>
  <si>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</si>
  <si>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</si>
  <si>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</si>
  <si>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</si>
  <si>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</si>
  <si>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</si>
  <si>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</si>
  <si>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</si>
  <si>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</si>
  <si>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</si>
  <si>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</si>
  <si>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</si>
  <si>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</si>
  <si>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</si>
  <si>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</si>
  <si>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</si>
  <si>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</si>
  <si>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</si>
  <si>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</si>
  <si>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</si>
  <si>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</si>
  <si>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</si>
  <si>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</si>
  <si>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</si>
  <si>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</si>
  <si>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</si>
  <si>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</si>
  <si>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</si>
  <si>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</si>
  <si>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</si>
  <si>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</si>
  <si>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</si>
  <si>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</si>
  <si>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</si>
  <si>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</si>
  <si>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</si>
  <si>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</si>
  <si>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</si>
  <si>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</si>
  <si>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</si>
  <si>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</si>
  <si>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</si>
  <si>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</si>
  <si>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</si>
  <si>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</si>
  <si>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</si>
  <si>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</si>
  <si>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</si>
  <si>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</si>
  <si>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</si>
  <si>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</si>
  <si>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</si>
  <si>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</si>
  <si>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</si>
  <si>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</si>
  <si>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</si>
  <si>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</si>
  <si>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</si>
  <si>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</si>
  <si>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</si>
  <si>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</si>
  <si>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</si>
  <si>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</si>
  <si>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</si>
  <si>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</si>
  <si>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</si>
  <si>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</si>
  <si>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</si>
  <si>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</si>
  <si>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</si>
  <si>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</si>
  <si>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</si>
  <si>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</si>
  <si>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</si>
  <si>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</si>
  <si>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</si>
  <si>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</si>
  <si>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</si>
  <si>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</si>
  <si>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</si>
  <si>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</si>
  <si>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</si>
  <si>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</si>
  <si>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</si>
  <si>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</si>
  <si>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</si>
  <si>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</si>
  <si>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</si>
  <si>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</si>
  <si>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</si>
  <si>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</si>
  <si>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</si>
  <si>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</si>
  <si>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</si>
  <si>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</si>
  <si>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</si>
  <si>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</si>
  <si>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</si>
  <si>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</si>
  <si>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</si>
  <si>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</si>
  <si>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</si>
  <si>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</si>
  <si>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</si>
  <si>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</si>
  <si>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</si>
  <si>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</si>
  <si>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</si>
  <si>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</si>
  <si>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</si>
  <si>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</si>
  <si>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</si>
  <si>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</si>
  <si>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</si>
  <si>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</si>
  <si>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</si>
  <si>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</si>
  <si>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</si>
  <si>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</si>
  <si>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</si>
  <si>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</si>
  <si>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</si>
  <si>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</si>
  <si>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</si>
  <si>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</si>
  <si>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</si>
  <si>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</si>
  <si>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</si>
  <si>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</si>
  <si>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</si>
  <si>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</si>
  <si>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</si>
  <si>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</si>
  <si>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</si>
  <si>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</si>
  <si>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</si>
  <si>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</si>
  <si>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</si>
  <si>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</si>
  <si>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</si>
  <si>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</si>
  <si>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</si>
  <si>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</si>
  <si>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</si>
  <si>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</si>
  <si>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</si>
  <si>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</si>
  <si>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</si>
  <si>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</si>
  <si>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</si>
  <si>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</si>
  <si>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</si>
  <si>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</si>
  <si>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</si>
  <si>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</si>
  <si>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</si>
  <si>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</si>
  <si>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</si>
  <si>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</si>
  <si>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</si>
  <si>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</si>
  <si>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</si>
  <si>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</si>
  <si>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</si>
  <si>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</si>
  <si>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</si>
  <si>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</si>
  <si>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</si>
  <si>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</si>
  <si>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</si>
  <si>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</si>
  <si>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</si>
  <si>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</si>
  <si>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</si>
  <si>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</si>
  <si>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</si>
  <si>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</si>
  <si>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</si>
  <si>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</si>
  <si>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</si>
  <si>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</si>
  <si>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</si>
  <si>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</si>
  <si>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</si>
  <si>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</si>
  <si>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</si>
  <si>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</si>
  <si>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</si>
  <si>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</si>
  <si>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</si>
  <si>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</si>
  <si>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</si>
  <si>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</si>
  <si>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</si>
  <si>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</si>
  <si>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</si>
  <si>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</si>
  <si>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</si>
  <si>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</si>
  <si>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</si>
  <si>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</si>
  <si>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</si>
  <si>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</si>
  <si>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</si>
  <si>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</si>
  <si>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</si>
  <si>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</si>
  <si>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</si>
  <si>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</si>
  <si>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</si>
  <si>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</si>
  <si>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</si>
  <si>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</si>
  <si>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</si>
  <si>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</si>
  <si>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</si>
  <si>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</si>
  <si>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</si>
  <si>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</si>
  <si>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</si>
  <si>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</si>
  <si>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</si>
  <si>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</si>
  <si>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</si>
  <si>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</si>
  <si>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</si>
  <si>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</si>
  <si>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</si>
  <si>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藤縄潤</t>
  </si>
  <si>
    <t>⑧最新版住所録-v1.0.0-20230425</t>
  </si>
  <si>
    <t>⑨-999｜③eye</t>
  </si>
  <si>
    <t>長野県</t>
  </si>
  <si>
    <t>090-1059-7929</t>
  </si>
  <si>
    <t>n1a9w7a6t0t8y2o1@docomo.ne.jp</t>
  </si>
  <si>
    <t>藤縄慈人</t>
  </si>
  <si>
    <t>藤縄美奈子</t>
  </si>
  <si>
    <t>④20100320-WinLiveMail_AdrBook-v2.0.0-20230505</t>
  </si>
  <si>
    <t>090-7170-6286</t>
  </si>
  <si>
    <t>134-0085</t>
  </si>
  <si>
    <t>090-8598-0020</t>
  </si>
  <si>
    <t>江戸川区</t>
  </si>
  <si>
    <t>南葛西</t>
  </si>
  <si>
    <t>藤縄保考</t>
  </si>
  <si>
    <t>会社-IBM/HSO</t>
  </si>
  <si>
    <t>墨田区</t>
  </si>
  <si>
    <t>藤谷佑三</t>
  </si>
  <si>
    <t>個人-IBM/HSO</t>
  </si>
  <si>
    <t>藤谷恒夫</t>
  </si>
  <si>
    <t>板橋区</t>
  </si>
  <si>
    <t>大矢裕之</t>
  </si>
  <si>
    <t>048-854-1901</t>
  </si>
  <si>
    <t>大貫</t>
  </si>
  <si>
    <t>埼玉県</t>
  </si>
  <si>
    <t>さいたま市</t>
  </si>
  <si>
    <t>大貫憲行</t>
  </si>
  <si>
    <t>杉並区</t>
  </si>
  <si>
    <t>茨城県</t>
  </si>
  <si>
    <t>小浜京一</t>
  </si>
  <si>
    <t>090-6938-1423</t>
  </si>
  <si>
    <t>鈴木</t>
  </si>
  <si>
    <t>千葉県</t>
  </si>
  <si>
    <t>習志野市</t>
  </si>
  <si>
    <t>鈴木公清</t>
  </si>
  <si>
    <t>090-9328-2391</t>
  </si>
  <si>
    <t>03-3400-1311</t>
  </si>
  <si>
    <t>武</t>
  </si>
  <si>
    <t>神奈川県</t>
  </si>
  <si>
    <t>三根武</t>
  </si>
  <si>
    <t>158-0095</t>
  </si>
  <si>
    <t>090-8840-9178</t>
  </si>
  <si>
    <t>個人-日赤医</t>
  </si>
  <si>
    <t>世田谷区</t>
  </si>
  <si>
    <t>枯木繁</t>
  </si>
  <si>
    <t>090-3917-0892</t>
  </si>
  <si>
    <t>会社-IBM/OB</t>
  </si>
  <si>
    <t>金井</t>
  </si>
  <si>
    <t>大久保弘二</t>
  </si>
  <si>
    <t>090-4741-0192</t>
  </si>
  <si>
    <t>徳永鎮雄</t>
  </si>
  <si>
    <t>会社-IBM/CIS</t>
  </si>
  <si>
    <t>明</t>
  </si>
  <si>
    <t>練馬区</t>
  </si>
  <si>
    <t>大滝明</t>
  </si>
  <si>
    <t>11.理物</t>
  </si>
  <si>
    <t>剛</t>
  </si>
  <si>
    <t>横浜市</t>
  </si>
  <si>
    <t>深井剛</t>
  </si>
  <si>
    <t>大阪府</t>
  </si>
  <si>
    <t>富山県</t>
  </si>
  <si>
    <t>岡</t>
  </si>
  <si>
    <t>秋田県</t>
  </si>
  <si>
    <t>97/12喪中</t>
  </si>
  <si>
    <t>節子</t>
  </si>
  <si>
    <t>143-0015</t>
  </si>
  <si>
    <t>潔</t>
  </si>
  <si>
    <t>大田区</t>
  </si>
  <si>
    <t>個人-IBM/OB</t>
  </si>
  <si>
    <t>稲田貢</t>
  </si>
  <si>
    <t>溝呂木文忠</t>
  </si>
  <si>
    <t>276-0042</t>
  </si>
  <si>
    <t>八千代市</t>
  </si>
  <si>
    <t>今木正英</t>
  </si>
  <si>
    <t>044-975-6384</t>
  </si>
  <si>
    <t>川崎市</t>
  </si>
  <si>
    <t>庄暁嘩</t>
  </si>
  <si>
    <t>03-5371-8511</t>
  </si>
  <si>
    <t>流山市</t>
  </si>
  <si>
    <t>17.武蔵野</t>
  </si>
  <si>
    <t>0267-62-6115</t>
  </si>
  <si>
    <t>堺啓太郎</t>
  </si>
  <si>
    <t>山麓獅子鍋</t>
  </si>
  <si>
    <t>IBM時代</t>
    <rPh sb="3" eb="5">
      <t>ジダイ</t>
    </rPh>
    <phoneticPr fontId="2"/>
  </si>
  <si>
    <t>076-472-2420</t>
  </si>
  <si>
    <t>中新川郡上市町</t>
  </si>
  <si>
    <t>藤縄繁昭</t>
  </si>
  <si>
    <t>276-0049</t>
  </si>
  <si>
    <t>種橋千寿子</t>
  </si>
  <si>
    <t>930-0362</t>
  </si>
  <si>
    <t>稗田</t>
  </si>
  <si>
    <t>076-472-2524</t>
  </si>
  <si>
    <t>牧野明美</t>
  </si>
  <si>
    <t>富山県中新川郡上市町稗田５８　　</t>
  </si>
  <si>
    <t>0764-72-2051</t>
  </si>
  <si>
    <t>５８　</t>
  </si>
  <si>
    <t>蔦信子</t>
  </si>
  <si>
    <t>03-3401-1862</t>
  </si>
  <si>
    <t>港区</t>
  </si>
  <si>
    <t>小田明江</t>
  </si>
  <si>
    <t>真理</t>
  </si>
  <si>
    <t>豊田</t>
  </si>
  <si>
    <t>松戸市</t>
  </si>
  <si>
    <t>豊田淑子</t>
  </si>
  <si>
    <t>270-2203</t>
  </si>
  <si>
    <t>047-385-5182</t>
  </si>
  <si>
    <t>石崎秀子</t>
  </si>
  <si>
    <t>339-0052</t>
  </si>
  <si>
    <t>埼玉県さいたま市岩槻区太田１－３－１２　</t>
  </si>
  <si>
    <t>048-757-6893</t>
  </si>
  <si>
    <t>本田</t>
  </si>
  <si>
    <t>岩槻区太田</t>
  </si>
  <si>
    <t>１－３－１２</t>
  </si>
  <si>
    <t>048-756-9715</t>
  </si>
  <si>
    <t>松本</t>
  </si>
  <si>
    <t>松本一志</t>
  </si>
  <si>
    <t>mio-mio@hi-ho.ne.jp</t>
  </si>
  <si>
    <t>山梨県</t>
  </si>
  <si>
    <t>松本美乃里</t>
  </si>
  <si>
    <t>045-534-8978</t>
  </si>
  <si>
    <t>高木</t>
  </si>
  <si>
    <t>政昭</t>
  </si>
  <si>
    <t>高木政昭</t>
  </si>
  <si>
    <t>高木友子</t>
  </si>
  <si>
    <t>中野区</t>
  </si>
  <si>
    <t>犬飼</t>
  </si>
  <si>
    <t>犬飼裕子</t>
  </si>
  <si>
    <t>猪</t>
  </si>
  <si>
    <t>新潟県</t>
  </si>
  <si>
    <t>東蒲原郡</t>
  </si>
  <si>
    <t>阿賀町両郷乙</t>
  </si>
  <si>
    <t>山口</t>
  </si>
  <si>
    <t>栃木県</t>
  </si>
  <si>
    <t>宇都宮市</t>
  </si>
  <si>
    <t>959-4501</t>
  </si>
  <si>
    <t>斎藤</t>
  </si>
  <si>
    <t>阿賀町九島</t>
  </si>
  <si>
    <t>向井</t>
  </si>
  <si>
    <t>向井イシ子</t>
  </si>
  <si>
    <t>228-0024</t>
  </si>
  <si>
    <t>久美子</t>
  </si>
  <si>
    <t>座間市</t>
  </si>
  <si>
    <t>132-0024</t>
  </si>
  <si>
    <t>一之江</t>
  </si>
  <si>
    <t>遠藤</t>
  </si>
  <si>
    <t>加藤</t>
  </si>
  <si>
    <t>福田</t>
  </si>
  <si>
    <t>則子</t>
  </si>
  <si>
    <t>永井</t>
  </si>
  <si>
    <t>初枝</t>
  </si>
  <si>
    <t>蓮田市</t>
  </si>
  <si>
    <t>恵子</t>
  </si>
  <si>
    <t>和子</t>
  </si>
  <si>
    <t>浅井</t>
  </si>
  <si>
    <t>氏家</t>
  </si>
  <si>
    <t>文子</t>
  </si>
  <si>
    <t>静子</t>
  </si>
  <si>
    <t>幸子</t>
  </si>
  <si>
    <t>194-0021</t>
  </si>
  <si>
    <t>中町</t>
  </si>
  <si>
    <t>敏子</t>
  </si>
  <si>
    <t>194-0005</t>
  </si>
  <si>
    <t>洋子</t>
  </si>
  <si>
    <t>南町田</t>
  </si>
  <si>
    <t>A組</t>
    <rPh sb="1" eb="2">
      <t>グミ</t>
    </rPh>
    <phoneticPr fontId="4"/>
  </si>
  <si>
    <t>A-01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</si>
  <si>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</si>
  <si>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</si>
  <si>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</si>
  <si>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</si>
  <si>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</si>
  <si>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</si>
  <si>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</si>
  <si>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</si>
  <si>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</si>
  <si>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</si>
  <si>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</si>
  <si>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</si>
  <si>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</si>
  <si>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</si>
  <si>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</si>
  <si>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</si>
  <si>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</si>
  <si>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</si>
  <si>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</si>
  <si>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</si>
  <si>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</si>
  <si>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</si>
  <si>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</si>
  <si>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</si>
  <si>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</si>
  <si>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</si>
  <si>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</si>
  <si>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</si>
  <si>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</si>
  <si>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</si>
  <si>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</si>
  <si>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</si>
  <si>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</si>
  <si>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</si>
  <si>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</si>
  <si>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</si>
  <si>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</si>
  <si>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</si>
  <si>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</si>
  <si>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</si>
  <si>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</si>
  <si>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</si>
  <si>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</si>
  <si>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</si>
  <si>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</si>
  <si>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</si>
  <si>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</si>
  <si>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</si>
  <si>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</si>
  <si>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</si>
  <si>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</si>
  <si>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</si>
  <si>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</si>
  <si>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</si>
  <si>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</si>
  <si>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</si>
  <si>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</si>
  <si>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</si>
  <si>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</si>
  <si>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</si>
  <si>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</si>
  <si>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</si>
  <si>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</si>
  <si>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</si>
  <si>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</si>
  <si>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</si>
  <si>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</si>
  <si>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</si>
  <si>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</si>
  <si>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</si>
  <si>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</si>
  <si>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</si>
  <si>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</si>
  <si>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</si>
  <si>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</si>
  <si>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</si>
  <si>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</si>
  <si>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</si>
  <si>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</si>
  <si>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</si>
  <si>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</si>
  <si>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</si>
  <si>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</si>
  <si>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</si>
  <si>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</si>
  <si>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</si>
  <si>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</si>
  <si>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</si>
  <si>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</si>
  <si>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</si>
  <si>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</si>
  <si>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</si>
  <si>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</si>
  <si>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</si>
  <si>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</si>
  <si>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</si>
  <si>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</si>
  <si>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</si>
  <si>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</si>
  <si>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</si>
  <si>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</si>
  <si>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</si>
  <si>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</si>
  <si>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</si>
  <si>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</si>
  <si>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</si>
  <si>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</si>
  <si>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</si>
  <si>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</si>
  <si>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</si>
  <si>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</si>
  <si>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</si>
  <si>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</si>
  <si>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</si>
  <si>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</si>
  <si>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</si>
  <si>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</si>
  <si>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</si>
  <si>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</si>
  <si>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</si>
  <si>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</si>
  <si>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</si>
  <si>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</si>
  <si>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</si>
  <si>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</si>
  <si>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</si>
  <si>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</si>
  <si>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</si>
  <si>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</si>
  <si>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</si>
  <si>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</si>
  <si>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</si>
  <si>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</si>
  <si>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</si>
  <si>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</si>
  <si>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</si>
  <si>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東京都町田市森野１－３８－３</t>
  </si>
  <si>
    <t>042-723-2664</t>
  </si>
  <si>
    <t>瀧本三郎</t>
  </si>
  <si>
    <t>⑤-014｜①new</t>
  </si>
  <si>
    <t>A-15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</si>
  <si>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</si>
  <si>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</si>
  <si>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</si>
  <si>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</si>
  <si>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</si>
  <si>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</si>
  <si>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</si>
  <si>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</si>
  <si>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</si>
  <si>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</si>
  <si>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</si>
  <si>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</si>
  <si>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</si>
  <si>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</si>
  <si>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</si>
  <si>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</si>
  <si>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</si>
  <si>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</si>
  <si>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</si>
  <si>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</si>
  <si>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羽守元夫</t>
  </si>
  <si>
    <t>⑤-017｜①new</t>
  </si>
  <si>
    <t>A-18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</si>
  <si>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</si>
  <si>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</si>
  <si>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</si>
  <si>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</si>
  <si>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</si>
  <si>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</si>
  <si>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</si>
  <si>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</si>
  <si>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</si>
  <si>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</si>
  <si>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</si>
  <si>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</si>
  <si>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</si>
  <si>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</si>
  <si>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</si>
  <si>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</si>
  <si>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</si>
  <si>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</si>
  <si>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</si>
  <si>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</si>
  <si>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</si>
  <si>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⑨-999-400</t>
  </si>
  <si>
    <t>古屋</t>
  </si>
  <si>
    <t>尚美</t>
  </si>
  <si>
    <t>古屋尚美</t>
  </si>
  <si>
    <t>A-21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</si>
  <si>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</si>
  <si>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</si>
  <si>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</si>
  <si>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</si>
  <si>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</si>
  <si>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</si>
  <si>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</si>
  <si>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</si>
  <si>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</si>
  <si>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</si>
  <si>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</si>
  <si>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</si>
  <si>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</si>
  <si>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</si>
  <si>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</si>
  <si>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</si>
  <si>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</si>
  <si>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</si>
  <si>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</si>
  <si>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</si>
  <si>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</si>
  <si>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</si>
  <si>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</si>
  <si>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</si>
  <si>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</si>
  <si>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</si>
  <si>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</si>
  <si>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</si>
  <si>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</si>
  <si>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</si>
  <si>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</si>
  <si>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</si>
  <si>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⑨-999-839</t>
  </si>
  <si>
    <t>森</t>
  </si>
  <si>
    <t>義隆</t>
  </si>
  <si>
    <t>森義隆</t>
  </si>
  <si>
    <t>A-25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</si>
  <si>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</si>
  <si>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</si>
  <si>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</si>
  <si>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</si>
  <si>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</si>
  <si>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</si>
  <si>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</si>
  <si>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</si>
  <si>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</si>
  <si>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</si>
  <si>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</si>
  <si>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</si>
  <si>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</si>
  <si>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</si>
  <si>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</si>
  <si>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</si>
  <si>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</si>
  <si>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</si>
  <si>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</si>
  <si>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</si>
  <si>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</si>
  <si>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</si>
  <si>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</si>
  <si>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</si>
  <si>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</si>
  <si>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</si>
  <si>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</si>
  <si>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</si>
  <si>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</si>
  <si>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</si>
  <si>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</si>
  <si>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</si>
  <si>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</si>
  <si>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</si>
  <si>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</si>
  <si>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</si>
  <si>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</si>
  <si>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</si>
  <si>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</si>
  <si>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</si>
  <si>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</si>
  <si>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</si>
  <si>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</si>
  <si>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</si>
  <si>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</si>
  <si>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</si>
  <si>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</si>
  <si>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</si>
  <si>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</si>
  <si>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</si>
  <si>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</si>
  <si>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</si>
  <si>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</si>
  <si>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</si>
  <si>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</si>
  <si>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</si>
  <si>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</si>
  <si>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</si>
  <si>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</si>
  <si>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</si>
  <si>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</si>
  <si>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</si>
  <si>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</si>
  <si>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</si>
  <si>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</si>
  <si>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</si>
  <si>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</si>
  <si>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</si>
  <si>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</si>
  <si>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</si>
  <si>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</si>
  <si>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</si>
  <si>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</si>
  <si>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</si>
  <si>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</si>
  <si>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</si>
  <si>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</si>
  <si>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</si>
  <si>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⑨-999-370</t>
  </si>
  <si>
    <t>兼平</t>
  </si>
  <si>
    <t>佳代子</t>
  </si>
  <si>
    <t>兼平佳代子</t>
  </si>
  <si>
    <t>A-34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</si>
  <si>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</si>
  <si>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</si>
  <si>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</si>
  <si>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</si>
  <si>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</si>
  <si>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</si>
  <si>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</si>
  <si>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</si>
  <si>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</si>
  <si>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</si>
  <si>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</si>
  <si>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</si>
  <si>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</si>
  <si>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</si>
  <si>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</si>
  <si>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</si>
  <si>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</si>
  <si>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</si>
  <si>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</si>
  <si>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</si>
  <si>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</si>
  <si>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</si>
  <si>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</si>
  <si>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</si>
  <si>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</si>
  <si>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</si>
  <si>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</si>
  <si>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</si>
  <si>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</si>
  <si>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</si>
  <si>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</si>
  <si>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</si>
  <si>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</si>
  <si>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</si>
  <si>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</si>
  <si>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</si>
  <si>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</si>
  <si>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</si>
  <si>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</si>
  <si>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</si>
  <si>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</si>
  <si>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</si>
  <si>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</si>
  <si>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</si>
  <si>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</si>
  <si>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</si>
  <si>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</si>
  <si>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</si>
  <si>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</si>
  <si>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</si>
  <si>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</si>
  <si>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</si>
  <si>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</si>
  <si>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</si>
  <si>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</si>
  <si>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</si>
  <si>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</si>
  <si>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</si>
  <si>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</si>
  <si>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</si>
  <si>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</si>
  <si>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</si>
  <si>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</si>
  <si>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</si>
  <si>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</si>
  <si>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</si>
  <si>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</si>
  <si>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</si>
  <si>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</si>
  <si>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</si>
  <si>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</si>
  <si>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</si>
  <si>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</si>
  <si>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</si>
  <si>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</si>
  <si>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</si>
  <si>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</si>
  <si>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</si>
  <si>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</si>
  <si>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</si>
  <si>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</si>
  <si>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</si>
  <si>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</si>
  <si>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</si>
  <si>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</si>
  <si>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</si>
  <si>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</si>
  <si>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</si>
  <si>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</si>
  <si>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</si>
  <si>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子</t>
  </si>
  <si>
    <t>⑨-999-1105</t>
  </si>
  <si>
    <t>張</t>
  </si>
  <si>
    <t>秀鳳</t>
  </si>
  <si>
    <t>張秀鳳</t>
  </si>
  <si>
    <t>A-44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</si>
  <si>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</si>
  <si>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</si>
  <si>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</si>
  <si>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</si>
  <si>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</si>
  <si>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</si>
  <si>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</si>
  <si>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</si>
  <si>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</si>
  <si>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</si>
  <si>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</si>
  <si>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</si>
  <si>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</si>
  <si>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</si>
  <si>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</si>
  <si>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</si>
  <si>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</si>
  <si>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</si>
  <si>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</si>
  <si>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</si>
  <si>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</si>
  <si>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</si>
  <si>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</si>
  <si>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</si>
  <si>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</si>
  <si>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</si>
  <si>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</si>
  <si>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</si>
  <si>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</si>
  <si>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</si>
  <si>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</si>
  <si>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</si>
  <si>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</si>
  <si>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</si>
  <si>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</si>
  <si>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</si>
  <si>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</si>
  <si>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</si>
  <si>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</si>
  <si>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</si>
  <si>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</si>
  <si>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</si>
  <si>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</si>
  <si>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</si>
  <si>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</si>
  <si>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</si>
  <si>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</si>
  <si>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</si>
  <si>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</si>
  <si>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</si>
  <si>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</si>
  <si>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</si>
  <si>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</si>
  <si>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</si>
  <si>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</si>
  <si>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</si>
  <si>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</si>
  <si>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</si>
  <si>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</si>
  <si>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</si>
  <si>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</si>
  <si>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</si>
  <si>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</si>
  <si>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</si>
  <si>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</si>
  <si>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</si>
  <si>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</si>
  <si>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</si>
  <si>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</si>
  <si>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</si>
  <si>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</si>
  <si>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</si>
  <si>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</si>
  <si>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</si>
  <si>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</si>
  <si>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</si>
  <si>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</si>
  <si>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</si>
  <si>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</si>
  <si>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</si>
  <si>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</si>
  <si>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</si>
  <si>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</si>
  <si>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</si>
  <si>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</si>
  <si>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</si>
  <si>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</si>
  <si>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</si>
  <si>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</si>
  <si>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</si>
  <si>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</si>
  <si>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</si>
  <si>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</si>
  <si>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</si>
  <si>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</si>
  <si>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</si>
  <si>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</si>
  <si>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</si>
  <si>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</si>
  <si>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</si>
  <si>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</si>
  <si>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</si>
  <si>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</si>
  <si>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</si>
  <si>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</si>
  <si>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</si>
  <si>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</si>
  <si>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</si>
  <si>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</si>
  <si>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</si>
  <si>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</si>
  <si>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</si>
  <si>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</si>
  <si>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</si>
  <si>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</si>
  <si>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</si>
  <si>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</si>
  <si>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</si>
  <si>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</si>
  <si>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</si>
  <si>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</si>
  <si>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</si>
  <si>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</si>
  <si>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</si>
  <si>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</si>
  <si>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</si>
  <si>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</si>
  <si>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</si>
  <si>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</si>
  <si>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</si>
  <si>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</si>
  <si>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</si>
  <si>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</si>
  <si>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</si>
  <si>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</si>
  <si>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</si>
  <si>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</si>
  <si>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</si>
  <si>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</si>
  <si>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</si>
  <si>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</si>
  <si>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</si>
  <si>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</si>
  <si>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</si>
  <si>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</si>
  <si>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</si>
  <si>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</si>
  <si>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</si>
  <si>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</si>
  <si>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</si>
  <si>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</si>
  <si>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</si>
  <si>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</si>
  <si>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</si>
  <si>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</si>
  <si>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</si>
  <si>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</si>
  <si>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</si>
  <si>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</si>
  <si>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</si>
  <si>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</si>
  <si>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</si>
  <si>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</si>
  <si>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</si>
  <si>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</si>
  <si>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</si>
  <si>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</si>
  <si>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</si>
  <si>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</si>
  <si>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</si>
  <si>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</si>
  <si>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</si>
  <si>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</si>
  <si>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</si>
  <si>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</si>
  <si>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</si>
  <si>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</si>
  <si>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</si>
  <si>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</si>
  <si>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</si>
  <si>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</si>
  <si>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</si>
  <si>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</si>
  <si>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</si>
  <si>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</si>
  <si>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</si>
  <si>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</si>
  <si>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</si>
  <si>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</si>
  <si>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</si>
  <si>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</si>
  <si>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</si>
  <si>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</si>
  <si>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</si>
  <si>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</si>
  <si>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</si>
  <si>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</si>
  <si>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</si>
  <si>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</si>
  <si>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</si>
  <si>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</si>
  <si>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</si>
  <si>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</si>
  <si>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</si>
  <si>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</si>
  <si>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</si>
  <si>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</si>
  <si>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</si>
  <si>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</si>
  <si>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</si>
  <si>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</si>
  <si>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</si>
  <si>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</si>
  <si>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</si>
  <si>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</si>
  <si>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</si>
  <si>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</si>
  <si>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</si>
  <si>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</si>
  <si>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</si>
  <si>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</si>
  <si>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</si>
  <si>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</si>
  <si>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</si>
  <si>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</si>
  <si>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</si>
  <si>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</si>
  <si>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</si>
  <si>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</si>
  <si>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</si>
  <si>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</si>
  <si>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</si>
  <si>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</si>
  <si>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</si>
  <si>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</si>
  <si>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</si>
  <si>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</si>
  <si>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</si>
  <si>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</si>
  <si>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</si>
  <si>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</si>
  <si>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</si>
  <si>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</si>
  <si>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</si>
  <si>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</si>
  <si>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</si>
  <si>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</si>
  <si>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</si>
  <si>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</si>
  <si>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</si>
  <si>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</si>
  <si>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</si>
  <si>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</si>
  <si>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</si>
  <si>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</si>
  <si>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</si>
  <si>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</si>
  <si>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</si>
  <si>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</si>
  <si>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</si>
  <si>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</si>
  <si>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</si>
  <si>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</si>
  <si>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</si>
  <si>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</si>
  <si>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</si>
  <si>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</si>
  <si>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</si>
  <si>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</si>
  <si>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</si>
  <si>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</si>
  <si>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</si>
  <si>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</si>
  <si>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</si>
  <si>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</si>
  <si>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</si>
  <si>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</si>
  <si>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</si>
  <si>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</si>
  <si>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</si>
  <si>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</si>
  <si>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Henderson</t>
  </si>
  <si>
    <t>宮崎 邦夫</t>
  </si>
  <si>
    <t>042-530-4781</t>
  </si>
  <si>
    <t>ヘンダーソン邦夫</t>
  </si>
  <si>
    <t>⑤-073｜①new</t>
  </si>
  <si>
    <t>B-20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</si>
  <si>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</si>
  <si>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</si>
  <si>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</si>
  <si>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</si>
  <si>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</si>
  <si>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</si>
  <si>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</si>
  <si>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</si>
  <si>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</si>
  <si>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</si>
  <si>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</si>
  <si>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</si>
  <si>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</si>
  <si>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</si>
  <si>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</si>
  <si>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</si>
  <si>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</si>
  <si>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</si>
  <si>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</si>
  <si>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</si>
  <si>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</si>
  <si>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</si>
  <si>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</si>
  <si>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</si>
  <si>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</si>
  <si>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</si>
  <si>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</si>
  <si>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</si>
  <si>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</si>
  <si>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</si>
  <si>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</si>
  <si>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</si>
  <si>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</si>
  <si>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</si>
  <si>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</si>
  <si>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</si>
  <si>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</si>
  <si>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</si>
  <si>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</si>
  <si>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</si>
  <si>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</si>
  <si>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</si>
  <si>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</si>
  <si>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</si>
  <si>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</si>
  <si>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</si>
  <si>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</si>
  <si>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</si>
  <si>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</si>
  <si>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</si>
  <si>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</si>
  <si>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</si>
  <si>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</si>
  <si>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</si>
  <si>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</si>
  <si>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</si>
  <si>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</si>
  <si>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</si>
  <si>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</si>
  <si>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</si>
  <si>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</si>
  <si>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</si>
  <si>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</si>
  <si>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</si>
  <si>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</si>
  <si>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</si>
  <si>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</si>
  <si>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</si>
  <si>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</si>
  <si>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</si>
  <si>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</si>
  <si>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</si>
  <si>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</si>
  <si>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</si>
  <si>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</si>
  <si>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</si>
  <si>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</si>
  <si>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</si>
  <si>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</si>
  <si>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</si>
  <si>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</si>
  <si>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</si>
  <si>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</si>
  <si>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</si>
  <si>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</si>
  <si>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</si>
  <si>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</si>
  <si>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</si>
  <si>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</si>
  <si>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⑨-999-670</t>
  </si>
  <si>
    <t>若尾</t>
  </si>
  <si>
    <t>俊彰</t>
  </si>
  <si>
    <t>若尾俊彰</t>
  </si>
  <si>
    <t>B-29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</si>
  <si>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</si>
  <si>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</si>
  <si>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</si>
  <si>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</si>
  <si>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</si>
  <si>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</si>
  <si>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</si>
  <si>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</si>
  <si>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</si>
  <si>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</si>
  <si>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</si>
  <si>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</si>
  <si>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</si>
  <si>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</si>
  <si>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</si>
  <si>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</si>
  <si>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</si>
  <si>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</si>
  <si>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</si>
  <si>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</si>
  <si>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</si>
  <si>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</si>
  <si>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</si>
  <si>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</si>
  <si>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</si>
  <si>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</si>
  <si>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</si>
  <si>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</si>
  <si>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</si>
  <si>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</si>
  <si>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</si>
  <si>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</si>
  <si>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</si>
  <si>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</si>
  <si>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</si>
  <si>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</si>
  <si>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</si>
  <si>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</si>
  <si>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</si>
  <si>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</si>
  <si>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</si>
  <si>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</si>
  <si>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</si>
  <si>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</si>
  <si>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</si>
  <si>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</si>
  <si>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</si>
  <si>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</si>
  <si>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</si>
  <si>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</si>
  <si>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</si>
  <si>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</si>
  <si>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</si>
  <si>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</si>
  <si>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</si>
  <si>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</si>
  <si>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</si>
  <si>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</si>
  <si>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</si>
  <si>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</si>
  <si>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</si>
  <si>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</si>
  <si>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</si>
  <si>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</si>
  <si>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</si>
  <si>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</si>
  <si>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</si>
  <si>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</si>
  <si>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</si>
  <si>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</si>
  <si>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</si>
  <si>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</si>
  <si>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</si>
  <si>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</si>
  <si>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</si>
  <si>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</si>
  <si>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</si>
  <si>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</si>
  <si>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</si>
  <si>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</si>
  <si>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</si>
  <si>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</si>
  <si>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</si>
  <si>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</si>
  <si>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</si>
  <si>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</si>
  <si>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</si>
  <si>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</si>
  <si>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⑨-999-344</t>
  </si>
  <si>
    <t>純子</t>
  </si>
  <si>
    <t>金子純子</t>
  </si>
  <si>
    <t>B-39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</si>
  <si>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</si>
  <si>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</si>
  <si>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</si>
  <si>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</si>
  <si>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</si>
  <si>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</si>
  <si>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</si>
  <si>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</si>
  <si>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</si>
  <si>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</si>
  <si>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</si>
  <si>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</si>
  <si>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</si>
  <si>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</si>
  <si>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</si>
  <si>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</si>
  <si>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</si>
  <si>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齋藤信代</t>
  </si>
  <si>
    <t>⑤-095｜①new</t>
  </si>
  <si>
    <t>B-42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</si>
  <si>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</si>
  <si>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</si>
  <si>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</si>
  <si>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</si>
  <si>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</si>
  <si>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</si>
  <si>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</si>
  <si>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</si>
  <si>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</si>
  <si>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</si>
  <si>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</si>
  <si>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</si>
  <si>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</si>
  <si>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</si>
  <si>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</si>
  <si>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</si>
  <si>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</si>
  <si>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</si>
  <si>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</si>
  <si>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</si>
  <si>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</si>
  <si>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</si>
  <si>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</si>
  <si>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</si>
  <si>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</si>
  <si>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</si>
  <si>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</si>
  <si>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</si>
  <si>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</si>
  <si>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</si>
  <si>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</si>
  <si>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</si>
  <si>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</si>
  <si>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</si>
  <si>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</si>
  <si>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</si>
  <si>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</si>
  <si>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</si>
  <si>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</si>
  <si>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</si>
  <si>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</si>
  <si>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</si>
  <si>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</si>
  <si>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⑨-999-1092</t>
  </si>
  <si>
    <t>中田</t>
  </si>
  <si>
    <t>由紀子</t>
  </si>
  <si>
    <t>中田由紀子</t>
  </si>
  <si>
    <t>B-47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</si>
  <si>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</si>
  <si>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</si>
  <si>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</si>
  <si>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</si>
  <si>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</si>
  <si>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</si>
  <si>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</si>
  <si>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</si>
  <si>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</si>
  <si>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</si>
  <si>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</si>
  <si>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</si>
  <si>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</si>
  <si>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</si>
  <si>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</si>
  <si>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</si>
  <si>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</si>
  <si>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</si>
  <si>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</si>
  <si>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</si>
  <si>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</si>
  <si>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</si>
  <si>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</si>
  <si>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</si>
  <si>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</si>
  <si>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</si>
  <si>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</si>
  <si>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</si>
  <si>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</si>
  <si>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</si>
  <si>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</si>
  <si>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</si>
  <si>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</si>
  <si>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</si>
  <si>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</si>
  <si>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</si>
  <si>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</si>
  <si>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</si>
  <si>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</si>
  <si>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</si>
  <si>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</si>
  <si>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</si>
  <si>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</si>
  <si>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</si>
  <si>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</si>
  <si>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</si>
  <si>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</si>
  <si>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</si>
  <si>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</si>
  <si>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</si>
  <si>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</si>
  <si>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</si>
  <si>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</si>
  <si>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</si>
  <si>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</si>
  <si>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</si>
  <si>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</si>
  <si>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</si>
  <si>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</si>
  <si>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</si>
  <si>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</si>
  <si>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</si>
  <si>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</si>
  <si>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</si>
  <si>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</si>
  <si>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</si>
  <si>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</si>
  <si>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</si>
  <si>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</si>
  <si>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</si>
  <si>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</si>
  <si>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</si>
  <si>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</si>
  <si>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</si>
  <si>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</si>
  <si>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</si>
  <si>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</si>
  <si>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</si>
  <si>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</si>
  <si>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194-0033</t>
  </si>
  <si>
    <t>良一</t>
  </si>
  <si>
    <t>３年B組</t>
    <rPh sb="1" eb="2">
      <t>ネン</t>
    </rPh>
    <rPh sb="3" eb="4">
      <t>グミ</t>
    </rPh>
    <phoneticPr fontId="4"/>
  </si>
  <si>
    <t>65HB0001</t>
  </si>
  <si>
    <t>あいざわ としお</t>
  </si>
  <si>
    <t>⑨-999-1002</t>
  </si>
  <si>
    <t>相沢</t>
  </si>
  <si>
    <t>登志夫</t>
  </si>
  <si>
    <t>相沢登志夫</t>
  </si>
  <si>
    <t>65HB0002</t>
  </si>
  <si>
    <t>あいみ あさこ</t>
  </si>
  <si>
    <t>⑨-999-994</t>
  </si>
  <si>
    <t>相見</t>
  </si>
  <si>
    <t>暁子</t>
  </si>
  <si>
    <t>相見暁子</t>
  </si>
  <si>
    <t>65HB0003</t>
  </si>
  <si>
    <t>あさい ようこ</t>
  </si>
  <si>
    <t>⑨-999-986</t>
  </si>
  <si>
    <t>浅井洋子</t>
  </si>
  <si>
    <t>65HB0005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</si>
  <si>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</si>
  <si>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</si>
  <si>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</si>
  <si>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</si>
  <si>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</si>
  <si>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</si>
  <si>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</si>
  <si>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えんどう てつろう</t>
  </si>
  <si>
    <t>⑨-999-162</t>
  </si>
  <si>
    <t>哲郎</t>
  </si>
  <si>
    <t>遠藤哲郎</t>
  </si>
  <si>
    <t>65HB0007</t>
  </si>
  <si>
    <t>おおす つねお</t>
  </si>
  <si>
    <t>⑨-999-1035</t>
  </si>
  <si>
    <t>大須</t>
  </si>
  <si>
    <t>恒雄</t>
  </si>
  <si>
    <t>大須恒雄</t>
  </si>
  <si>
    <t>65HB0008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</si>
  <si>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</si>
  <si>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</si>
  <si>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</si>
  <si>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</si>
  <si>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</si>
  <si>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</si>
  <si>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</si>
  <si>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</si>
  <si>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</si>
  <si>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</si>
  <si>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</si>
  <si>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</si>
  <si>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</si>
  <si>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</si>
  <si>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</si>
  <si>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</si>
  <si>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</si>
  <si>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</si>
  <si>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</si>
  <si>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</si>
  <si>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</si>
  <si>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</si>
  <si>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</si>
  <si>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</si>
  <si>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</si>
  <si>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</si>
  <si>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</si>
  <si>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</si>
  <si>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</si>
  <si>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</si>
  <si>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</si>
  <si>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</si>
  <si>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</si>
  <si>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</si>
  <si>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</si>
  <si>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</si>
  <si>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</si>
  <si>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</si>
  <si>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</si>
  <si>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</si>
  <si>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</si>
  <si>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</si>
  <si>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</si>
  <si>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</si>
  <si>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</si>
  <si>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</si>
  <si>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</si>
  <si>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</si>
  <si>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</si>
  <si>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</si>
  <si>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</si>
  <si>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</si>
  <si>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</si>
  <si>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</si>
  <si>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</si>
  <si>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</si>
  <si>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</si>
  <si>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</si>
  <si>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こばやし ひろこ</t>
  </si>
  <si>
    <t>埼玉県春日部市米島962-65</t>
  </si>
  <si>
    <t>小林廣子</t>
  </si>
  <si>
    <t>⑥-015｜①new</t>
  </si>
  <si>
    <t>65HB0016</t>
  </si>
  <si>
    <t>ごんおう げん</t>
  </si>
  <si>
    <t>権応玄</t>
  </si>
  <si>
    <t>⑥-016｜①new</t>
  </si>
  <si>
    <t>65HB0017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</si>
  <si>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</si>
  <si>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</si>
  <si>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</si>
  <si>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</si>
  <si>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</si>
  <si>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</si>
  <si>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</si>
  <si>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</si>
  <si>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</si>
  <si>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</si>
  <si>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</si>
  <si>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</si>
  <si>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</si>
  <si>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</si>
  <si>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</si>
  <si>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</si>
  <si>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</si>
  <si>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</si>
  <si>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</si>
  <si>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</si>
  <si>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</si>
  <si>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</si>
  <si>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</si>
  <si>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</si>
  <si>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</si>
  <si>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</si>
  <si>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</si>
  <si>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</si>
  <si>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</si>
  <si>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</si>
  <si>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</si>
  <si>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</si>
  <si>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</si>
  <si>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</si>
  <si>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</si>
  <si>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</si>
  <si>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</si>
  <si>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</si>
  <si>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</si>
  <si>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</si>
  <si>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</si>
  <si>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</si>
  <si>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</si>
  <si>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</si>
  <si>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</si>
  <si>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</si>
  <si>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</si>
  <si>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たむら くみこ</t>
  </si>
  <si>
    <t>田村久美子</t>
  </si>
  <si>
    <t>⑥-023｜①new</t>
  </si>
  <si>
    <t>65HB0024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</si>
  <si>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</si>
  <si>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</si>
  <si>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</si>
  <si>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</si>
  <si>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</si>
  <si>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</si>
  <si>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</si>
  <si>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</si>
  <si>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</si>
  <si>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</si>
  <si>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</si>
  <si>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</si>
  <si>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</si>
  <si>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</si>
  <si>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</si>
  <si>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</si>
  <si>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</si>
  <si>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</si>
  <si>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</si>
  <si>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</si>
  <si>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</si>
  <si>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</si>
  <si>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</si>
  <si>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</si>
  <si>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</si>
  <si>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</si>
  <si>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</si>
  <si>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</si>
  <si>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</si>
  <si>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</si>
  <si>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</si>
  <si>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</si>
  <si>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</si>
  <si>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</si>
  <si>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</si>
  <si>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</si>
  <si>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</si>
  <si>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</si>
  <si>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</si>
  <si>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</si>
  <si>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</si>
  <si>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</si>
  <si>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</si>
  <si>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</si>
  <si>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</si>
  <si>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</si>
  <si>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</si>
  <si>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</si>
  <si>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</si>
  <si>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</si>
  <si>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</si>
  <si>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</si>
  <si>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</si>
  <si>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</si>
  <si>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</si>
  <si>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</si>
  <si>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</si>
  <si>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</si>
  <si>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</si>
  <si>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</si>
  <si>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</si>
  <si>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</si>
  <si>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</si>
  <si>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</si>
  <si>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</si>
  <si>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</si>
  <si>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</si>
  <si>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</si>
  <si>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</si>
  <si>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</si>
  <si>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</si>
  <si>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</si>
  <si>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</si>
  <si>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</si>
  <si>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</si>
  <si>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</si>
  <si>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</si>
  <si>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</si>
  <si>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</si>
  <si>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</si>
  <si>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</si>
  <si>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</si>
  <si>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</si>
  <si>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</si>
  <si>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</si>
  <si>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</si>
  <si>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</si>
  <si>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</si>
  <si>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</si>
  <si>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</si>
  <si>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</si>
  <si>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</si>
  <si>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</si>
  <si>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67TE0082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</si>
  <si>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</si>
  <si>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</si>
  <si>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</si>
  <si>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</si>
  <si>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</si>
  <si>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</si>
  <si>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</si>
  <si>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</si>
  <si>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</si>
  <si>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</si>
  <si>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</si>
  <si>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</si>
  <si>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</si>
  <si>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</si>
  <si>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</si>
  <si>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</si>
  <si>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</si>
  <si>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</si>
  <si>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</si>
  <si>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</si>
  <si>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</si>
  <si>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</si>
  <si>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</si>
  <si>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</si>
  <si>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</si>
  <si>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</si>
  <si>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</si>
  <si>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</si>
  <si>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</si>
  <si>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</si>
  <si>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</si>
  <si>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</si>
  <si>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</si>
  <si>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</si>
  <si>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</si>
  <si>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</si>
  <si>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</si>
  <si>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</si>
  <si>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</si>
  <si>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</si>
  <si>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</si>
  <si>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</si>
  <si>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</si>
  <si>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</si>
  <si>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</si>
  <si>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</si>
  <si>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</si>
  <si>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</si>
  <si>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</si>
  <si>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</si>
  <si>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</si>
  <si>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</si>
  <si>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</si>
  <si>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</si>
  <si>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</si>
  <si>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</si>
  <si>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</si>
  <si>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</si>
  <si>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</si>
  <si>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</si>
  <si>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</si>
  <si>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</si>
  <si>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</si>
  <si>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</si>
  <si>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</si>
  <si>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</si>
  <si>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</si>
  <si>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</si>
  <si>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</si>
  <si>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</si>
  <si>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</si>
  <si>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</si>
  <si>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</si>
  <si>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</si>
  <si>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</si>
  <si>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</si>
  <si>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</si>
  <si>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</si>
  <si>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</si>
  <si>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</si>
  <si>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</si>
  <si>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</si>
  <si>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</si>
  <si>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</si>
  <si>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</si>
  <si>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</si>
  <si>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</si>
  <si>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</si>
  <si>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</si>
  <si>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</si>
  <si>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</si>
  <si>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</si>
  <si>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</si>
  <si>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藤沢市</t>
  </si>
  <si>
    <t>坂本</t>
  </si>
  <si>
    <t>②20070615-鶴亀メール・アドレス帳-v2.0.0-20230505</t>
  </si>
  <si>
    <t>01.家族</t>
  </si>
  <si>
    <t>1.IBM/HSO</t>
  </si>
  <si>
    <t>06.日赤friends</t>
  </si>
  <si>
    <t>12.大学</t>
  </si>
  <si>
    <t>13.青年の船</t>
  </si>
  <si>
    <t>15.IBM</t>
  </si>
  <si>
    <t>2.IBM/CIS</t>
  </si>
  <si>
    <t>9.IBM/SSO</t>
  </si>
  <si>
    <t>19.潤知人</t>
  </si>
  <si>
    <t>30.別荘知人</t>
  </si>
  <si>
    <t>81.藤縄家/蔦家親戚</t>
  </si>
  <si>
    <t>82.犬飼家親戚</t>
  </si>
  <si>
    <t>83.向井家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</si>
  <si>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</si>
  <si>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</si>
  <si>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</si>
  <si>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</si>
  <si>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</si>
  <si>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</si>
  <si>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</si>
  <si>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</si>
  <si>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</si>
  <si>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</si>
  <si>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</si>
  <si>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</si>
  <si>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</si>
  <si>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</si>
  <si>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</si>
  <si>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</si>
  <si>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</si>
  <si>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</si>
  <si>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</si>
  <si>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</si>
  <si>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</si>
  <si>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</si>
  <si>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</si>
  <si>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</si>
  <si>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</si>
  <si>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</si>
  <si>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</si>
  <si>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</si>
  <si>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</si>
  <si>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</si>
  <si>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</si>
  <si>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</si>
  <si>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</si>
  <si>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</si>
  <si>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</si>
  <si>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</si>
  <si>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</si>
  <si>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</si>
  <si>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</si>
  <si>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</si>
  <si>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</si>
  <si>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</si>
  <si>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</si>
  <si>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</si>
  <si>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2006/9/15　88歳</t>
    <rPh sb="12" eb="13">
      <t>サイ</t>
    </rPh>
    <phoneticPr fontId="3"/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</si>
  <si>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</si>
  <si>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</si>
  <si>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</si>
  <si>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</si>
  <si>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</si>
  <si>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</si>
  <si>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</si>
  <si>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</si>
  <si>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</si>
  <si>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</si>
  <si>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</si>
  <si>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</si>
  <si>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</si>
  <si>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</si>
  <si>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</si>
  <si>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</si>
  <si>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</si>
  <si>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</si>
  <si>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</si>
  <si>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</si>
  <si>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</si>
  <si>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</si>
  <si>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</si>
  <si>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</si>
  <si>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</si>
  <si>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</si>
  <si>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</si>
  <si>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</si>
  <si>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</si>
  <si>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yoshiabe200@nifty.com</t>
  </si>
  <si>
    <t>VET03667@nifty.ne.jp</t>
  </si>
  <si>
    <t>阿部喜昭</t>
  </si>
  <si>
    <t>④-005｜①new</t>
  </si>
  <si>
    <t>kgo-enkyokai.furushige@docomo.ne.jp</t>
  </si>
  <si>
    <t>④-025｜①new</t>
  </si>
  <si>
    <t>tokitaym@maple.ocn.ne.jp</t>
  </si>
  <si>
    <t>時田康生</t>
  </si>
  <si>
    <t>④-043｜①new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</si>
  <si>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</si>
  <si>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</si>
  <si>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</si>
  <si>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</si>
  <si>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</si>
  <si>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</si>
  <si>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</si>
  <si>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</si>
  <si>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</si>
  <si>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</si>
  <si>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</si>
  <si>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</si>
  <si>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</si>
  <si>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</si>
  <si>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</si>
  <si>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</si>
  <si>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</si>
  <si>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</si>
  <si>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</si>
  <si>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</si>
  <si>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隠塚</t>
  </si>
  <si>
    <t>hananokaori@jcom.home.ne.jp</t>
  </si>
  <si>
    <t>１８班　福岡</t>
  </si>
  <si>
    <t>林香保理</t>
  </si>
  <si>
    <t>④-097｜①new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</si>
  <si>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</si>
  <si>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</si>
  <si>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</si>
  <si>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</si>
  <si>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</si>
  <si>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</si>
  <si>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</si>
  <si>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</si>
  <si>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</si>
  <si>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</si>
  <si>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</si>
  <si>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</si>
  <si>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</si>
  <si>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</si>
  <si>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</si>
  <si>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</si>
  <si>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</si>
  <si>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</si>
  <si>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</si>
  <si>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</si>
  <si>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</si>
  <si>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</si>
  <si>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</si>
  <si>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</si>
  <si>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</si>
  <si>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</si>
  <si>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</si>
  <si>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</si>
  <si>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</si>
  <si>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</si>
  <si>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</si>
  <si>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</si>
  <si>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</si>
  <si>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</si>
  <si>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</si>
  <si>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</si>
  <si>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</si>
  <si>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</si>
  <si>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</si>
  <si>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</si>
  <si>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</si>
  <si>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</si>
  <si>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</si>
  <si>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</si>
  <si>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</si>
  <si>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</si>
  <si>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</si>
  <si>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</si>
  <si>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</si>
  <si>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</si>
  <si>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</si>
  <si>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</si>
  <si>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</si>
  <si>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</si>
  <si>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</si>
  <si>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</si>
  <si>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</si>
  <si>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</si>
  <si>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</si>
  <si>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</si>
  <si>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</si>
  <si>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</si>
  <si>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</si>
  <si>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</si>
  <si>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</si>
  <si>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</si>
  <si>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</si>
  <si>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</si>
  <si>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</si>
  <si>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</si>
  <si>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</si>
  <si>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</si>
  <si>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</si>
  <si>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</si>
  <si>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</si>
  <si>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</si>
  <si>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</si>
  <si>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</si>
  <si>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</si>
  <si>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</si>
  <si>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</si>
  <si>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</si>
  <si>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</si>
  <si>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</si>
  <si>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</si>
  <si>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</si>
  <si>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</si>
  <si>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</si>
  <si>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</si>
  <si>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</si>
  <si>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</si>
  <si>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</si>
  <si>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</si>
  <si>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</si>
  <si>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</si>
  <si>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</si>
  <si>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</si>
  <si>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</si>
  <si>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</si>
  <si>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</si>
  <si>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</si>
  <si>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</si>
  <si>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</si>
  <si>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かわむら しょういん</t>
  </si>
  <si>
    <t>OW00037@akita.bc.jrc.or.jp</t>
  </si>
  <si>
    <t>⑨-999-222</t>
  </si>
  <si>
    <t>聖人</t>
  </si>
  <si>
    <t>河村聖人</t>
  </si>
  <si>
    <t>IBM時代</t>
    <rPh sb="3" eb="5">
      <t>ジダイ</t>
    </rPh>
    <phoneticPr fontId="3"/>
  </si>
  <si>
    <t>③20090407-WinLiveAddressVer2-v3.0.0-20090407</t>
  </si>
  <si>
    <t>2.医療センター/情報システム</t>
    <rPh sb="2" eb="4">
      <t>イリョウ</t>
    </rPh>
    <rPh sb="9" eb="11">
      <t>ジョウホウ</t>
    </rPh>
    <phoneticPr fontId="3"/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</si>
  <si>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</si>
  <si>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</si>
  <si>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</si>
  <si>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</si>
  <si>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</si>
  <si>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</si>
  <si>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</si>
  <si>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</si>
  <si>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</si>
  <si>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</si>
  <si>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</si>
  <si>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</si>
  <si>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</si>
  <si>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</si>
  <si>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</si>
  <si>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</si>
  <si>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</si>
  <si>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</si>
  <si>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</si>
  <si>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</si>
  <si>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</si>
  <si>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</si>
  <si>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</si>
  <si>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</si>
  <si>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</si>
  <si>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</si>
  <si>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</si>
  <si>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</si>
  <si>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</si>
  <si>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</si>
  <si>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</si>
  <si>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</si>
  <si>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</si>
  <si>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</si>
  <si>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</si>
  <si>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</si>
  <si>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</si>
  <si>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</si>
  <si>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</si>
  <si>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</si>
  <si>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</si>
  <si>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</si>
  <si>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</si>
  <si>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</si>
  <si>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</si>
  <si>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</si>
  <si>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</si>
  <si>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</si>
  <si>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</si>
  <si>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</si>
  <si>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</si>
  <si>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</si>
  <si>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</si>
  <si>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</si>
  <si>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</si>
  <si>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</si>
  <si>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</si>
  <si>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</si>
  <si>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</si>
  <si>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</si>
  <si>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</si>
  <si>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</si>
  <si>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</si>
  <si>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</si>
  <si>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</si>
  <si>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</si>
  <si>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</si>
  <si>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</si>
  <si>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</si>
  <si>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</si>
  <si>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</si>
  <si>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</si>
  <si>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</si>
  <si>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</si>
  <si>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</si>
  <si>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</si>
  <si>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</si>
  <si>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</si>
  <si>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</si>
  <si>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</si>
  <si>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</si>
  <si>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</si>
  <si>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</si>
  <si>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</si>
  <si>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03-5649-2851</t>
  </si>
  <si>
    <t>fukuda@s-m-c.co.jp</t>
  </si>
  <si>
    <t>福田ｓｓｏ</t>
  </si>
  <si>
    <t>②-089｜①new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</si>
  <si>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</si>
  <si>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</si>
  <si>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</si>
  <si>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</si>
  <si>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</si>
  <si>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</si>
  <si>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</si>
  <si>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</si>
  <si>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</si>
  <si>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</si>
  <si>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</si>
  <si>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</si>
  <si>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</si>
  <si>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</si>
  <si>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</si>
  <si>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</si>
  <si>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</si>
  <si>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</si>
  <si>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信代</t>
  </si>
  <si>
    <t>斎藤信代</t>
  </si>
  <si>
    <t>①-233｜①new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</si>
  <si>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</si>
  <si>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</si>
  <si>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</si>
  <si>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</si>
  <si>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</si>
  <si>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</si>
  <si>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</si>
  <si>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</si>
  <si>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</si>
  <si>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</si>
  <si>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</si>
  <si>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</si>
  <si>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</si>
  <si>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</si>
  <si>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</si>
  <si>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</si>
  <si>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</si>
  <si>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</si>
  <si>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</si>
  <si>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</si>
  <si>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</si>
  <si>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</si>
  <si>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</si>
  <si>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</si>
  <si>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</si>
  <si>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</si>
  <si>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</t>
  </si>
  <si>
    <t>泰道</t>
  </si>
  <si>
    <t>三村泰道</t>
  </si>
  <si>
    <t>①-245｜①new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</si>
  <si>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</si>
  <si>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</si>
  <si>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</si>
  <si>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</si>
  <si>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</si>
  <si>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</si>
  <si>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</si>
  <si>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</si>
  <si>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</si>
  <si>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</si>
  <si>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</si>
  <si>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</si>
  <si>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</si>
  <si>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</si>
  <si>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</si>
  <si>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</si>
  <si>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</si>
  <si>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</si>
  <si>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</si>
  <si>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</si>
  <si>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</si>
  <si>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</si>
  <si>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</si>
  <si>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</si>
  <si>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</si>
  <si>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</si>
  <si>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</si>
  <si>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</si>
  <si>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</si>
  <si>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</si>
  <si>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</si>
  <si>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</si>
  <si>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</si>
  <si>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</si>
  <si>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</si>
  <si>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</si>
  <si>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</si>
  <si>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</si>
  <si>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</si>
  <si>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</si>
  <si>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</si>
  <si>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</si>
  <si>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</si>
  <si>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</si>
  <si>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</si>
  <si>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</si>
  <si>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</si>
  <si>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</si>
  <si>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</si>
  <si>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</si>
  <si>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</si>
  <si>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</si>
  <si>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</si>
  <si>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</si>
  <si>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</si>
  <si>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</si>
  <si>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</si>
  <si>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</si>
  <si>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</t>
  </si>
  <si>
    <t>清勢幸子</t>
  </si>
  <si>
    <t>①-336｜①new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</si>
  <si>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</si>
  <si>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</si>
  <si>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</si>
  <si>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</si>
  <si>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</si>
  <si>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</si>
  <si>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</si>
  <si>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</si>
  <si>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</si>
  <si>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</si>
  <si>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</si>
  <si>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</si>
  <si>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</si>
  <si>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</si>
  <si>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</si>
  <si>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</si>
  <si>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</si>
  <si>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</si>
  <si>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</si>
  <si>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</si>
  <si>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</t>
  </si>
  <si>
    <t>太郎</t>
  </si>
  <si>
    <t>牛草太郎</t>
  </si>
  <si>
    <t>①-156｜①new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</si>
  <si>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</si>
  <si>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</si>
  <si>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</si>
  <si>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</si>
  <si>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</si>
  <si>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</si>
  <si>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</si>
  <si>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</si>
  <si>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</si>
  <si>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</si>
  <si>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</si>
  <si>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</si>
  <si>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</si>
  <si>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</si>
  <si>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</si>
  <si>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</si>
  <si>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</si>
  <si>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</si>
  <si>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</si>
  <si>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</si>
  <si>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</si>
  <si>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</si>
  <si>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</si>
  <si>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</si>
  <si>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</si>
  <si>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</si>
  <si>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</si>
  <si>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</si>
  <si>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</si>
  <si>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</si>
  <si>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</si>
  <si>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</si>
  <si>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</si>
  <si>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</si>
  <si>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</si>
  <si>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</si>
  <si>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</si>
  <si>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</si>
  <si>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</si>
  <si>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</si>
  <si>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</si>
  <si>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</si>
  <si>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</si>
  <si>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</si>
  <si>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</si>
  <si>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</si>
  <si>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</si>
  <si>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</si>
  <si>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</si>
  <si>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</si>
  <si>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</si>
  <si>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</si>
  <si>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</si>
  <si>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</si>
  <si>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</si>
  <si>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</si>
  <si>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</si>
  <si>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</si>
  <si>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</si>
  <si>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</si>
  <si>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</si>
  <si>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</si>
  <si>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</si>
  <si>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</si>
  <si>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</si>
  <si>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</si>
  <si>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</si>
  <si>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</si>
  <si>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</si>
  <si>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</si>
  <si>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</si>
  <si>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</si>
  <si>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</si>
  <si>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>林田</t>
  </si>
  <si>
    <t>①-541｜①new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</si>
  <si>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</si>
  <si>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</si>
  <si>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</si>
  <si>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</si>
  <si>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</si>
  <si>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</si>
  <si>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</si>
  <si>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</si>
  <si>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</si>
  <si>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</si>
  <si>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</si>
  <si>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</si>
  <si>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</si>
  <si>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</si>
  <si>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</si>
  <si>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</si>
  <si>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</si>
  <si>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</si>
  <si>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</si>
  <si>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</si>
  <si>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</si>
  <si>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</si>
  <si>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</si>
  <si>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</si>
  <si>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</si>
  <si>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</si>
  <si>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なかやま</t>
  </si>
  <si>
    <t>中山</t>
  </si>
  <si>
    <t>（札幌）</t>
  </si>
  <si>
    <t>中山（札幌）</t>
  </si>
  <si>
    <t>①-403｜①new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</si>
  <si>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</si>
  <si>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</si>
  <si>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</si>
  <si>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</si>
  <si>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</si>
  <si>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</si>
  <si>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</si>
  <si>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</si>
  <si>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</t>
  </si>
  <si>
    <t>翠</t>
  </si>
  <si>
    <t>藤川翠</t>
  </si>
  <si>
    <t>①-452｜①new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</si>
  <si>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</si>
  <si>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</si>
  <si>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</si>
  <si>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</si>
  <si>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</si>
  <si>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</si>
  <si>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</si>
  <si>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</si>
  <si>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いりょうひしょ</t>
  </si>
  <si>
    <t>医療秘書</t>
  </si>
  <si>
    <t>(営業部)</t>
  </si>
  <si>
    <t>医療秘書（営業部）</t>
  </si>
  <si>
    <t>①-082｜①new</t>
  </si>
  <si>
    <t>平山</t>
  </si>
  <si>
    <t>洋一</t>
  </si>
  <si>
    <t>平山洋一</t>
  </si>
  <si>
    <t>①-497｜①new</t>
  </si>
  <si>
    <t>米川</t>
  </si>
  <si>
    <t>真人</t>
  </si>
  <si>
    <t>米川真人</t>
  </si>
  <si>
    <t>①-499｜①new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</si>
  <si>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</si>
  <si>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</si>
  <si>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</si>
  <si>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</si>
  <si>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</si>
  <si>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</si>
  <si>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</si>
  <si>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</si>
  <si>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>むらかみ</t>
  </si>
  <si>
    <t>村上</t>
  </si>
  <si>
    <t>①-377｜①new</t>
  </si>
  <si>
    <t>椎名</t>
  </si>
  <si>
    <t>椎名良一</t>
  </si>
  <si>
    <t>①-419｜①new</t>
  </si>
  <si>
    <t>たかぎ</t>
  </si>
  <si>
    <t>高橋/高木/池田</t>
  </si>
  <si>
    <t>高橋／高木／池田</t>
  </si>
  <si>
    <t>①-200｜①new</t>
  </si>
  <si>
    <t>はしもと</t>
  </si>
  <si>
    <t>①-158｜①new</t>
  </si>
  <si>
    <t>いわもと</t>
  </si>
  <si>
    <t>IBM/官公庁</t>
  </si>
  <si>
    <t>岩本ＩＢＭ／官公庁</t>
  </si>
  <si>
    <t>①-139｜①new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</si>
  <si>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</si>
  <si>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</si>
  <si>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</si>
  <si>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</si>
  <si>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</si>
  <si>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</si>
  <si>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</si>
  <si>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</si>
  <si>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</si>
  <si>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</t>
  </si>
  <si>
    <t>謙三</t>
  </si>
  <si>
    <t>藤森謙三</t>
  </si>
  <si>
    <t>①-450｜①new</t>
  </si>
  <si>
    <t>中川</t>
  </si>
  <si>
    <t>直明</t>
  </si>
  <si>
    <t>中川直明</t>
  </si>
  <si>
    <t>①-406｜①new</t>
  </si>
  <si>
    <t>増田</t>
  </si>
  <si>
    <t>惺</t>
  </si>
  <si>
    <t>増田惺</t>
  </si>
  <si>
    <t>①-376｜①new</t>
  </si>
  <si>
    <t>川辺</t>
  </si>
  <si>
    <t>川辺洋一</t>
  </si>
  <si>
    <t>①-366｜①new</t>
  </si>
  <si>
    <t>赤尾</t>
  </si>
  <si>
    <t>敏夫</t>
  </si>
  <si>
    <t>赤尾敏夫</t>
  </si>
  <si>
    <t>①-360｜①new</t>
  </si>
  <si>
    <t>やまだ</t>
  </si>
  <si>
    <t>順子</t>
  </si>
  <si>
    <t>山田順子</t>
  </si>
  <si>
    <t>①-257｜①new</t>
  </si>
  <si>
    <t>長谷川</t>
  </si>
  <si>
    <t>和志</t>
  </si>
  <si>
    <t>長谷川和志</t>
  </si>
  <si>
    <t>①-414｜①new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</si>
  <si>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</si>
  <si>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</si>
  <si>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</si>
  <si>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</si>
  <si>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</si>
  <si>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</si>
  <si>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</si>
  <si>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</si>
  <si>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</si>
  <si>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</si>
  <si>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</si>
  <si>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</si>
  <si>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</si>
  <si>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</si>
  <si>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</si>
  <si>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</si>
  <si>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</si>
  <si>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</si>
  <si>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</si>
  <si>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</si>
  <si>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</si>
  <si>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</si>
  <si>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</si>
  <si>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</si>
  <si>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</si>
  <si>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</si>
  <si>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</si>
  <si>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</si>
  <si>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</si>
  <si>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</si>
  <si>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</si>
  <si>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</si>
  <si>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</si>
  <si>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</si>
  <si>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</si>
  <si>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</si>
  <si>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</si>
  <si>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</si>
  <si>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</si>
  <si>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</si>
  <si>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</si>
  <si>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</si>
  <si>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</si>
  <si>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</si>
  <si>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</si>
  <si>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</si>
  <si>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</si>
  <si>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</si>
  <si>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</si>
  <si>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</si>
  <si>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</si>
  <si>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</si>
  <si>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</si>
  <si>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</si>
  <si>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</si>
  <si>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</si>
  <si>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</si>
  <si>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</si>
  <si>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</si>
  <si>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</si>
  <si>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</si>
  <si>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</si>
  <si>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</si>
  <si>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</si>
  <si>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</si>
  <si>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</si>
  <si>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</si>
  <si>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</si>
  <si>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</si>
  <si>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</si>
  <si>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</si>
  <si>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</si>
  <si>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</si>
  <si>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</si>
  <si>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</si>
  <si>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</si>
  <si>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</si>
  <si>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</si>
  <si>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</si>
  <si>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</si>
  <si>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</si>
  <si>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</si>
  <si>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</si>
  <si>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</si>
  <si>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</si>
  <si>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</si>
  <si>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</si>
  <si>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</si>
  <si>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</si>
  <si>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</si>
  <si>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</si>
  <si>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</si>
  <si>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</si>
  <si>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</si>
  <si>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</si>
  <si>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</si>
  <si>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</si>
  <si>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</si>
  <si>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</si>
  <si>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</si>
  <si>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</si>
  <si>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</si>
  <si>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</si>
  <si>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</si>
  <si>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</si>
  <si>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</si>
  <si>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</si>
  <si>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</si>
  <si>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</si>
  <si>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</si>
  <si>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</si>
  <si>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</si>
  <si>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</si>
  <si>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</si>
  <si>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</si>
  <si>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</si>
  <si>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</si>
  <si>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</si>
  <si>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</si>
  <si>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</si>
  <si>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</si>
  <si>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</si>
  <si>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</si>
  <si>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</si>
  <si>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</si>
  <si>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</si>
  <si>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</si>
  <si>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</si>
  <si>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</si>
  <si>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</si>
  <si>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</si>
  <si>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</si>
  <si>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</si>
  <si>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</si>
  <si>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</si>
  <si>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</si>
  <si>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</si>
  <si>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</si>
  <si>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</si>
  <si>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</si>
  <si>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</si>
  <si>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</si>
  <si>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</si>
  <si>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</si>
  <si>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</si>
  <si>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</si>
  <si>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</si>
  <si>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</si>
  <si>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</si>
  <si>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</si>
  <si>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</si>
  <si>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</si>
  <si>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</si>
  <si>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</si>
  <si>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</si>
  <si>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</si>
  <si>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</si>
  <si>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</si>
  <si>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</si>
  <si>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</si>
  <si>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</si>
  <si>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</si>
  <si>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</si>
  <si>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</si>
  <si>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</si>
  <si>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</si>
  <si>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</si>
  <si>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</si>
  <si>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</si>
  <si>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</si>
  <si>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</si>
  <si>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</si>
  <si>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</si>
  <si>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</si>
  <si>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</si>
  <si>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</si>
  <si>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</si>
  <si>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</si>
  <si>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</si>
  <si>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</si>
  <si>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</si>
  <si>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</si>
  <si>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</si>
  <si>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</si>
  <si>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</si>
  <si>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</si>
  <si>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</si>
  <si>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</si>
  <si>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</si>
  <si>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</si>
  <si>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</si>
  <si>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</si>
  <si>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</si>
  <si>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</si>
  <si>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</si>
  <si>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</si>
  <si>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</si>
  <si>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</si>
  <si>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</si>
  <si>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</si>
  <si>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</si>
  <si>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</si>
  <si>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</si>
  <si>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</si>
  <si>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</si>
  <si>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</si>
  <si>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</si>
  <si>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</si>
  <si>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</si>
  <si>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</si>
  <si>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</si>
  <si>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</si>
  <si>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</si>
  <si>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</si>
  <si>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</si>
  <si>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</si>
  <si>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</si>
  <si>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</si>
  <si>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</si>
  <si>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</si>
  <si>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</si>
  <si>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</si>
  <si>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</si>
  <si>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</si>
  <si>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</si>
  <si>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</si>
  <si>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</si>
  <si>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</si>
  <si>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</si>
  <si>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</si>
  <si>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</si>
  <si>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</si>
  <si>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</si>
  <si>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</si>
  <si>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</si>
  <si>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</si>
  <si>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</si>
  <si>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</si>
  <si>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</si>
  <si>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</si>
  <si>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</si>
  <si>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</si>
  <si>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</si>
  <si>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</si>
  <si>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</si>
  <si>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</si>
  <si>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</si>
  <si>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</si>
  <si>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</si>
  <si>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</si>
  <si>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</si>
  <si>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</si>
  <si>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</si>
  <si>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</si>
  <si>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</si>
  <si>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</si>
  <si>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</si>
  <si>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</si>
  <si>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</si>
  <si>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</si>
  <si>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</si>
  <si>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</si>
  <si>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</si>
  <si>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</si>
  <si>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</si>
  <si>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</si>
  <si>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</si>
  <si>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</si>
  <si>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</si>
  <si>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</si>
  <si>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</si>
  <si>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</si>
  <si>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</si>
  <si>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</si>
  <si>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</si>
  <si>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</si>
  <si>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</si>
  <si>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</si>
  <si>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</si>
  <si>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</si>
  <si>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</si>
  <si>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</si>
  <si>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</si>
  <si>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</si>
  <si>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</si>
  <si>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</si>
  <si>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</si>
  <si>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</si>
  <si>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</si>
  <si>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</si>
  <si>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</si>
  <si>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</si>
  <si>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</si>
  <si>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</si>
  <si>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>①-205｜①new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</si>
  <si>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</si>
  <si>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</si>
  <si>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</si>
  <si>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</si>
  <si>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</si>
  <si>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</si>
  <si>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</si>
  <si>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</si>
  <si>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</si>
  <si>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</si>
  <si>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</si>
  <si>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</si>
  <si>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</si>
  <si>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</t>
  </si>
  <si>
    <t>永倉英一</t>
  </si>
  <si>
    <t>①-100｜①new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</si>
  <si>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</si>
  <si>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</si>
  <si>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</si>
  <si>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</si>
  <si>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</si>
  <si>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</si>
  <si>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</si>
  <si>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</si>
  <si>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</si>
  <si>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</si>
  <si>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</si>
  <si>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</si>
  <si>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</si>
  <si>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</si>
  <si>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</si>
  <si>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</si>
  <si>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幸弘</t>
  </si>
  <si>
    <t>関口幸弘</t>
  </si>
  <si>
    <t>①-128｜①new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</si>
  <si>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</si>
  <si>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</si>
  <si>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</si>
  <si>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</si>
  <si>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</si>
  <si>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</si>
  <si>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</si>
  <si>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</si>
  <si>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</si>
  <si>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</si>
  <si>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</si>
  <si>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</si>
  <si>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</si>
  <si>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</t>
  </si>
  <si>
    <t>康朗</t>
  </si>
  <si>
    <t>栗田康朗</t>
  </si>
  <si>
    <t>①-172｜①new</t>
  </si>
  <si>
    <t>黒沢</t>
  </si>
  <si>
    <t>賢士</t>
  </si>
  <si>
    <t>黒沢賢士</t>
  </si>
  <si>
    <t>①-212｜①new</t>
  </si>
  <si>
    <t>小久保</t>
  </si>
  <si>
    <t>昌信</t>
  </si>
  <si>
    <t>小久保昌信</t>
  </si>
  <si>
    <t>①-277｜①new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</si>
  <si>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</si>
  <si>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</si>
  <si>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</si>
  <si>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</si>
  <si>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</si>
  <si>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</si>
  <si>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</si>
  <si>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</si>
  <si>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</si>
  <si>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</si>
  <si>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</si>
  <si>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</si>
  <si>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</si>
  <si>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</si>
  <si>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</si>
  <si>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</si>
  <si>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</si>
  <si>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</si>
  <si>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</si>
  <si>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</si>
  <si>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</si>
  <si>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</si>
  <si>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</si>
  <si>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</si>
  <si>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</si>
  <si>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</si>
  <si>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</si>
  <si>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</si>
  <si>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</si>
  <si>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</si>
  <si>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</si>
  <si>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</si>
  <si>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</si>
  <si>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</si>
  <si>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</si>
  <si>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</si>
  <si>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</si>
  <si>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</si>
  <si>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</si>
  <si>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</si>
  <si>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</si>
  <si>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</si>
  <si>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</si>
  <si>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</si>
  <si>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</t>
  </si>
  <si>
    <t>宇津橋節子</t>
  </si>
  <si>
    <t>①-092｜①new</t>
  </si>
  <si>
    <t>①-494｜①new</t>
  </si>
  <si>
    <t>廣川</t>
  </si>
  <si>
    <t>①-555｜①new</t>
  </si>
  <si>
    <t>①-291｜①new</t>
  </si>
  <si>
    <t>豊島</t>
  </si>
  <si>
    <t>①-506｜①new</t>
  </si>
  <si>
    <t>ｴﾝﾃﾞﾊﾞｰｽﾞ</t>
  </si>
  <si>
    <t>高橋</t>
  </si>
  <si>
    <t>エンデバーズ高橋</t>
  </si>
  <si>
    <t>①-033｜①new</t>
  </si>
  <si>
    <t>①-429｜①new</t>
  </si>
  <si>
    <t>辻岡</t>
  </si>
  <si>
    <t>①-421｜①new</t>
  </si>
  <si>
    <t>①-407｜①new</t>
  </si>
  <si>
    <t>①-382｜①new</t>
  </si>
  <si>
    <t>048-297-0127</t>
  </si>
  <si>
    <t>瀬下</t>
  </si>
  <si>
    <t>①-332｜①new</t>
  </si>
  <si>
    <t>①-298｜①new</t>
  </si>
  <si>
    <t>蓮見</t>
  </si>
  <si>
    <t>①-552｜①new</t>
  </si>
  <si>
    <t>小倉</t>
  </si>
  <si>
    <t>①-285｜①new</t>
  </si>
  <si>
    <t>小池</t>
  </si>
  <si>
    <t>①-287｜①new</t>
  </si>
  <si>
    <t>①-222｜①new</t>
  </si>
  <si>
    <t>①-281｜①new</t>
  </si>
  <si>
    <t>山崎</t>
  </si>
  <si>
    <t>①-251｜①new</t>
  </si>
  <si>
    <t>①-260｜①new</t>
  </si>
  <si>
    <t>今井</t>
  </si>
  <si>
    <t>①-214｜①new</t>
  </si>
  <si>
    <t>今</t>
  </si>
  <si>
    <t>①-213｜①new</t>
  </si>
  <si>
    <t>①-230｜①new</t>
  </si>
  <si>
    <t>江連</t>
  </si>
  <si>
    <t>①-196｜①new</t>
  </si>
  <si>
    <t>岡崎</t>
  </si>
  <si>
    <t>①-109｜①new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</si>
  <si>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</si>
  <si>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</si>
  <si>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</si>
  <si>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</si>
  <si>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</si>
  <si>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</si>
  <si>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</si>
  <si>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</si>
  <si>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</si>
  <si>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</si>
  <si>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</si>
  <si>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</si>
  <si>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</si>
  <si>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</si>
  <si>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</si>
  <si>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</si>
  <si>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</si>
  <si>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</si>
  <si>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</si>
  <si>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</si>
  <si>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</si>
  <si>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</si>
  <si>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</si>
  <si>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</si>
  <si>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</si>
  <si>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</si>
  <si>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</si>
  <si>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</si>
  <si>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</si>
  <si>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</si>
  <si>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</si>
  <si>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</si>
  <si>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</si>
  <si>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</si>
  <si>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</si>
  <si>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</si>
  <si>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</si>
  <si>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</si>
  <si>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</si>
  <si>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</si>
  <si>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</si>
  <si>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</si>
  <si>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</si>
  <si>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</si>
  <si>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</si>
  <si>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</si>
  <si>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</si>
  <si>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</si>
  <si>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</si>
  <si>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</si>
  <si>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</si>
  <si>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</si>
  <si>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</si>
  <si>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</si>
  <si>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</si>
  <si>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</si>
  <si>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</si>
  <si>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</si>
  <si>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</si>
  <si>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</si>
  <si>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</si>
  <si>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</si>
  <si>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</si>
  <si>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</si>
  <si>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</si>
  <si>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</si>
  <si>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</si>
  <si>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</si>
  <si>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</si>
  <si>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</si>
  <si>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</si>
  <si>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</si>
  <si>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</si>
  <si>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</si>
  <si>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</si>
  <si>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</si>
  <si>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</si>
  <si>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</si>
  <si>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</si>
  <si>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</si>
  <si>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</si>
  <si>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</si>
  <si>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</si>
  <si>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</si>
  <si>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</si>
  <si>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</si>
  <si>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</si>
  <si>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</si>
  <si>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</si>
  <si>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</si>
  <si>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</si>
  <si>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</si>
  <si>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</si>
  <si>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</si>
  <si>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</si>
  <si>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</si>
  <si>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</si>
  <si>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</si>
  <si>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</si>
  <si>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</si>
  <si>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</si>
  <si>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</si>
  <si>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</si>
  <si>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</si>
  <si>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</si>
  <si>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</si>
  <si>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</si>
  <si>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</si>
  <si>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</si>
  <si>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</si>
  <si>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</si>
  <si>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</si>
  <si>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</si>
  <si>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</si>
  <si>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</si>
  <si>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</si>
  <si>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</si>
  <si>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</si>
  <si>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</si>
  <si>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</si>
  <si>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</si>
  <si>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</si>
  <si>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</si>
  <si>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</si>
  <si>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</si>
  <si>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</si>
  <si>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</si>
  <si>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</si>
  <si>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</si>
  <si>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</si>
  <si>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</si>
  <si>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</si>
  <si>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</si>
  <si>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</si>
  <si>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</si>
  <si>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</si>
  <si>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</si>
  <si>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</si>
  <si>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</si>
  <si>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</si>
  <si>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</si>
  <si>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</si>
  <si>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</si>
  <si>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</si>
  <si>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</si>
  <si>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</si>
  <si>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</si>
  <si>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</si>
  <si>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</si>
  <si>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</si>
  <si>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</si>
  <si>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</si>
  <si>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</si>
  <si>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</si>
  <si>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</si>
  <si>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</si>
  <si>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こぼり</t>
  </si>
  <si>
    <t>03-3808-3150</t>
  </si>
  <si>
    <t>e15342@jp.ibm.com</t>
  </si>
  <si>
    <t>⑨-999-748</t>
  </si>
  <si>
    <t>小堀</t>
  </si>
  <si>
    <t>小堀均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</si>
  <si>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</si>
  <si>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</si>
  <si>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</si>
  <si>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</si>
  <si>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</si>
  <si>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</si>
  <si>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</si>
  <si>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ひじや しげる</t>
  </si>
  <si>
    <t>03-3808-7548</t>
  </si>
  <si>
    <t>hijiya@jp.ibm.com</t>
  </si>
  <si>
    <t>⑨-999-1142</t>
  </si>
  <si>
    <t>泥谷</t>
  </si>
  <si>
    <t>泥谷滋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</si>
  <si>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</si>
  <si>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</si>
  <si>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</si>
  <si>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</si>
  <si>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</si>
  <si>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</si>
  <si>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</si>
  <si>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</si>
  <si>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</si>
  <si>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</si>
  <si>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</si>
  <si>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</si>
  <si>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</si>
  <si>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</si>
  <si>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</si>
  <si>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</si>
  <si>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</si>
  <si>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</si>
  <si>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</si>
  <si>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</si>
  <si>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</si>
  <si>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</si>
  <si>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</si>
  <si>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</si>
  <si>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</si>
  <si>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</si>
  <si>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</si>
  <si>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</si>
  <si>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</si>
  <si>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</si>
  <si>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</si>
  <si>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</si>
  <si>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</si>
  <si>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</si>
  <si>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</si>
  <si>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</si>
  <si>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</si>
  <si>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</si>
  <si>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</si>
  <si>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</si>
  <si>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</si>
  <si>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</si>
  <si>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</si>
  <si>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</si>
  <si>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</si>
  <si>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</si>
  <si>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</si>
  <si>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</si>
  <si>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</si>
  <si>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</si>
  <si>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</si>
  <si>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</si>
  <si>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</si>
  <si>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</si>
  <si>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</si>
  <si>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</si>
  <si>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</si>
  <si>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</si>
  <si>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</si>
  <si>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</si>
  <si>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</si>
  <si>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</si>
  <si>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</si>
  <si>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</si>
  <si>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</si>
  <si>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</si>
  <si>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</si>
  <si>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</si>
  <si>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</si>
  <si>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</si>
  <si>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</si>
  <si>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</si>
  <si>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</si>
  <si>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</si>
  <si>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</si>
  <si>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</si>
  <si>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</si>
  <si>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</si>
  <si>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</si>
  <si>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</si>
  <si>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</si>
  <si>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</si>
  <si>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</si>
  <si>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</si>
  <si>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</si>
  <si>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</si>
  <si>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</si>
  <si>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</si>
  <si>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</si>
  <si>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</si>
  <si>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</si>
  <si>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</si>
  <si>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</si>
  <si>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</si>
  <si>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</si>
  <si>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</si>
  <si>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</si>
  <si>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</si>
  <si>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</si>
  <si>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</si>
  <si>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</si>
  <si>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</si>
  <si>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</si>
  <si>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</si>
  <si>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</si>
  <si>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</si>
  <si>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</si>
  <si>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</si>
  <si>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</si>
  <si>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</si>
  <si>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</si>
  <si>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</si>
  <si>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</si>
  <si>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kanazawa@plesios.jp</t>
  </si>
  <si>
    <t>⑨-999-356</t>
  </si>
  <si>
    <t>金澤秀信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</si>
  <si>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</si>
  <si>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</si>
  <si>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</si>
  <si>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</si>
  <si>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</si>
  <si>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</si>
  <si>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</si>
  <si>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</si>
  <si>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</si>
  <si>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</si>
  <si>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</si>
  <si>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</si>
  <si>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</si>
  <si>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</si>
  <si>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</si>
  <si>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</si>
  <si>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</si>
  <si>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</si>
  <si>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</si>
  <si>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</si>
  <si>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</si>
  <si>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</si>
  <si>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</si>
  <si>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</si>
  <si>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</si>
  <si>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</si>
  <si>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</si>
  <si>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</si>
  <si>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</si>
  <si>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</si>
  <si>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</si>
  <si>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</si>
  <si>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</si>
  <si>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</si>
  <si>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</si>
  <si>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</si>
  <si>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</si>
  <si>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</si>
  <si>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</si>
  <si>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</si>
  <si>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</si>
  <si>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</si>
  <si>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</si>
  <si>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</si>
  <si>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</si>
  <si>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</si>
  <si>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</si>
  <si>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</si>
  <si>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</si>
  <si>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</si>
  <si>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</si>
  <si>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</si>
  <si>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</si>
  <si>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</si>
  <si>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</si>
  <si>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</si>
  <si>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</si>
  <si>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</si>
  <si>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</si>
  <si>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</si>
  <si>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</si>
  <si>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</si>
  <si>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</si>
  <si>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</si>
  <si>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</si>
  <si>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</si>
  <si>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</si>
  <si>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</si>
  <si>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</si>
  <si>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</si>
  <si>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</si>
  <si>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</si>
  <si>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</si>
  <si>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</si>
  <si>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</si>
  <si>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</si>
  <si>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</si>
  <si>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</si>
  <si>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</si>
  <si>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</si>
  <si>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</si>
  <si>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</si>
  <si>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</si>
  <si>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</si>
  <si>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</si>
  <si>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</si>
  <si>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</si>
  <si>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</si>
  <si>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</si>
  <si>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</si>
  <si>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</si>
  <si>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</si>
  <si>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</si>
  <si>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</si>
  <si>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</si>
  <si>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</si>
  <si>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</si>
  <si>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</si>
  <si>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</si>
  <si>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</si>
  <si>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</si>
  <si>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</si>
  <si>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</si>
  <si>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</si>
  <si>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</si>
  <si>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</si>
  <si>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</si>
  <si>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</si>
  <si>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</si>
  <si>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</si>
  <si>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</si>
  <si>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</si>
  <si>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</si>
  <si>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</si>
  <si>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</si>
  <si>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</si>
  <si>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</si>
  <si>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</si>
  <si>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</si>
  <si>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</si>
  <si>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</si>
  <si>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</si>
  <si>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</si>
  <si>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</si>
  <si>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</si>
  <si>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</si>
  <si>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</si>
  <si>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</si>
  <si>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</si>
  <si>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</si>
  <si>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</si>
  <si>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</si>
  <si>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</si>
  <si>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</si>
  <si>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</si>
  <si>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</si>
  <si>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</si>
  <si>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</si>
  <si>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</si>
  <si>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</si>
  <si>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</si>
  <si>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</si>
  <si>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</si>
  <si>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</si>
  <si>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</si>
  <si>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</si>
  <si>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</si>
  <si>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</si>
  <si>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</si>
  <si>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</si>
  <si>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</si>
  <si>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</si>
  <si>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</si>
  <si>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</si>
  <si>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</si>
  <si>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</si>
  <si>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</si>
  <si>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</si>
  <si>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</si>
  <si>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</si>
  <si>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</si>
  <si>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</si>
  <si>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</si>
  <si>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</si>
  <si>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</si>
  <si>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</si>
  <si>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</si>
  <si>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</si>
  <si>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</si>
  <si>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</si>
  <si>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</si>
  <si>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</si>
  <si>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</si>
  <si>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</si>
  <si>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</si>
  <si>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</si>
  <si>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</si>
  <si>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</si>
  <si>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</si>
  <si>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</si>
  <si>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</si>
  <si>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</si>
  <si>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</si>
  <si>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</si>
  <si>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</si>
  <si>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</si>
  <si>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</si>
  <si>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</si>
  <si>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</si>
  <si>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</si>
  <si>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</si>
  <si>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</si>
  <si>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</si>
  <si>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</si>
  <si>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</si>
  <si>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</si>
  <si>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</si>
  <si>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</si>
  <si>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</si>
  <si>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</si>
  <si>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</si>
  <si>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</si>
  <si>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</si>
  <si>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</si>
  <si>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</si>
  <si>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</si>
  <si>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</si>
  <si>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</si>
  <si>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</si>
  <si>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</si>
  <si>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</si>
  <si>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</si>
  <si>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</si>
  <si>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</si>
  <si>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</si>
  <si>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</si>
  <si>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</si>
  <si>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</si>
  <si>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</si>
  <si>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</si>
  <si>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</si>
  <si>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</si>
  <si>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</si>
  <si>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</si>
  <si>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</si>
  <si>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</si>
  <si>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</si>
  <si>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</si>
  <si>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</si>
  <si>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</si>
  <si>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</si>
  <si>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</si>
  <si>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</si>
  <si>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</si>
  <si>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</si>
  <si>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</si>
  <si>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</si>
  <si>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</si>
  <si>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</si>
  <si>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</si>
  <si>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</si>
  <si>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</si>
  <si>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</si>
  <si>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</si>
  <si>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</si>
  <si>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</si>
  <si>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</si>
  <si>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</si>
  <si>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</si>
  <si>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</si>
  <si>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</si>
  <si>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</si>
  <si>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</si>
  <si>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</si>
  <si>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</si>
  <si>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</si>
  <si>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</si>
  <si>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</si>
  <si>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</si>
  <si>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</si>
  <si>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</si>
  <si>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</si>
  <si>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</si>
  <si>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</si>
  <si>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</si>
  <si>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</si>
  <si>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</si>
  <si>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</si>
  <si>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</si>
  <si>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</si>
  <si>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</si>
  <si>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</si>
  <si>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</si>
  <si>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</si>
  <si>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</si>
  <si>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</si>
  <si>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</si>
  <si>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</si>
  <si>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</si>
  <si>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</si>
  <si>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</si>
  <si>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</si>
  <si>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</si>
  <si>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</si>
  <si>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</si>
  <si>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</si>
  <si>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</si>
  <si>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</si>
  <si>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</si>
  <si>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</si>
  <si>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</si>
  <si>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</si>
  <si>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</si>
  <si>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</si>
  <si>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</si>
  <si>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</si>
  <si>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</si>
  <si>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</si>
  <si>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</si>
  <si>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</si>
  <si>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</si>
  <si>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</si>
  <si>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</si>
  <si>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</si>
  <si>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</si>
  <si>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</si>
  <si>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</si>
  <si>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</si>
  <si>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</si>
  <si>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</si>
  <si>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</si>
  <si>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</si>
  <si>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</si>
  <si>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</si>
  <si>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0466-45-1124</t>
  </si>
  <si>
    <t>F19324@jp.ibm.com</t>
  </si>
  <si>
    <t>⑨-999-1109</t>
  </si>
  <si>
    <t>長田</t>
  </si>
  <si>
    <t>NII</t>
  </si>
  <si>
    <t>長田ＮＩＩ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</si>
  <si>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</si>
  <si>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</si>
  <si>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</si>
  <si>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</si>
  <si>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</si>
  <si>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</si>
  <si>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</si>
  <si>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</si>
  <si>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</si>
  <si>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</si>
  <si>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</si>
  <si>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</si>
  <si>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</si>
  <si>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>とうほうおおはし</t>
  </si>
  <si>
    <t>東邦大橋(代</t>
  </si>
  <si>
    <t>東邦大橋（代</t>
  </si>
  <si>
    <t>①-446｜①new</t>
  </si>
  <si>
    <t>とうほうおおもり</t>
  </si>
  <si>
    <t>東邦大森(代</t>
  </si>
  <si>
    <t>東邦大森（代</t>
  </si>
  <si>
    <t>①-447｜①new</t>
  </si>
  <si>
    <t>しずおかいちりつ</t>
  </si>
  <si>
    <t>静岡市立(代</t>
  </si>
  <si>
    <t>静岡市立（代</t>
  </si>
  <si>
    <t>①-347｜①new</t>
  </si>
  <si>
    <t>つちうらきょうどう</t>
  </si>
  <si>
    <t>土浦協同(代</t>
  </si>
  <si>
    <t>土浦協同（代</t>
  </si>
  <si>
    <t>①-438｜①new</t>
  </si>
  <si>
    <t>とちぎ</t>
  </si>
  <si>
    <t>国立栃木</t>
  </si>
  <si>
    <t>宮入</t>
  </si>
  <si>
    <t>国立栃木宮入</t>
  </si>
  <si>
    <t>①-210｜①new</t>
  </si>
  <si>
    <t>やまといちりつ</t>
  </si>
  <si>
    <t>大和市立(代</t>
  </si>
  <si>
    <t>大和市立（代</t>
  </si>
  <si>
    <t>①-392｜①new</t>
  </si>
  <si>
    <t>なめがた</t>
  </si>
  <si>
    <t>なめがた(代</t>
  </si>
  <si>
    <t>なめがた（代</t>
  </si>
  <si>
    <t>①-056｜①new</t>
  </si>
  <si>
    <t>養育院/板</t>
  </si>
  <si>
    <t>養育院／板養育院／板</t>
  </si>
  <si>
    <t>①-537｜①new</t>
  </si>
  <si>
    <t>東京女子</t>
  </si>
  <si>
    <t>Dr田村</t>
  </si>
  <si>
    <t>東京女子Ｄｒ田村</t>
  </si>
  <si>
    <t>①-444｜①new</t>
  </si>
  <si>
    <t>えぬてぃてぃかんとう</t>
  </si>
  <si>
    <t>TT関東(代</t>
  </si>
  <si>
    <t>ＴＴ関東（代</t>
  </si>
  <si>
    <t>①-029｜①new</t>
  </si>
  <si>
    <t>かめだびょういん</t>
  </si>
  <si>
    <t>亀田病院(代</t>
  </si>
  <si>
    <t>亀田病院（代</t>
  </si>
  <si>
    <t>①-144｜①new</t>
  </si>
  <si>
    <t>こくりつがんせんたー</t>
  </si>
  <si>
    <t>NCC東(直</t>
  </si>
  <si>
    <t>ＮＣＣ東（直</t>
  </si>
  <si>
    <t>①-013｜①new</t>
  </si>
  <si>
    <t>とうきょういりょう</t>
  </si>
  <si>
    <t>NTMC(代</t>
  </si>
  <si>
    <t>ＮＴＭＣ（代</t>
  </si>
  <si>
    <t>①-017｜①new</t>
  </si>
  <si>
    <t>かわさきいちりつ</t>
  </si>
  <si>
    <t>川崎市立</t>
  </si>
  <si>
    <t>①-364｜①new</t>
  </si>
  <si>
    <t>国立第二</t>
  </si>
  <si>
    <t>国立第二国立第二</t>
  </si>
  <si>
    <t>①-209｜①new</t>
  </si>
  <si>
    <t>自治大宮</t>
  </si>
  <si>
    <t>桑久保/野口/長</t>
  </si>
  <si>
    <t>自治大宮桑久保／野口／長</t>
  </si>
  <si>
    <t>①-268｜①new</t>
  </si>
  <si>
    <t>せきしんかいさいわい</t>
  </si>
  <si>
    <t>石心会幸ｶﾙﾃ</t>
  </si>
  <si>
    <t>石心会幸カルテ</t>
  </si>
  <si>
    <t>①-356｜①new</t>
  </si>
  <si>
    <t>せきしんかいさやま</t>
  </si>
  <si>
    <t>石心狭山(代</t>
  </si>
  <si>
    <t>石心狭山（代</t>
  </si>
  <si>
    <t>①-357｜①new</t>
  </si>
  <si>
    <t>Dr上田/高橋/椎名/岡/鈴木/大津/三</t>
  </si>
  <si>
    <t>養育院／板Ｄｒ上田／高橋／椎名／岡／鈴木／大津／三</t>
  </si>
  <si>
    <t>①-536｜①new</t>
  </si>
  <si>
    <t>じちおおみや</t>
  </si>
  <si>
    <t>自治大宮(電</t>
  </si>
  <si>
    <t>自治大宮（電</t>
  </si>
  <si>
    <t>①-267｜①new</t>
  </si>
  <si>
    <t>NCC中央(DI</t>
  </si>
  <si>
    <t>ＮＣＣ中央（ＤＩ</t>
  </si>
  <si>
    <t>①-012｜①new</t>
  </si>
  <si>
    <t>かめだいりょう</t>
  </si>
  <si>
    <t>亀田医情研</t>
  </si>
  <si>
    <t>①-141｜①new</t>
  </si>
  <si>
    <t>かめだがぞうせんた</t>
  </si>
  <si>
    <t>亀田画像ｾﾝﾀｰ</t>
  </si>
  <si>
    <t>亀田画像センター</t>
  </si>
  <si>
    <t>①-142｜①new</t>
  </si>
  <si>
    <t>けいおうびょういん</t>
  </si>
  <si>
    <t>慶応病院(情</t>
  </si>
  <si>
    <t>慶応病院（情</t>
  </si>
  <si>
    <t>①-174｜①new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</si>
  <si>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</si>
  <si>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</si>
  <si>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</si>
  <si>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</si>
  <si>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</si>
  <si>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</t>
  </si>
  <si>
    <t>Dr中村/立花/渡辺</t>
  </si>
  <si>
    <t>聖路加Ｄｒ中村／立花／渡辺</t>
  </si>
  <si>
    <t>①-340｜①new</t>
  </si>
  <si>
    <t>大和市立</t>
  </si>
  <si>
    <t>相原/坂本</t>
  </si>
  <si>
    <t>大和市立相原／坂本</t>
  </si>
  <si>
    <t>①-393｜①new</t>
  </si>
  <si>
    <t>東京医科</t>
  </si>
  <si>
    <t>土家/成清/川上</t>
  </si>
  <si>
    <t>東京医科土家／成清／川上</t>
  </si>
  <si>
    <t>①-443｜①new</t>
  </si>
  <si>
    <t>養育院/多</t>
  </si>
  <si>
    <t>養育院／多養育院／多</t>
  </si>
  <si>
    <t>①-535｜①new</t>
  </si>
  <si>
    <t>ミニストップ</t>
  </si>
  <si>
    <t>海保</t>
  </si>
  <si>
    <t>ミニストップ海保</t>
  </si>
  <si>
    <t>①-069｜①new</t>
  </si>
  <si>
    <t>秋永</t>
  </si>
  <si>
    <t>ミニストップ秋永</t>
  </si>
  <si>
    <t>①-071｜①new</t>
  </si>
  <si>
    <t>サンクス</t>
  </si>
  <si>
    <t>高橋/高瀬/広田</t>
  </si>
  <si>
    <t>サンクス高橋／高瀬／広田</t>
  </si>
  <si>
    <t>①-039｜①new</t>
  </si>
  <si>
    <t>ミニストップ小林</t>
  </si>
  <si>
    <t>①-072｜①new</t>
  </si>
  <si>
    <t>DKB</t>
  </si>
  <si>
    <t>ＤＫＢ稲岡</t>
  </si>
  <si>
    <t>①-002｜①new</t>
  </si>
  <si>
    <t>笹川</t>
  </si>
  <si>
    <t>ミニストップ笹川</t>
  </si>
  <si>
    <t>①-070｜①new</t>
  </si>
  <si>
    <t>ミニスットプ</t>
  </si>
  <si>
    <t>滝澤</t>
  </si>
  <si>
    <t>ミニスットプ滝澤</t>
  </si>
  <si>
    <t>①-068｜①new</t>
  </si>
  <si>
    <t>NTT</t>
  </si>
  <si>
    <t>沖/佐々木</t>
  </si>
  <si>
    <t>ＮＴＴ沖／佐々木</t>
  </si>
  <si>
    <t>①-018｜①new</t>
  </si>
  <si>
    <t>ＪＴＢ</t>
  </si>
  <si>
    <t>ＪＴＢ富田</t>
  </si>
  <si>
    <t>①-011｜①new</t>
  </si>
  <si>
    <t>村井</t>
  </si>
  <si>
    <t>ＪＴＢ村井</t>
  </si>
  <si>
    <t>①-010｜①new</t>
  </si>
  <si>
    <t>佐藤未来子</t>
  </si>
  <si>
    <t>ＪＴＢ佐藤未来子</t>
  </si>
  <si>
    <t>①-009｜①new</t>
  </si>
  <si>
    <t>ＪＴＢ後藤</t>
  </si>
  <si>
    <t>①-008｜①new</t>
  </si>
  <si>
    <t>ＪＴＢ旭</t>
  </si>
  <si>
    <t>①-007｜①new</t>
  </si>
  <si>
    <t>竹淵</t>
  </si>
  <si>
    <t>ＤＫＢ竹淵</t>
  </si>
  <si>
    <t>①-003｜①new</t>
  </si>
  <si>
    <t>近セ</t>
  </si>
  <si>
    <t>広瀬/加藤</t>
  </si>
  <si>
    <t>近セ広瀬／加藤</t>
  </si>
  <si>
    <t>①-162｜①new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</si>
  <si>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</si>
  <si>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</si>
  <si>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</si>
  <si>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</si>
  <si>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</si>
  <si>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</si>
  <si>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</si>
  <si>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</si>
  <si>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tatsumi@sfc.keio.ac.jp</t>
  </si>
  <si>
    <t>辰巳ｋｏ</t>
  </si>
  <si>
    <t>③-001｜①new</t>
  </si>
  <si>
    <t>メルクス</t>
  </si>
  <si>
    <t>渡部</t>
  </si>
  <si>
    <t>メルクス渡部</t>
  </si>
  <si>
    <t>①-073｜①new</t>
  </si>
  <si>
    <t>mi-kawa@mth.biglobe.</t>
  </si>
  <si>
    <t>SPA川田</t>
  </si>
  <si>
    <t>ＳＰＡ川田</t>
  </si>
  <si>
    <t>①-024｜①new</t>
  </si>
  <si>
    <t>ﾅｲｽ井上</t>
  </si>
  <si>
    <t>ナイス井上</t>
  </si>
  <si>
    <t>①-049｜①new</t>
  </si>
  <si>
    <t>USE知念</t>
  </si>
  <si>
    <t>ＵＳＥ知念</t>
  </si>
  <si>
    <t>①-031｜①new</t>
  </si>
  <si>
    <t>ﾆｽｺﾝ篠田</t>
  </si>
  <si>
    <t>ニスコン篠田</t>
  </si>
  <si>
    <t>①-060｜①new</t>
  </si>
  <si>
    <t>SIS長峯</t>
  </si>
  <si>
    <t>ＳＩＳ長峯</t>
  </si>
  <si>
    <t>①-022｜①new</t>
  </si>
  <si>
    <t>FSI田丸</t>
  </si>
  <si>
    <t>ＦＳＩ田丸</t>
  </si>
  <si>
    <t>①-004｜①new</t>
  </si>
  <si>
    <t>JMC峯籏</t>
  </si>
  <si>
    <t>ＪＭＣ峯籏</t>
  </si>
  <si>
    <t>①-006｜①new</t>
  </si>
  <si>
    <t>NDD千田</t>
  </si>
  <si>
    <t>ＮＤＤ千田</t>
  </si>
  <si>
    <t>①-016｜①new</t>
  </si>
  <si>
    <t>SIS西井</t>
  </si>
  <si>
    <t>ＳＩＳ西井</t>
  </si>
  <si>
    <t>①-020｜①new</t>
  </si>
  <si>
    <t>SIS石川</t>
  </si>
  <si>
    <t>ＳＩＳ石川</t>
  </si>
  <si>
    <t>①-021｜①new</t>
  </si>
  <si>
    <t>IWI</t>
  </si>
  <si>
    <t>山本/大山</t>
  </si>
  <si>
    <t>ＩＷＩ山本／大山</t>
  </si>
  <si>
    <t>①-005｜①new</t>
  </si>
  <si>
    <t>AIT</t>
  </si>
  <si>
    <t>椎野/堀野</t>
  </si>
  <si>
    <t>ＡＩＴ椎野／堀野</t>
  </si>
  <si>
    <t>①-001｜①new</t>
  </si>
  <si>
    <t>トッパン</t>
  </si>
  <si>
    <t>河合</t>
  </si>
  <si>
    <t>トッパン河合</t>
  </si>
  <si>
    <t>①-045｜①new</t>
  </si>
  <si>
    <t>SPA秋庭</t>
  </si>
  <si>
    <t>ＳＰＡ秋庭</t>
  </si>
  <si>
    <t>①-023｜①new</t>
  </si>
  <si>
    <t>白鳥</t>
  </si>
  <si>
    <t>メルクス白鳥</t>
  </si>
  <si>
    <t>①-074｜①new</t>
  </si>
  <si>
    <t>みずき</t>
  </si>
  <si>
    <t>堀口</t>
  </si>
  <si>
    <t>みずき堀口</t>
  </si>
  <si>
    <t>①-067｜①new</t>
  </si>
  <si>
    <t>ニスコンサービス</t>
  </si>
  <si>
    <t>仙場、工藤、川名</t>
  </si>
  <si>
    <t>ニスコンサービス仙場、工藤、川名</t>
  </si>
  <si>
    <t>①-057｜①new</t>
  </si>
  <si>
    <t>トッパン大熊</t>
  </si>
  <si>
    <t>①-048｜①new</t>
  </si>
  <si>
    <t>トッパン志村</t>
  </si>
  <si>
    <t>①-046｜①new</t>
  </si>
  <si>
    <t>SSK</t>
  </si>
  <si>
    <t>小南</t>
  </si>
  <si>
    <t>ＳＳＫ小南</t>
  </si>
  <si>
    <t>①-027｜①new</t>
  </si>
  <si>
    <t>ｿﾌﾄ ﾊﾟﾜｰｽﾞ</t>
  </si>
  <si>
    <t>ソフトパワーズ　ソフト　パワーズ</t>
  </si>
  <si>
    <t>①-041｜①new</t>
  </si>
  <si>
    <t>クレスコ</t>
  </si>
  <si>
    <t>根元</t>
  </si>
  <si>
    <t>クレスコ根元</t>
  </si>
  <si>
    <t>①-038｜①new</t>
  </si>
  <si>
    <t>ｶﾈﾎﾞｳ</t>
  </si>
  <si>
    <t>カネボウ森</t>
  </si>
  <si>
    <t>①-037｜①new</t>
  </si>
  <si>
    <t>カテナ</t>
  </si>
  <si>
    <t>大塚</t>
  </si>
  <si>
    <t>カテナ大塚</t>
  </si>
  <si>
    <t>①-035｜①new</t>
  </si>
  <si>
    <t>ﾍﾞｽﾄﾛﾝ</t>
  </si>
  <si>
    <t>河辺</t>
  </si>
  <si>
    <t>ベストロン河辺</t>
  </si>
  <si>
    <t>①-066｜①new</t>
  </si>
  <si>
    <t>相田</t>
  </si>
  <si>
    <t>トッパン相田</t>
  </si>
  <si>
    <t>①-047｜①new</t>
  </si>
  <si>
    <t>USE竹下</t>
  </si>
  <si>
    <t>ＵＳＥ竹下</t>
  </si>
  <si>
    <t>①-032｜①new</t>
  </si>
  <si>
    <t>ﾅｲｽ</t>
  </si>
  <si>
    <t>二井</t>
  </si>
  <si>
    <t>ナイス二井</t>
  </si>
  <si>
    <t>①-055｜①new</t>
  </si>
  <si>
    <t>ﾅｲｽ西尾</t>
  </si>
  <si>
    <t>ナイス西尾</t>
  </si>
  <si>
    <t>①-053｜①new</t>
  </si>
  <si>
    <t>ﾅｲｽ栗田</t>
  </si>
  <si>
    <t>ナイス栗田</t>
  </si>
  <si>
    <t>①-052｜①new</t>
  </si>
  <si>
    <t>ﾅｲｽ金子</t>
  </si>
  <si>
    <t>ナイス金子</t>
  </si>
  <si>
    <t>①-051｜①new</t>
  </si>
  <si>
    <t>ﾅｲｽ永田</t>
  </si>
  <si>
    <t>ナイス永田</t>
  </si>
  <si>
    <t>①-050｜①new</t>
  </si>
  <si>
    <t>ﾆｽｺﾝ市川</t>
  </si>
  <si>
    <t>ニスコン市川</t>
  </si>
  <si>
    <t>①-059｜①new</t>
  </si>
  <si>
    <t>ｶﾃﾅ武井</t>
  </si>
  <si>
    <t>カテナ武井</t>
  </si>
  <si>
    <t>①-036｜①new</t>
  </si>
  <si>
    <t>USE</t>
  </si>
  <si>
    <t>ＵＳＥ村田</t>
  </si>
  <si>
    <t>①-030｜①new</t>
  </si>
  <si>
    <t>TAIS早乙女</t>
  </si>
  <si>
    <t>ＴＡＩＳ早乙女</t>
  </si>
  <si>
    <t>①-028｜①new</t>
  </si>
  <si>
    <t>ﾆﾁｲ兼平</t>
  </si>
  <si>
    <t>ニチイ兼平</t>
  </si>
  <si>
    <t>①-064｜①new</t>
  </si>
  <si>
    <t>ﾆｽｺﾝ川名</t>
  </si>
  <si>
    <t>ニスコン川名</t>
  </si>
  <si>
    <t>①-061｜①new</t>
  </si>
  <si>
    <t>ﾆｽｺﾝ藤原</t>
  </si>
  <si>
    <t>ニスコン藤原</t>
  </si>
  <si>
    <t>①-062｜①new</t>
  </si>
  <si>
    <t>ﾆｽｺﾝ牧野</t>
  </si>
  <si>
    <t>ニスコン牧野</t>
  </si>
  <si>
    <t>①-063｜①new</t>
  </si>
  <si>
    <t>ﾆﾁｲ</t>
  </si>
  <si>
    <t>名畑（営）</t>
  </si>
  <si>
    <t>ニチイ名畑（営）</t>
  </si>
  <si>
    <t>①-065｜①new</t>
  </si>
  <si>
    <t>0286-22-5242</t>
  </si>
  <si>
    <t>yoabe@tochi.hosp.go.jp</t>
  </si>
  <si>
    <t>⑨-999-3</t>
  </si>
  <si>
    <t>会社-SSO</t>
  </si>
  <si>
    <t>NDD</t>
  </si>
  <si>
    <t>ＮＤＤ阿部</t>
  </si>
  <si>
    <t>seiryu@nddhq.co.jp</t>
  </si>
  <si>
    <t>⑨-999-7</t>
  </si>
  <si>
    <t>聖生(ｾｲﾘｭｳ)/一ﾉ瀬/須貝/池山/</t>
  </si>
  <si>
    <t>ＮＤＤ聖生（セイリュウ）／一ノ瀬／須貝／池山／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</si>
  <si>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</si>
  <si>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</si>
  <si>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</si>
  <si>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</si>
  <si>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</si>
  <si>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</si>
  <si>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</si>
  <si>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03-5496-4701</t>
  </si>
  <si>
    <t>mhattori@spa-japan.c</t>
  </si>
  <si>
    <t>⑨-999-19</t>
  </si>
  <si>
    <t>SPA</t>
  </si>
  <si>
    <t>服部</t>
  </si>
  <si>
    <t>ＳＰＡ服部</t>
  </si>
  <si>
    <t>03-3816-6045</t>
  </si>
  <si>
    <t>nagano@sskco.co.jp</t>
  </si>
  <si>
    <t>⑨-999-23</t>
  </si>
  <si>
    <t>永野</t>
  </si>
  <si>
    <t>ＳＳＫ永野</t>
  </si>
  <si>
    <t>03-3434-8711</t>
  </si>
  <si>
    <t>Funamizu_Kenichi.CATENA_CORP@sales.catena.co.jp</t>
  </si>
  <si>
    <t>⑨-999-27</t>
  </si>
  <si>
    <t>船水</t>
  </si>
  <si>
    <t>カテナ船水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</si>
  <si>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</si>
  <si>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</si>
  <si>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</si>
  <si>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</si>
  <si>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</si>
  <si>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</si>
  <si>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</si>
  <si>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</si>
  <si>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</si>
  <si>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</si>
  <si>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</si>
  <si>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</si>
  <si>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</si>
  <si>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</si>
  <si>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</si>
  <si>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</si>
  <si>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</si>
  <si>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</si>
  <si>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</si>
  <si>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</si>
  <si>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</si>
  <si>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</si>
  <si>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</si>
  <si>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</si>
  <si>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</si>
  <si>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</si>
  <si>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</si>
  <si>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</si>
  <si>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</si>
  <si>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</si>
  <si>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</si>
  <si>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</si>
  <si>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</si>
  <si>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</si>
  <si>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</si>
  <si>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</si>
  <si>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</si>
  <si>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</si>
  <si>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</si>
  <si>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</si>
  <si>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</si>
  <si>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</si>
  <si>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</si>
  <si>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</si>
  <si>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</si>
  <si>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</si>
  <si>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</si>
  <si>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>sagawa@syshouse.co.jp</t>
  </si>
  <si>
    <t>⑨-999-506</t>
  </si>
  <si>
    <t>佐川＠システムハウス</t>
  </si>
  <si>
    <t>y.moriyasu@ms-net.co.jp</t>
  </si>
  <si>
    <t>森安課長</t>
  </si>
  <si>
    <t>③-048｜①new</t>
  </si>
  <si>
    <t>m.someya@ms-net.co.jp</t>
  </si>
  <si>
    <t>染谷課長</t>
  </si>
  <si>
    <t>③-058｜①new</t>
  </si>
  <si>
    <t>18.freelance</t>
  </si>
  <si>
    <t>30.pcsl本厚木</t>
  </si>
  <si>
    <t>erimiyasaka@aol.com</t>
  </si>
  <si>
    <t>宮坂恵理</t>
  </si>
  <si>
    <t>④-020｜①new</t>
  </si>
  <si>
    <t>raykami@mbc.ocn.ne.jp</t>
  </si>
  <si>
    <t>上泉義朗</t>
  </si>
  <si>
    <t>④-053｜①new</t>
  </si>
  <si>
    <t>satokoko@kk.iij4u.or.jp</t>
  </si>
  <si>
    <t>中野聡子</t>
  </si>
  <si>
    <t>④-075｜①new</t>
  </si>
  <si>
    <t>yunoryu@ka2.so-net.ne.jp</t>
  </si>
  <si>
    <t>湯野龍彦</t>
  </si>
  <si>
    <t>④-079｜①new</t>
  </si>
  <si>
    <t>32.神奈川県立高校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</si>
  <si>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</si>
  <si>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</si>
  <si>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</si>
  <si>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</si>
  <si>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</si>
  <si>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</si>
  <si>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</si>
  <si>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</si>
  <si>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</si>
  <si>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</si>
  <si>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</si>
  <si>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</si>
  <si>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</si>
  <si>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</si>
  <si>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</si>
  <si>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</si>
  <si>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</si>
  <si>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</si>
  <si>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</si>
  <si>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</si>
  <si>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</si>
  <si>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</si>
  <si>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</si>
  <si>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</si>
  <si>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</si>
  <si>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</si>
  <si>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</si>
  <si>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</si>
  <si>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</si>
  <si>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</si>
  <si>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</si>
  <si>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</si>
  <si>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</si>
  <si>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</si>
  <si>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kinoseikobo01@yahoo.co.jp</t>
  </si>
  <si>
    <t>大森義次</t>
  </si>
  <si>
    <t>④-068｜①new</t>
  </si>
  <si>
    <t>catcham4612@docomo.ne.jp</t>
  </si>
  <si>
    <t>cig71770@syd.odn.ne.jp</t>
  </si>
  <si>
    <t>イベント</t>
  </si>
  <si>
    <t>加藤博之（７－５）</t>
  </si>
  <si>
    <t>④-013｜①new</t>
  </si>
  <si>
    <t>syosuke3@ued.janis.or.jp</t>
  </si>
  <si>
    <t>事務局+総務</t>
  </si>
  <si>
    <t>宮崎眞次（２２１）</t>
  </si>
  <si>
    <t>④-021｜①new</t>
  </si>
  <si>
    <t>imns1600@docomo.ne.jp</t>
  </si>
  <si>
    <t>hks@ued.janis.or.jp</t>
  </si>
  <si>
    <t>会長代理</t>
  </si>
  <si>
    <t>今西勝裕（１５－１１）</t>
  </si>
  <si>
    <t>④-033｜①new</t>
  </si>
  <si>
    <t>shinji365@docomo.ne.jp</t>
  </si>
  <si>
    <t>shinji.nihira@yahoo.co.jp</t>
  </si>
  <si>
    <t>監査</t>
  </si>
  <si>
    <t>仁平真治（８－４１）</t>
  </si>
  <si>
    <t>④-057｜①new</t>
  </si>
  <si>
    <t>会長</t>
  </si>
  <si>
    <t>大森義次（２０－９）</t>
  </si>
  <si>
    <t>④-069｜①new</t>
  </si>
  <si>
    <t>fkrghufwhw75k8jjpx@docomo.ne.jp</t>
  </si>
  <si>
    <t>t-fuji@silver.plala.or.jp</t>
  </si>
  <si>
    <t>会計</t>
  </si>
  <si>
    <t>藤代勤（９－５７）</t>
  </si>
  <si>
    <t>④-080｜①new</t>
  </si>
  <si>
    <t>faikom-z@docomo.ne.jp</t>
  </si>
  <si>
    <t>faikom1@hotmail.com</t>
  </si>
  <si>
    <t>豊田資則（７－３１）</t>
  </si>
  <si>
    <t>④-094｜①new</t>
  </si>
  <si>
    <t>te.fujino@gmail.com</t>
  </si>
  <si>
    <t>藤野＠７－２０輝雄</t>
  </si>
  <si>
    <t>④-088｜①new</t>
  </si>
  <si>
    <t>32.上田市公共</t>
  </si>
  <si>
    <t>テニス</t>
  </si>
  <si>
    <t>東美ヶ原高原</t>
  </si>
  <si>
    <t>テニス東美ヶ原高原</t>
  </si>
  <si>
    <t>①-044｜①new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</si>
  <si>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</si>
  <si>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</si>
  <si>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</si>
  <si>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</si>
  <si>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</si>
  <si>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</si>
  <si>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>りんかい</t>
  </si>
  <si>
    <t>臨海病院</t>
  </si>
  <si>
    <t>①-543｜①new</t>
  </si>
  <si>
    <t>なかやまじどうし</t>
  </si>
  <si>
    <t>中山自動</t>
  </si>
  <si>
    <t>星川</t>
  </si>
  <si>
    <t>中山自動星川</t>
  </si>
  <si>
    <t>①-404｜①new</t>
  </si>
  <si>
    <t>健一</t>
  </si>
  <si>
    <t>蔦健一</t>
  </si>
  <si>
    <t>⑧-079｜①new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</si>
  <si>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</si>
  <si>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</si>
  <si>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</si>
  <si>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</si>
  <si>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</si>
  <si>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</si>
  <si>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</si>
  <si>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</si>
  <si>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</si>
  <si>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</si>
  <si>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ほんだ　ぜんくろう</t>
  </si>
  <si>
    <t>⑨-999-1397</t>
  </si>
  <si>
    <t>善九郎</t>
  </si>
  <si>
    <t>本田善九郎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</si>
  <si>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</si>
  <si>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</si>
  <si>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</si>
  <si>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</si>
  <si>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</si>
  <si>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</si>
  <si>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</si>
  <si>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</si>
  <si>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</si>
  <si>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</si>
  <si>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</si>
  <si>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</si>
  <si>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</si>
  <si>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</si>
  <si>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</si>
  <si>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</si>
  <si>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</si>
  <si>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</si>
  <si>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</si>
  <si>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</si>
  <si>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</si>
  <si>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</si>
  <si>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</si>
  <si>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</si>
  <si>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</si>
  <si>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</si>
  <si>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</si>
  <si>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</si>
  <si>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</si>
  <si>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</si>
  <si>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</si>
  <si>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</si>
  <si>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</si>
  <si>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</si>
  <si>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</si>
  <si>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</si>
  <si>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</si>
  <si>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</si>
  <si>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</si>
  <si>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</si>
  <si>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</si>
  <si>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</si>
  <si>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</si>
  <si>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</si>
  <si>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</si>
  <si>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</si>
  <si>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</si>
  <si>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</si>
  <si>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</si>
  <si>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</si>
  <si>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</si>
  <si>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</si>
  <si>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</si>
  <si>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</si>
  <si>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</si>
  <si>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</si>
  <si>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</si>
  <si>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</si>
  <si>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</si>
  <si>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</si>
  <si>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</si>
  <si>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</si>
  <si>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</si>
  <si>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</si>
  <si>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</si>
  <si>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</si>
  <si>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</si>
  <si>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</si>
  <si>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</si>
  <si>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</si>
  <si>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</si>
  <si>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</si>
  <si>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</si>
  <si>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</si>
  <si>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</si>
  <si>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</si>
  <si>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</si>
  <si>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</si>
  <si>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</si>
  <si>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</si>
  <si>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</si>
  <si>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</si>
  <si>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</si>
  <si>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</si>
  <si>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</si>
  <si>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</si>
  <si>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</si>
  <si>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</si>
  <si>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</si>
  <si>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</si>
  <si>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</si>
  <si>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</si>
  <si>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</si>
  <si>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</si>
  <si>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</si>
  <si>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</si>
  <si>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</si>
  <si>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</si>
  <si>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</si>
  <si>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</si>
  <si>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</si>
  <si>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</si>
  <si>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</si>
  <si>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</si>
  <si>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</si>
  <si>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</si>
  <si>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</si>
  <si>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</si>
  <si>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</si>
  <si>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</si>
  <si>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</si>
  <si>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</si>
  <si>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</si>
  <si>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</si>
  <si>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</si>
  <si>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</si>
  <si>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</si>
  <si>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</si>
  <si>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</si>
  <si>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</si>
  <si>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</si>
  <si>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</si>
  <si>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</si>
  <si>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</si>
  <si>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</si>
  <si>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</si>
  <si>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</si>
  <si>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</si>
  <si>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</si>
  <si>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</si>
  <si>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</si>
  <si>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</si>
  <si>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</si>
  <si>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</si>
  <si>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</si>
  <si>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</si>
  <si>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</si>
  <si>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</si>
  <si>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</si>
  <si>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</si>
  <si>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</si>
  <si>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</si>
  <si>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</si>
  <si>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</si>
  <si>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</si>
  <si>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</si>
  <si>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</si>
  <si>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</si>
  <si>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</si>
  <si>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</si>
  <si>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</si>
  <si>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</si>
  <si>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</si>
  <si>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</si>
  <si>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</si>
  <si>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</si>
  <si>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</si>
  <si>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</si>
  <si>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</si>
  <si>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</si>
  <si>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</si>
  <si>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</si>
  <si>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</si>
  <si>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</si>
  <si>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</si>
  <si>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</si>
  <si>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</si>
  <si>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</si>
  <si>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</si>
  <si>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</si>
  <si>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</si>
  <si>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</si>
  <si>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</si>
  <si>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</si>
  <si>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</si>
  <si>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</si>
  <si>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</si>
  <si>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</si>
  <si>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</si>
  <si>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</si>
  <si>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</si>
  <si>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</si>
  <si>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</si>
  <si>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</si>
  <si>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</si>
  <si>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東京都町田市南町田3-9-50　</t>
  </si>
  <si>
    <t>042-796-3969</t>
  </si>
  <si>
    <t>章子</t>
  </si>
  <si>
    <t>3-9-50</t>
  </si>
  <si>
    <t>小林章子</t>
  </si>
  <si>
    <t>⑧-134｜①new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</si>
  <si>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</si>
  <si>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</si>
  <si>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</si>
  <si>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</si>
  <si>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</si>
  <si>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</si>
  <si>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</si>
  <si>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</si>
  <si>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</si>
  <si>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</si>
  <si>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</si>
  <si>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</si>
  <si>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</si>
  <si>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</si>
  <si>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</si>
  <si>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</si>
  <si>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</si>
  <si>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</si>
  <si>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</si>
  <si>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</si>
  <si>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</si>
  <si>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</si>
  <si>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</si>
  <si>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0426-25-8851</t>
  </si>
  <si>
    <t>幸治</t>
  </si>
  <si>
    <t>八日町１－１８</t>
  </si>
  <si>
    <t>坂本幸治</t>
  </si>
  <si>
    <t>①-236｜①new</t>
  </si>
  <si>
    <t>0427-23-2664</t>
  </si>
  <si>
    <t>滝本</t>
  </si>
  <si>
    <t>三郎</t>
  </si>
  <si>
    <t>森野１－３８－３</t>
  </si>
  <si>
    <t>滝本三郎</t>
  </si>
  <si>
    <t>①-394｜①new</t>
  </si>
  <si>
    <t>　</t>
  </si>
  <si>
    <t>羽守</t>
  </si>
  <si>
    <t>光夫</t>
  </si>
  <si>
    <t>羽守光夫</t>
  </si>
  <si>
    <t>①-094｜①new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</si>
  <si>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</si>
  <si>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</si>
  <si>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</si>
  <si>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</si>
  <si>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</si>
  <si>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</si>
  <si>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</si>
  <si>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</si>
  <si>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</si>
  <si>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</si>
  <si>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</si>
  <si>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</si>
  <si>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</si>
  <si>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</si>
  <si>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</si>
  <si>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</si>
  <si>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</si>
  <si>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</si>
  <si>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</si>
  <si>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</si>
  <si>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</si>
  <si>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</si>
  <si>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</si>
  <si>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0425-83-5141</t>
  </si>
  <si>
    <t>根本</t>
  </si>
  <si>
    <t>正代</t>
  </si>
  <si>
    <t>日野本町５－２－１８</t>
  </si>
  <si>
    <t>根本正代</t>
  </si>
  <si>
    <t>①-218｜①new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</si>
  <si>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</si>
  <si>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</si>
  <si>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</si>
  <si>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</si>
  <si>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</si>
  <si>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</si>
  <si>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</si>
  <si>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</si>
  <si>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</si>
  <si>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</si>
  <si>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</si>
  <si>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</si>
  <si>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</si>
  <si>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</si>
  <si>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</si>
  <si>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</si>
  <si>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</si>
  <si>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</si>
  <si>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</si>
  <si>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</si>
  <si>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</si>
  <si>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</si>
  <si>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</si>
  <si>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</si>
  <si>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</si>
  <si>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</si>
  <si>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</si>
  <si>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</si>
  <si>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</si>
  <si>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</si>
  <si>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</si>
  <si>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</si>
  <si>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</si>
  <si>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</si>
  <si>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</si>
  <si>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</si>
  <si>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</si>
  <si>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</t>
  </si>
  <si>
    <t>応玄</t>
  </si>
  <si>
    <t>権田応玄</t>
  </si>
  <si>
    <t>①-177｜①new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</si>
  <si>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</si>
  <si>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</si>
  <si>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</si>
  <si>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</si>
  <si>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</si>
  <si>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</si>
  <si>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</si>
  <si>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</si>
  <si>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</si>
  <si>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</si>
  <si>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</si>
  <si>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</si>
  <si>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</si>
  <si>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</si>
  <si>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</si>
  <si>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</si>
  <si>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</si>
  <si>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</si>
  <si>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</si>
  <si>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</si>
  <si>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</si>
  <si>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</si>
  <si>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</si>
  <si>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</si>
  <si>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</si>
  <si>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</si>
  <si>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</si>
  <si>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みき</t>
  </si>
  <si>
    <t>清水みき</t>
  </si>
  <si>
    <t>①-334｜①new</t>
  </si>
  <si>
    <t>ゆうこ</t>
  </si>
  <si>
    <t>木部ゆうこ</t>
  </si>
  <si>
    <t>①-523｜①new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</si>
  <si>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</si>
  <si>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</si>
  <si>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</si>
  <si>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</si>
  <si>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</si>
  <si>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</si>
  <si>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</si>
  <si>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</si>
  <si>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</si>
  <si>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</si>
  <si>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</si>
  <si>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</si>
  <si>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</si>
  <si>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</si>
  <si>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</si>
  <si>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</si>
  <si>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</si>
  <si>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</si>
  <si>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ThunderBird</t>
  </si>
  <si>
    <t>0859-34-2222</t>
  </si>
  <si>
    <t>0120-116-000</t>
  </si>
  <si>
    <t>町田市立病院</t>
  </si>
  <si>
    <t>042-722-2230</t>
  </si>
  <si>
    <t>080-5030-8617</t>
  </si>
  <si>
    <t>046-267-0531</t>
  </si>
  <si>
    <t>古賀歯科</t>
  </si>
  <si>
    <t>042-721-0760</t>
  </si>
  <si>
    <t>みずほ証券くりた</t>
  </si>
  <si>
    <t>042-722-5611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</si>
  <si>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</si>
  <si>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</si>
  <si>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</si>
  <si>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</si>
  <si>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</si>
  <si>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</si>
  <si>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</si>
  <si>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NA</t>
  </si>
  <si>
    <t>trn</t>
  </si>
  <si>
    <t>1.1.inputData</t>
    <phoneticPr fontId="2"/>
  </si>
  <si>
    <t>0120-638-312</t>
  </si>
  <si>
    <t>042-722-3105</t>
  </si>
  <si>
    <t>090-2721-8942</t>
  </si>
  <si>
    <t>本町田小渡辺校長</t>
  </si>
  <si>
    <t>090-2976-0992</t>
  </si>
  <si>
    <t>026-273-1111</t>
  </si>
  <si>
    <t>東美ヶ原高</t>
  </si>
  <si>
    <t>03-3242-2551</t>
  </si>
  <si>
    <t>045-934-8648</t>
  </si>
  <si>
    <t>慈恩寺波平副住職</t>
  </si>
  <si>
    <t>0120-999-373</t>
  </si>
  <si>
    <t>092-291-0510</t>
  </si>
  <si>
    <t>03-3668-7651</t>
  </si>
  <si>
    <t>親子丼玉ひで</t>
  </si>
  <si>
    <t>0120-777-618</t>
  </si>
  <si>
    <t>03-6264-9800</t>
  </si>
  <si>
    <t>042-797-1632</t>
  </si>
  <si>
    <t>桜美林同窓会事務局</t>
  </si>
  <si>
    <t>090-4072-4719</t>
  </si>
  <si>
    <t>まちなか富澤</t>
  </si>
  <si>
    <t>042-722-5013</t>
  </si>
  <si>
    <t>0120-568-093</t>
  </si>
  <si>
    <t>090-9840-072</t>
  </si>
  <si>
    <t>武蔵野餌取誠</t>
  </si>
  <si>
    <t>0120-985-232</t>
  </si>
  <si>
    <t>中部電力停電故障</t>
  </si>
  <si>
    <t>ゆい工房</t>
  </si>
  <si>
    <t>0266-75-3552</t>
  </si>
  <si>
    <t>047-353-3111</t>
  </si>
  <si>
    <t>順天浦安</t>
  </si>
  <si>
    <t>042-709-0797</t>
  </si>
  <si>
    <t>寿司海賓成瀬店</t>
  </si>
  <si>
    <t>042-725-2111</t>
  </si>
  <si>
    <t>野村證券佐藤はるか</t>
  </si>
  <si>
    <t>北里大学病院</t>
  </si>
  <si>
    <t>042-778-8111</t>
  </si>
  <si>
    <t>042-860-6248</t>
  </si>
  <si>
    <t>090-9383-997</t>
  </si>
  <si>
    <t>松本永子</t>
  </si>
  <si>
    <t>090-9018-509</t>
  </si>
  <si>
    <t>048-758-0153</t>
  </si>
  <si>
    <t>駒形どじょう</t>
  </si>
  <si>
    <t>03-3842-4001</t>
  </si>
  <si>
    <t>090-1117-2864</t>
  </si>
  <si>
    <t>0268-86-2003</t>
  </si>
  <si>
    <t>たいめいけん日本橋</t>
  </si>
  <si>
    <t>03-3271-2464</t>
  </si>
  <si>
    <t>岳湯温泉</t>
  </si>
  <si>
    <t>0268-85-2263</t>
  </si>
  <si>
    <t>03-3551-4759</t>
  </si>
  <si>
    <t>042-723-5423</t>
  </si>
  <si>
    <t>042-727-0605</t>
  </si>
  <si>
    <t>042-722-3316</t>
  </si>
  <si>
    <t>080-4600-2572</t>
  </si>
  <si>
    <t>042-722-3659</t>
  </si>
  <si>
    <t>0268-87-3065</t>
  </si>
  <si>
    <t>080-6598-9777</t>
  </si>
  <si>
    <t>048-471-1188</t>
  </si>
  <si>
    <t>076-472-2051</t>
  </si>
  <si>
    <t>03-3661-8830</t>
  </si>
  <si>
    <t>洋食小春軒</t>
  </si>
  <si>
    <t>0120-444-113</t>
  </si>
  <si>
    <t>0120-792-828</t>
  </si>
  <si>
    <t>042-752-6248</t>
  </si>
  <si>
    <t>090-8319-7031</t>
  </si>
  <si>
    <t>03-5957-2207</t>
  </si>
  <si>
    <t>080-6585-3500</t>
  </si>
  <si>
    <t>042-723-2604</t>
  </si>
  <si>
    <t>090-8042-1273</t>
  </si>
  <si>
    <t>まちなか大屋</t>
  </si>
  <si>
    <t>090-4091-4876</t>
  </si>
  <si>
    <t>鶴間小草柳栄養士市給食課</t>
  </si>
  <si>
    <t>043-350-8114</t>
  </si>
  <si>
    <t>090-1855-474</t>
  </si>
  <si>
    <t>高木明佳</t>
  </si>
  <si>
    <t>070-2904-9452</t>
  </si>
  <si>
    <t>0120-07-0542</t>
  </si>
  <si>
    <t>0120-002-992</t>
  </si>
  <si>
    <t>03-3841-1802</t>
  </si>
  <si>
    <t>天忠</t>
  </si>
  <si>
    <t>042-739-1303</t>
  </si>
  <si>
    <t>090-8478-7340</t>
  </si>
  <si>
    <t>080-5440-046</t>
  </si>
  <si>
    <t>080-6577-8396</t>
  </si>
  <si>
    <t>松本まゆ</t>
  </si>
  <si>
    <t>080-1373-4049</t>
  </si>
  <si>
    <t>鶴間小代表</t>
  </si>
  <si>
    <t>0268-85-2756</t>
  </si>
  <si>
    <t>090-6016-5689</t>
  </si>
  <si>
    <t>まちなか蜂須賀</t>
  </si>
  <si>
    <t>0120-705-809</t>
  </si>
  <si>
    <t>日本調剤新町田薬局</t>
  </si>
  <si>
    <t>東部青果</t>
  </si>
  <si>
    <t>0268-62-0158</t>
  </si>
  <si>
    <t>090-1880-2228</t>
  </si>
  <si>
    <t>武石村診療所</t>
  </si>
  <si>
    <t>0268-85-3308</t>
  </si>
  <si>
    <t>0120-248-544</t>
  </si>
  <si>
    <t>くらしの友町田</t>
  </si>
  <si>
    <t>0268-25-3886</t>
  </si>
  <si>
    <t>0570-057-0921</t>
  </si>
  <si>
    <t>090-1659-1890</t>
  </si>
  <si>
    <t>042-710-6500</t>
  </si>
  <si>
    <t>03-5360-7135</t>
  </si>
  <si>
    <t>武石石油</t>
  </si>
  <si>
    <t>090-2667-4104</t>
  </si>
  <si>
    <t>090-4013-5528</t>
  </si>
  <si>
    <t>なぎさ管理棟</t>
  </si>
  <si>
    <t>03-3688-0084</t>
  </si>
  <si>
    <t>町田市役所</t>
  </si>
  <si>
    <t>042-722-3111</t>
  </si>
  <si>
    <t>080-3385-6691</t>
  </si>
  <si>
    <t>042-728-9215</t>
  </si>
  <si>
    <t>0120-591-123</t>
  </si>
  <si>
    <t>富士霊園</t>
  </si>
  <si>
    <t>0550-78-0311</t>
  </si>
  <si>
    <t>042-791-0067</t>
  </si>
  <si>
    <t>03-3343-5047</t>
  </si>
  <si>
    <t>090-1669-8510</t>
  </si>
  <si>
    <t>090-7228-1635</t>
  </si>
  <si>
    <t>鶴間小木村先生</t>
  </si>
  <si>
    <t>042-793-2481</t>
  </si>
  <si>
    <t>042-720-4831</t>
  </si>
  <si>
    <t>042-725-2114</t>
  </si>
  <si>
    <t>野村證券野口町田支店</t>
  </si>
  <si>
    <t>03-3572-7686</t>
  </si>
  <si>
    <t>080-8172-7589</t>
  </si>
  <si>
    <t>0120-312-750</t>
  </si>
  <si>
    <t>0742-23-8111</t>
  </si>
  <si>
    <t>03-3349-5984</t>
  </si>
  <si>
    <t>080-6138-4681</t>
  </si>
  <si>
    <t>積和不動産原所長</t>
  </si>
  <si>
    <t>042-789-0502</t>
  </si>
  <si>
    <t>042-729-2651</t>
  </si>
  <si>
    <t>東方見聞録</t>
  </si>
  <si>
    <t>03-5911-9961</t>
  </si>
  <si>
    <t>0570-064-697</t>
  </si>
  <si>
    <t>042-728-4010</t>
  </si>
  <si>
    <t>090-2679-3014</t>
  </si>
  <si>
    <t>090-2679-301</t>
  </si>
  <si>
    <t>鶴間小柳川副校長</t>
  </si>
  <si>
    <t>080-3508-4204</t>
  </si>
  <si>
    <t>0268-23-5122</t>
  </si>
  <si>
    <t>090-1804-1082</t>
  </si>
  <si>
    <t>0120-173-112</t>
  </si>
  <si>
    <t>あけぼの</t>
  </si>
  <si>
    <t>042-728-1111</t>
  </si>
  <si>
    <t>おか脳外</t>
  </si>
  <si>
    <t>042-798-7337</t>
  </si>
  <si>
    <t>045-212-1198</t>
  </si>
  <si>
    <t>080-4600-2575</t>
  </si>
  <si>
    <t>町田税務署</t>
  </si>
  <si>
    <t>042-728-7211</t>
  </si>
  <si>
    <t>080-1154-1723</t>
  </si>
  <si>
    <t>藤縄恵子</t>
  </si>
  <si>
    <t>090-3139-2337</t>
  </si>
  <si>
    <t>船渡辺潔</t>
  </si>
  <si>
    <t>03-5992-7196</t>
  </si>
  <si>
    <t>銀の蔵池袋東</t>
  </si>
  <si>
    <t>090-1437-8750</t>
  </si>
  <si>
    <t>鶴間小大嶋先生</t>
  </si>
  <si>
    <t>070-6226-964</t>
  </si>
  <si>
    <t>090-2830-1462</t>
  </si>
  <si>
    <t>船中西</t>
  </si>
  <si>
    <t>0120-993-599</t>
  </si>
  <si>
    <t>090-6523-3743</t>
  </si>
  <si>
    <t>042-723-4899</t>
  </si>
  <si>
    <t>042-722-7264</t>
  </si>
  <si>
    <t>町田郵便保険</t>
  </si>
  <si>
    <t>080-6821-4789</t>
  </si>
  <si>
    <t>0120-818-538</t>
  </si>
  <si>
    <t>りそな銀行</t>
  </si>
  <si>
    <t>127501 3325</t>
  </si>
  <si>
    <t>協会健保東京都</t>
  </si>
  <si>
    <t>03-6853-6111</t>
  </si>
  <si>
    <t>090-4248-5912</t>
  </si>
  <si>
    <t>松本美緒</t>
  </si>
  <si>
    <t>042-724-2173</t>
  </si>
  <si>
    <t>市教安藤町田市教育総務課</t>
  </si>
  <si>
    <t>090-8487-420</t>
  </si>
  <si>
    <t>武蔵野樋浦憲次</t>
  </si>
  <si>
    <t>0268-43-3295</t>
  </si>
  <si>
    <t>03-6739-3333</t>
  </si>
  <si>
    <t>0120-826-290</t>
  </si>
  <si>
    <t>うたり焼鳥</t>
  </si>
  <si>
    <t>042-722-8135</t>
  </si>
  <si>
    <t>042-722-1183</t>
  </si>
  <si>
    <t>川野耳鼻予</t>
  </si>
  <si>
    <t>042-723-3494</t>
  </si>
  <si>
    <t>朝日新聞町田東部販売所</t>
  </si>
  <si>
    <t>笹乃雪</t>
  </si>
  <si>
    <t>03-3873-1145</t>
  </si>
  <si>
    <t>042-728-6242</t>
  </si>
  <si>
    <t>阿賀町役場</t>
  </si>
  <si>
    <t>0266-77-3466</t>
  </si>
  <si>
    <t>ほっともっと</t>
  </si>
  <si>
    <t>042-732-6070</t>
  </si>
  <si>
    <t>080-1086-2938</t>
  </si>
  <si>
    <t>03-3547-5305</t>
  </si>
  <si>
    <t>03-5614-6441</t>
  </si>
  <si>
    <t>健保</t>
  </si>
  <si>
    <t>090-3130-2625</t>
  </si>
  <si>
    <t>なぎさ管理組合</t>
  </si>
  <si>
    <t>03-3688-0771</t>
  </si>
  <si>
    <t>0120-383-636</t>
  </si>
  <si>
    <t>090-2679-3837</t>
  </si>
  <si>
    <t>0120-995-662</t>
  </si>
  <si>
    <t>武石釣り堀</t>
  </si>
  <si>
    <t>0268-85-2307</t>
  </si>
  <si>
    <t>042-793-6008</t>
  </si>
  <si>
    <t>0268-71-7188</t>
  </si>
  <si>
    <t>0268-85-3320</t>
  </si>
  <si>
    <t>華正楼横浜中華街</t>
  </si>
  <si>
    <t>045-681-7777</t>
  </si>
  <si>
    <t>教育センター</t>
  </si>
  <si>
    <t>042-793-2482</t>
  </si>
  <si>
    <t>090-8587-0204</t>
  </si>
  <si>
    <t>042-722-7582</t>
  </si>
  <si>
    <t>ワールド電器店長鈴木大輔</t>
  </si>
  <si>
    <t>042-728-3535</t>
  </si>
  <si>
    <t>092-642-4563</t>
  </si>
  <si>
    <t>03-3402-2027</t>
  </si>
  <si>
    <t>0120-324-390</t>
  </si>
  <si>
    <t>包丁研ぎ</t>
  </si>
  <si>
    <t>0256-34-5588</t>
  </si>
  <si>
    <t>0120-275-265</t>
  </si>
  <si>
    <t>0268-22-5929</t>
  </si>
  <si>
    <t>0120-230-930</t>
  </si>
  <si>
    <t>0800-170-0092</t>
  </si>
  <si>
    <t>市教澤田</t>
  </si>
  <si>
    <t>080-1126-4017</t>
  </si>
  <si>
    <t>鶴間小矢花先生</t>
  </si>
  <si>
    <t>0120-500-500</t>
  </si>
  <si>
    <t>090-6512-1481</t>
  </si>
  <si>
    <t>0120-800-000</t>
  </si>
  <si>
    <t>よこやま内科</t>
  </si>
  <si>
    <t>042-794-6211</t>
  </si>
  <si>
    <t>町田胃腸病院</t>
  </si>
  <si>
    <t>042-726-6511</t>
  </si>
  <si>
    <t>いっこん赤坂</t>
  </si>
  <si>
    <t>03-3586-4888</t>
  </si>
  <si>
    <t>隣家田中</t>
  </si>
  <si>
    <t>042-725-9549</t>
  </si>
  <si>
    <t>全労災</t>
  </si>
  <si>
    <t>0120-006-031</t>
  </si>
  <si>
    <t>0268-85-2582</t>
  </si>
  <si>
    <t>090-2738-315</t>
  </si>
  <si>
    <t>あさぬま寝装店町田</t>
  </si>
  <si>
    <t>042-723-1711</t>
  </si>
  <si>
    <t>046-200-2026</t>
  </si>
  <si>
    <t>03-3360-1010</t>
  </si>
  <si>
    <t>090-7900-8379</t>
  </si>
  <si>
    <t>080-2073-7821</t>
  </si>
  <si>
    <t>080-4623-8086</t>
  </si>
  <si>
    <t>03-5796-9345</t>
  </si>
  <si>
    <t>090-2300-9945</t>
  </si>
  <si>
    <t>080-8073-0050</t>
  </si>
  <si>
    <t>清水清</t>
  </si>
  <si>
    <t>080-4457-4737</t>
  </si>
  <si>
    <t>積和不動産中村</t>
  </si>
  <si>
    <t>090-4924-390</t>
  </si>
  <si>
    <t>国民年金基金</t>
  </si>
  <si>
    <t>0120-654-192</t>
  </si>
  <si>
    <t>080-6706-321</t>
  </si>
  <si>
    <t>03-5608-5277</t>
  </si>
  <si>
    <t>090-2624-7226</t>
  </si>
  <si>
    <t>市教黒澤課長</t>
  </si>
  <si>
    <t>080-1021-4821</t>
  </si>
  <si>
    <t>鶴間小中村先生</t>
  </si>
  <si>
    <t>042-709-6371</t>
  </si>
  <si>
    <t>04-7125-0868</t>
  </si>
  <si>
    <t>鈴木和夫</t>
  </si>
  <si>
    <t>042-721-5561</t>
  </si>
  <si>
    <t>080-5679-3549</t>
  </si>
  <si>
    <t>0120-373-465</t>
  </si>
  <si>
    <t>0465-36-7590</t>
  </si>
  <si>
    <t>090-9855-792</t>
  </si>
  <si>
    <t>東電帖佐きみ子介護</t>
  </si>
  <si>
    <t>司法書士黒崎剛</t>
  </si>
  <si>
    <t>042-726-3522</t>
  </si>
  <si>
    <t>info@kurosaki-office.jp</t>
  </si>
  <si>
    <t>お屋敷造園鈴木町田</t>
  </si>
  <si>
    <t>090-3809-5104</t>
  </si>
  <si>
    <t>046-841-0132</t>
  </si>
  <si>
    <t>0268-85-3071</t>
  </si>
  <si>
    <t>042-813-1453</t>
  </si>
  <si>
    <t>東電町田支店</t>
  </si>
  <si>
    <t>090-4717-3022</t>
  </si>
  <si>
    <t>080-3251-5404</t>
  </si>
  <si>
    <t>ミサワホーム中村担当営業</t>
  </si>
  <si>
    <t>070-7490-6599</t>
  </si>
  <si>
    <t>080-5146-8488</t>
  </si>
  <si>
    <t>森野住吉神社</t>
  </si>
  <si>
    <t>042-725-4490</t>
  </si>
  <si>
    <t>小島相模</t>
  </si>
  <si>
    <t>042-786-2200</t>
  </si>
  <si>
    <t>042-798-2020</t>
  </si>
  <si>
    <t>高速渋滞</t>
  </si>
  <si>
    <t>#8162</t>
  </si>
  <si>
    <t>044-953-5732</t>
  </si>
  <si>
    <t>090-2762-3768</t>
  </si>
  <si>
    <t>042-722-6508</t>
  </si>
  <si>
    <t>090-2473-2200</t>
  </si>
  <si>
    <t>しゃく〃銀座</t>
  </si>
  <si>
    <t>03-3289-4888</t>
  </si>
  <si>
    <t>042-772-6571</t>
  </si>
  <si>
    <t>080-4600-2562</t>
  </si>
  <si>
    <t>090-5574-4272</t>
  </si>
  <si>
    <t>藤縄麻友</t>
  </si>
  <si>
    <t>090-2659-286</t>
  </si>
  <si>
    <t>こがね接骨院二丁目</t>
  </si>
  <si>
    <t>042-727-5450</t>
  </si>
  <si>
    <t>03-3481-0066</t>
  </si>
  <si>
    <t>0254-92-3325</t>
  </si>
  <si>
    <t>zstudio@outlook.jp</t>
  </si>
  <si>
    <t>fujinawa@live.jp</t>
  </si>
  <si>
    <t>fujinawa0828@gmail.com</t>
  </si>
  <si>
    <t>03-5614-6589</t>
  </si>
  <si>
    <t>特例退職小山</t>
  </si>
  <si>
    <t>出金購入</t>
  </si>
  <si>
    <t>jfoutgo@gmail.com</t>
  </si>
  <si>
    <t>080-8117-1019</t>
  </si>
  <si>
    <t>shinkeisetubi@kokuyou.ne.jp</t>
  </si>
  <si>
    <t>090-8684-3611</t>
  </si>
  <si>
    <t>080-6519-6859</t>
  </si>
  <si>
    <t>川浪重義</t>
  </si>
  <si>
    <t>藤縄　潤</t>
  </si>
  <si>
    <t>藤縄　慈人</t>
  </si>
  <si>
    <t>藤縄　美奈子</t>
  </si>
  <si>
    <t>藤縄　保考</t>
  </si>
  <si>
    <t>藤谷　佑三</t>
  </si>
  <si>
    <t>藤谷　恒夫</t>
  </si>
  <si>
    <t>大矢　裕之</t>
  </si>
  <si>
    <t>大貫　憲行</t>
  </si>
  <si>
    <t>小浜　京一</t>
  </si>
  <si>
    <t>鈴木　公清</t>
  </si>
  <si>
    <t>三根　武</t>
  </si>
  <si>
    <t>枯木　繁</t>
  </si>
  <si>
    <t>大久保　弘二</t>
  </si>
  <si>
    <t>徳永　鎮雄</t>
  </si>
  <si>
    <t>大滝　明</t>
  </si>
  <si>
    <t>深井　剛</t>
  </si>
  <si>
    <t>稲田　貢</t>
  </si>
  <si>
    <t>溝呂木　文忠</t>
  </si>
  <si>
    <t>今木　正英</t>
  </si>
  <si>
    <t>庄　暁嘩</t>
  </si>
  <si>
    <t>内山　章</t>
  </si>
  <si>
    <t>堺　啓太郎</t>
  </si>
  <si>
    <t>藤縄　繁昭</t>
  </si>
  <si>
    <t>種橋　千寿子</t>
  </si>
  <si>
    <t>牧野　明美</t>
  </si>
  <si>
    <t>蔦　信子</t>
  </si>
  <si>
    <t>小田　明江</t>
  </si>
  <si>
    <t>豊田　淑子</t>
  </si>
  <si>
    <t>石崎　秀子</t>
  </si>
  <si>
    <t>松本　一志</t>
  </si>
  <si>
    <t>松本　永子</t>
  </si>
  <si>
    <t>松本　美乃里</t>
  </si>
  <si>
    <t>高木　政昭</t>
  </si>
  <si>
    <t>高木　友子</t>
  </si>
  <si>
    <t>犬飼　裕子</t>
  </si>
  <si>
    <t>向井　イシ子</t>
  </si>
  <si>
    <t>相川　利美</t>
  </si>
  <si>
    <t>会田　憲彦</t>
  </si>
  <si>
    <t>阿久澤　博</t>
  </si>
  <si>
    <t>石田　登</t>
  </si>
  <si>
    <t>石田　登（実家）</t>
  </si>
  <si>
    <t>井上　照通</t>
  </si>
  <si>
    <t>梅田　昇</t>
  </si>
  <si>
    <t>小林　憲治</t>
  </si>
  <si>
    <t>小宮山　利夫</t>
  </si>
  <si>
    <t>坂本　幸司</t>
  </si>
  <si>
    <t>酒向　誠吾</t>
  </si>
  <si>
    <t>佐藤　健次</t>
  </si>
  <si>
    <t>佐藤　隆久</t>
  </si>
  <si>
    <t>渋谷　憲之</t>
  </si>
  <si>
    <t>瀧本　三郎</t>
  </si>
  <si>
    <t>南雲　智</t>
  </si>
  <si>
    <t>西村　協</t>
  </si>
  <si>
    <t>羽守　元夫</t>
  </si>
  <si>
    <t>林　一郎</t>
  </si>
  <si>
    <t>古瀬　和郎</t>
  </si>
  <si>
    <t>古屋　尚美</t>
  </si>
  <si>
    <t>星野　和男</t>
  </si>
  <si>
    <t>堀江　正人</t>
  </si>
  <si>
    <t>三沢　誠一</t>
  </si>
  <si>
    <t>森　義隆</t>
  </si>
  <si>
    <t>谷仲　誠治</t>
  </si>
  <si>
    <t>柳沢　尚志</t>
  </si>
  <si>
    <t>横山　皓一</t>
  </si>
  <si>
    <t>小野村　栄子</t>
  </si>
  <si>
    <t>山崎　かつ代</t>
  </si>
  <si>
    <t>田中　知子</t>
  </si>
  <si>
    <t>椎谷　真理子</t>
  </si>
  <si>
    <t>小林　広子</t>
  </si>
  <si>
    <t>兼平　佳代子</t>
  </si>
  <si>
    <t>岩崎　聖子</t>
  </si>
  <si>
    <t>相馬　文</t>
  </si>
  <si>
    <t>安平　聖子</t>
  </si>
  <si>
    <t>菅野　幸枝</t>
  </si>
  <si>
    <t>諏訪　マリー</t>
  </si>
  <si>
    <t>福地　薫</t>
  </si>
  <si>
    <t>平井　晶子</t>
  </si>
  <si>
    <t>石垣　朱実</t>
  </si>
  <si>
    <t>野島　久美子</t>
  </si>
  <si>
    <t>張　秀鳳</t>
  </si>
  <si>
    <t>竹見　恭子</t>
  </si>
  <si>
    <t>野村　香恵子</t>
  </si>
  <si>
    <t>岩井　由子</t>
  </si>
  <si>
    <t>久松　登美</t>
  </si>
  <si>
    <t>滝林　敏子</t>
  </si>
  <si>
    <t>土沢　知子</t>
  </si>
  <si>
    <t>関口　梢</t>
  </si>
  <si>
    <t>和田　恵</t>
  </si>
  <si>
    <t>柳　知巴子</t>
  </si>
  <si>
    <t>飯田　幸子</t>
  </si>
  <si>
    <t>永井　玲子</t>
  </si>
  <si>
    <t>井上　延生</t>
  </si>
  <si>
    <t>井上　正人</t>
  </si>
  <si>
    <t>岡　憲臣</t>
  </si>
  <si>
    <t>小川　明徳</t>
  </si>
  <si>
    <t>加藤　一仁</t>
  </si>
  <si>
    <t>木村　滋</t>
  </si>
  <si>
    <t>小泉　保</t>
  </si>
  <si>
    <t>小山　望</t>
  </si>
  <si>
    <t>近藤　信一</t>
  </si>
  <si>
    <t>桜井　照也</t>
  </si>
  <si>
    <t>渋谷　孝一</t>
  </si>
  <si>
    <t>島村　龍己</t>
  </si>
  <si>
    <t>清水　潔</t>
  </si>
  <si>
    <t>鈴木　悦雄</t>
  </si>
  <si>
    <t>竹内　和夫</t>
  </si>
  <si>
    <t>土志田　正夫</t>
  </si>
  <si>
    <t>永井　一郎</t>
  </si>
  <si>
    <t>ヘンダーソン　邦夫</t>
  </si>
  <si>
    <t>黛　政由</t>
  </si>
  <si>
    <t>宮嶋　朗</t>
  </si>
  <si>
    <t>本橋　実</t>
  </si>
  <si>
    <t>森中　学</t>
  </si>
  <si>
    <t>八木沼　豊</t>
  </si>
  <si>
    <t>山岸　卓見</t>
  </si>
  <si>
    <t>山田　一夫</t>
  </si>
  <si>
    <t>萬所　周三</t>
  </si>
  <si>
    <t>若尾　俊彰</t>
  </si>
  <si>
    <t>木村　みどり</t>
  </si>
  <si>
    <t>鶴岡　真知子</t>
  </si>
  <si>
    <t>根元　正代</t>
  </si>
  <si>
    <t>辰己　敦子</t>
  </si>
  <si>
    <t>竹之内　恵美子</t>
  </si>
  <si>
    <t>川越　萃子</t>
  </si>
  <si>
    <t>伊藤　明枝</t>
  </si>
  <si>
    <t>五味　節子</t>
  </si>
  <si>
    <t>金沢　洋子</t>
  </si>
  <si>
    <t>金子　純子</t>
  </si>
  <si>
    <t>佐藤　節子</t>
  </si>
  <si>
    <t>金井　祥子</t>
  </si>
  <si>
    <t>齋藤　信代</t>
  </si>
  <si>
    <t>佐藤　みちえ</t>
  </si>
  <si>
    <t>東原　アヤ子</t>
  </si>
  <si>
    <t>今村　幸子</t>
  </si>
  <si>
    <t>嶋崎　活子</t>
  </si>
  <si>
    <t>中田　由紀子</t>
  </si>
  <si>
    <t>村田　泰子</t>
  </si>
  <si>
    <t>古里　仁子</t>
  </si>
  <si>
    <t>沼本　初枝</t>
  </si>
  <si>
    <t>榎本　圀子</t>
  </si>
  <si>
    <t>野本　須美子</t>
  </si>
  <si>
    <t>山田　幸子</t>
  </si>
  <si>
    <t>寺崎　すみ子</t>
  </si>
  <si>
    <t>相沢　登志夫</t>
  </si>
  <si>
    <t>相見　暁子</t>
  </si>
  <si>
    <t>浅井　洋子</t>
  </si>
  <si>
    <t>岩津　宏子</t>
  </si>
  <si>
    <t>遠藤　哲郎</t>
  </si>
  <si>
    <t>大須　恒雄</t>
  </si>
  <si>
    <t>岡村　真理</t>
  </si>
  <si>
    <t>片桐　芳枝</t>
  </si>
  <si>
    <t>加藤　ゆう子</t>
  </si>
  <si>
    <t>黒崎　彪</t>
  </si>
  <si>
    <t>小島　春男</t>
  </si>
  <si>
    <t>児玉　永久</t>
  </si>
  <si>
    <t>小林　廣子</t>
  </si>
  <si>
    <t>権応　玄</t>
  </si>
  <si>
    <t>鈴木　昌子</t>
  </si>
  <si>
    <t>関野　憲吉</t>
  </si>
  <si>
    <t>田口　和夫</t>
  </si>
  <si>
    <t>辰野　憲三</t>
  </si>
  <si>
    <t>田所　均</t>
  </si>
  <si>
    <t>田村　久美子</t>
  </si>
  <si>
    <t>鶴井　旭</t>
  </si>
  <si>
    <t>外村　美代子</t>
  </si>
  <si>
    <t>富田　正治</t>
  </si>
  <si>
    <t>橋本　キヨ</t>
  </si>
  <si>
    <t>比留間　好之</t>
  </si>
  <si>
    <t>三浦　憲子</t>
  </si>
  <si>
    <t>森金　修</t>
  </si>
  <si>
    <t>森島　聡</t>
  </si>
  <si>
    <t>八木　久子</t>
  </si>
  <si>
    <t>山本　泰賢</t>
  </si>
  <si>
    <t>杉原　久美子</t>
  </si>
  <si>
    <t>山口　花恵</t>
  </si>
  <si>
    <t>川田　尚恵</t>
  </si>
  <si>
    <t>斉藤　幸子</t>
  </si>
  <si>
    <t>鳥居　和代</t>
  </si>
  <si>
    <t>太田　房子</t>
  </si>
  <si>
    <t>栗原　文子</t>
  </si>
  <si>
    <t>米沢　正文</t>
  </si>
  <si>
    <t>下条　幸恵</t>
  </si>
  <si>
    <t>石川　良子</t>
  </si>
  <si>
    <t>森谷　喜明</t>
  </si>
  <si>
    <t>藤縄　正一</t>
  </si>
  <si>
    <t>藤縄　きみ子</t>
  </si>
  <si>
    <t>三石　邦昭</t>
  </si>
  <si>
    <t>木村　豊</t>
  </si>
  <si>
    <t>阿部　喜昭</t>
  </si>
  <si>
    <t>古屋　</t>
  </si>
  <si>
    <t>時田　康生</t>
  </si>
  <si>
    <t>西本　寛</t>
  </si>
  <si>
    <t>小野寺　省二</t>
  </si>
  <si>
    <t>林　香保理</t>
  </si>
  <si>
    <t>斉藤　哲男</t>
  </si>
  <si>
    <t>佐藤＠日赤＆青年の船７回班長　</t>
  </si>
  <si>
    <t>小形　正明</t>
  </si>
  <si>
    <t>小林　潔</t>
  </si>
  <si>
    <t>八津尾　和成</t>
  </si>
  <si>
    <t>武田　晴雄</t>
  </si>
  <si>
    <t>田中　豊</t>
  </si>
  <si>
    <t>本多　典久</t>
  </si>
  <si>
    <t>竹下　修</t>
  </si>
  <si>
    <t>酒井　金蔵</t>
  </si>
  <si>
    <t>宮島　久義</t>
  </si>
  <si>
    <t>河村　正成（長男）</t>
  </si>
  <si>
    <t>河村　聖人</t>
  </si>
  <si>
    <t>北川　智久</t>
  </si>
  <si>
    <t>深瀬　新治</t>
  </si>
  <si>
    <t>荒川　英一</t>
  </si>
  <si>
    <t>日高　和行</t>
  </si>
  <si>
    <t>吉浦　茂樹</t>
  </si>
  <si>
    <t>坂田　尭</t>
  </si>
  <si>
    <t>斉藤　弘</t>
  </si>
  <si>
    <t>清野　秀男</t>
  </si>
  <si>
    <t>佐々木　仁</t>
  </si>
  <si>
    <t>福田　ｓｓｏ</t>
  </si>
  <si>
    <t>永井　伸光</t>
  </si>
  <si>
    <t>南　隆矢</t>
  </si>
  <si>
    <t>斎藤　信代</t>
  </si>
  <si>
    <t>山根　庸治</t>
  </si>
  <si>
    <t>山下　正徳</t>
  </si>
  <si>
    <t>有田　浩</t>
  </si>
  <si>
    <t>三村　泰道</t>
  </si>
  <si>
    <t>矢作　憲一</t>
  </si>
  <si>
    <t>西尾　賢司</t>
  </si>
  <si>
    <t>中井　賢吾</t>
  </si>
  <si>
    <t>小村　哲雄</t>
  </si>
  <si>
    <t>川口　正芳</t>
  </si>
  <si>
    <t>迫田　次顧</t>
  </si>
  <si>
    <t>堀江　丹</t>
  </si>
  <si>
    <t>清勢　幸子</t>
  </si>
  <si>
    <t>中嶋　範子</t>
  </si>
  <si>
    <t>大熊　克美</t>
  </si>
  <si>
    <t>牛草　太郎</t>
  </si>
  <si>
    <t>大田　房子</t>
  </si>
  <si>
    <t>森　隆志</t>
  </si>
  <si>
    <t>渡辺　　きよ子</t>
  </si>
  <si>
    <t>居村　啓子</t>
  </si>
  <si>
    <t>古畑　有美</t>
  </si>
  <si>
    <t>玉田　正治</t>
  </si>
  <si>
    <t>下條　雅樹</t>
  </si>
  <si>
    <t>佐々木　光明</t>
  </si>
  <si>
    <t>飯野　敦</t>
  </si>
  <si>
    <t>林田　</t>
  </si>
  <si>
    <t>菊地　政昭</t>
  </si>
  <si>
    <t>窪田　浩二</t>
  </si>
  <si>
    <t>井藤　光一</t>
  </si>
  <si>
    <t>中山　（札幌）</t>
  </si>
  <si>
    <t>井上　純</t>
  </si>
  <si>
    <t>藤川　翠</t>
  </si>
  <si>
    <t>坪香　真司</t>
  </si>
  <si>
    <t>医療秘書　（営業部）</t>
  </si>
  <si>
    <t>平山　洋一</t>
  </si>
  <si>
    <t>米川　真人</t>
  </si>
  <si>
    <t>都合　聡</t>
  </si>
  <si>
    <t>村上　</t>
  </si>
  <si>
    <t>椎名　良一</t>
  </si>
  <si>
    <t>高橋／高木／池田　</t>
  </si>
  <si>
    <t>橋本　</t>
  </si>
  <si>
    <t>岩本　ＩＢＭ／官公庁</t>
  </si>
  <si>
    <t>岩浅　泰治</t>
  </si>
  <si>
    <t>藤森　謙三</t>
  </si>
  <si>
    <t>中川　直明</t>
  </si>
  <si>
    <t>増田　惺</t>
  </si>
  <si>
    <t>川辺　洋一</t>
  </si>
  <si>
    <t>赤尾　敏夫</t>
  </si>
  <si>
    <t>山田　順子</t>
  </si>
  <si>
    <t>長谷川　和志</t>
  </si>
  <si>
    <t>関口　和夫</t>
  </si>
  <si>
    <t>繁村　嗣彦</t>
  </si>
  <si>
    <t>藤田　恵子</t>
  </si>
  <si>
    <t>藤井　元晴</t>
  </si>
  <si>
    <t>長尾　隆彦</t>
  </si>
  <si>
    <t>中村　忠之</t>
  </si>
  <si>
    <t>宮本　孝宏</t>
  </si>
  <si>
    <t>大角　良春</t>
  </si>
  <si>
    <t>大阿久　昌彦</t>
  </si>
  <si>
    <t>宮田　ゆう子</t>
  </si>
  <si>
    <t>岸本　貴秀</t>
  </si>
  <si>
    <t>丸尾　昭一</t>
  </si>
  <si>
    <t>五木　宏</t>
  </si>
  <si>
    <t>角田　英典</t>
  </si>
  <si>
    <t>河井　興正</t>
  </si>
  <si>
    <t>下井　雅美</t>
  </si>
  <si>
    <t>高山　善則</t>
  </si>
  <si>
    <t>佐藤　早恵子</t>
  </si>
  <si>
    <t>石原　恵介</t>
  </si>
  <si>
    <t>青木　通泰</t>
  </si>
  <si>
    <t>清野　徹</t>
  </si>
  <si>
    <t>粂田　昌邦</t>
  </si>
  <si>
    <t>児玉　伯生</t>
  </si>
  <si>
    <t>柳田　寛史</t>
  </si>
  <si>
    <t>増山　明</t>
  </si>
  <si>
    <t>米田　喜幸</t>
  </si>
  <si>
    <t>森山　道史</t>
  </si>
  <si>
    <t>平井　直美</t>
  </si>
  <si>
    <t>薮　三平</t>
  </si>
  <si>
    <t>堀部　克平</t>
  </si>
  <si>
    <t>鳴尾　範子</t>
  </si>
  <si>
    <t>荒木　恭子</t>
  </si>
  <si>
    <t>高田　喜久雄</t>
  </si>
  <si>
    <t>佐々木　和夫</t>
  </si>
  <si>
    <t>林　雅則</t>
  </si>
  <si>
    <t>高木　</t>
  </si>
  <si>
    <t>小嶋　ＩＢＭ／通信</t>
  </si>
  <si>
    <t>松本　光太郎</t>
  </si>
  <si>
    <t>永倉　英一</t>
  </si>
  <si>
    <t>森　康人</t>
  </si>
  <si>
    <t>西田　祐一</t>
  </si>
  <si>
    <t>関口　幸弘</t>
  </si>
  <si>
    <t>青木　広之</t>
  </si>
  <si>
    <t>久保　俊彦</t>
  </si>
  <si>
    <t>栗田　康朗</t>
  </si>
  <si>
    <t>黒沢　賢士</t>
  </si>
  <si>
    <t>小久保　昌信</t>
  </si>
  <si>
    <t>太田　謙一</t>
  </si>
  <si>
    <t>浜田　紘子</t>
  </si>
  <si>
    <t>武上　弥尋</t>
  </si>
  <si>
    <t>石井　鶏太郎</t>
  </si>
  <si>
    <t>田崎　慎</t>
  </si>
  <si>
    <t>宇津橋　節子</t>
  </si>
  <si>
    <t>平井　</t>
  </si>
  <si>
    <t>廣川　</t>
  </si>
  <si>
    <t>小島　</t>
  </si>
  <si>
    <t>豊島　</t>
  </si>
  <si>
    <t>エンデバーズ　高橋</t>
  </si>
  <si>
    <t>田口　</t>
  </si>
  <si>
    <t>辻岡　</t>
  </si>
  <si>
    <t>中村　</t>
  </si>
  <si>
    <t>大角　</t>
  </si>
  <si>
    <t>瀬下　</t>
  </si>
  <si>
    <t>小林　</t>
  </si>
  <si>
    <t>蓮見　</t>
  </si>
  <si>
    <t>小倉　</t>
  </si>
  <si>
    <t>小池　</t>
  </si>
  <si>
    <t>佐藤　</t>
  </si>
  <si>
    <t>小川　</t>
  </si>
  <si>
    <t>山崎　</t>
  </si>
  <si>
    <t>氏家　</t>
  </si>
  <si>
    <t>今井　</t>
  </si>
  <si>
    <t>今　</t>
  </si>
  <si>
    <t>斎藤　</t>
  </si>
  <si>
    <t>江連　</t>
  </si>
  <si>
    <t>岡崎　</t>
  </si>
  <si>
    <t>藤森　正大</t>
  </si>
  <si>
    <t>松崎　純一</t>
  </si>
  <si>
    <t>稲岡　則子</t>
  </si>
  <si>
    <t>川野　健二</t>
  </si>
  <si>
    <t>佐藤　和喜</t>
  </si>
  <si>
    <t>浅野　正治</t>
  </si>
  <si>
    <t>田中　慎二</t>
  </si>
  <si>
    <t>柳田　隆之</t>
  </si>
  <si>
    <t>山田　剛</t>
  </si>
  <si>
    <t>平城　儀彦</t>
  </si>
  <si>
    <t>鈴木　咲子</t>
  </si>
  <si>
    <t>石黒　隆</t>
  </si>
  <si>
    <t>江口　宏章</t>
  </si>
  <si>
    <t>寺崎　貴宏</t>
  </si>
  <si>
    <t>小堀　均</t>
  </si>
  <si>
    <t>新安　辰源</t>
  </si>
  <si>
    <t>泥谷　滋</t>
  </si>
  <si>
    <t>鈴木　英夫</t>
  </si>
  <si>
    <t>鈴木　重行</t>
  </si>
  <si>
    <t>間下　浩之</t>
  </si>
  <si>
    <t>横田　志津夫</t>
  </si>
  <si>
    <t>岡本　考彦</t>
  </si>
  <si>
    <t>紀平　茂雄</t>
  </si>
  <si>
    <t>植木　三樹彦</t>
  </si>
  <si>
    <t>安土　勇</t>
  </si>
  <si>
    <t>笹尾　忠弘</t>
  </si>
  <si>
    <t>森川　紀一</t>
  </si>
  <si>
    <t>金澤　秀信</t>
  </si>
  <si>
    <t>関　公二</t>
  </si>
  <si>
    <t>後藤　憲二</t>
  </si>
  <si>
    <t>辻野　智章</t>
  </si>
  <si>
    <t>佐藤　義信</t>
  </si>
  <si>
    <t>関　雅子</t>
  </si>
  <si>
    <t>藤井　尚子</t>
  </si>
  <si>
    <t>清田　二朗</t>
  </si>
  <si>
    <t>五条　基樹</t>
  </si>
  <si>
    <t>小泓　孝博</t>
  </si>
  <si>
    <t>原　日出男</t>
  </si>
  <si>
    <t>椎葉　貴宏</t>
  </si>
  <si>
    <t>福島　力</t>
  </si>
  <si>
    <t>安東　茂祝</t>
  </si>
  <si>
    <t>斉藤　均貴</t>
  </si>
  <si>
    <t>留奥　修</t>
  </si>
  <si>
    <t>木村　雅彦</t>
  </si>
  <si>
    <t>鈴木　進</t>
  </si>
  <si>
    <t>高根　淳</t>
  </si>
  <si>
    <t>根岸　重夫</t>
  </si>
  <si>
    <t>阿久根　理</t>
  </si>
  <si>
    <t>松本　靖啓</t>
  </si>
  <si>
    <t>堀　信浩</t>
  </si>
  <si>
    <t>飯村　久男</t>
  </si>
  <si>
    <t>角　舞</t>
  </si>
  <si>
    <t>小川原　陽子</t>
  </si>
  <si>
    <t>仙場　洋一</t>
  </si>
  <si>
    <t>武　勝行</t>
  </si>
  <si>
    <t>大木　卓</t>
  </si>
  <si>
    <t>深谷　健司</t>
  </si>
  <si>
    <t>長田　ＮＩＩ</t>
  </si>
  <si>
    <t>松野　慶一</t>
  </si>
  <si>
    <t>東邦大橋（代　</t>
  </si>
  <si>
    <t>東邦大森（代　</t>
  </si>
  <si>
    <t>静岡市立（代　</t>
  </si>
  <si>
    <t>土浦協同（代　</t>
  </si>
  <si>
    <t>国立栃木　宮入</t>
  </si>
  <si>
    <t>大和市立（代　</t>
  </si>
  <si>
    <t>なめがた（代　</t>
  </si>
  <si>
    <t>養育院／板　養育院／板</t>
  </si>
  <si>
    <t>東京女子　Ｄｒ田村</t>
  </si>
  <si>
    <t>ＴＴ関東（代　</t>
  </si>
  <si>
    <t>亀田病院（代　</t>
  </si>
  <si>
    <t>ＮＣＣ東（直　</t>
  </si>
  <si>
    <t>ＮＴＭＣ（代　</t>
  </si>
  <si>
    <t>川崎市立　</t>
  </si>
  <si>
    <t>国立第二　国立第二</t>
  </si>
  <si>
    <t>自治大宮　桑久保／野口／長</t>
  </si>
  <si>
    <t>石心会幸カルテ　</t>
  </si>
  <si>
    <t>石心狭山（代　</t>
  </si>
  <si>
    <t>養育院／板　Ｄｒ上田／高橋／椎名／岡／鈴木／大津／三</t>
  </si>
  <si>
    <t>自治大宮（電　</t>
  </si>
  <si>
    <t>ＮＣＣ中央（ＤＩ　</t>
  </si>
  <si>
    <t>亀田医情研　</t>
  </si>
  <si>
    <t>亀田画像センター　</t>
  </si>
  <si>
    <t>慶応病院（情　</t>
  </si>
  <si>
    <t>自治電算課　新村、須藤、渡辺、野口、佐藤</t>
  </si>
  <si>
    <t>聖路加　Ｄｒ中村／立花／渡辺</t>
  </si>
  <si>
    <t>大和市立　相原／坂本</t>
  </si>
  <si>
    <t>東京医科　土家／成清／川上</t>
  </si>
  <si>
    <t>養育院／多　養育院／多</t>
  </si>
  <si>
    <t>ミニストップ　海保</t>
  </si>
  <si>
    <t>ミニストップ　秋永</t>
  </si>
  <si>
    <t>サンクス　高橋／高瀬／広田</t>
  </si>
  <si>
    <t>ミニストップ　小林</t>
  </si>
  <si>
    <t>ＤＫＢ　稲岡</t>
  </si>
  <si>
    <t>ミニストップ　笹川</t>
  </si>
  <si>
    <t>ミニスットプ　滝澤</t>
  </si>
  <si>
    <t>ＮＴＴ　沖／佐々木</t>
  </si>
  <si>
    <t>ＪＴＢ　富田</t>
  </si>
  <si>
    <t>ＪＴＢ　村井</t>
  </si>
  <si>
    <t>ＪＴＢ　佐藤未来子</t>
  </si>
  <si>
    <t>ＪＴＢ　後藤</t>
  </si>
  <si>
    <t>ＪＴＢ　旭</t>
  </si>
  <si>
    <t>ＤＫＢ　竹淵</t>
  </si>
  <si>
    <t>近セ　広瀬／加藤</t>
  </si>
  <si>
    <t>慶應　高村／細沼／辰己／押見</t>
  </si>
  <si>
    <t>辰巳　ｋｏ</t>
  </si>
  <si>
    <t>メルクス　渡部</t>
  </si>
  <si>
    <t>ＳＰＡ川田　</t>
  </si>
  <si>
    <t>ナイス井上　</t>
  </si>
  <si>
    <t>ＵＳＥ知念　</t>
  </si>
  <si>
    <t>ニスコン篠田　</t>
  </si>
  <si>
    <t>ＳＩＳ長峯　</t>
  </si>
  <si>
    <t>ＦＳＩ田丸　</t>
  </si>
  <si>
    <t>ＪＭＣ峯籏　</t>
  </si>
  <si>
    <t>ＮＤＤ千田　</t>
  </si>
  <si>
    <t>ＳＩＳ西井　</t>
  </si>
  <si>
    <t>ＳＩＳ石川　</t>
  </si>
  <si>
    <t>ＩＷＩ　山本／大山</t>
  </si>
  <si>
    <t>ＡＩＴ　椎野／堀野</t>
  </si>
  <si>
    <t>トッパン　河合</t>
  </si>
  <si>
    <t>ＳＰＡ秋庭　</t>
  </si>
  <si>
    <t>メルクス　白鳥</t>
  </si>
  <si>
    <t>みずき　堀口</t>
  </si>
  <si>
    <t>ニスコンサービス　仙場、工藤、川名</t>
  </si>
  <si>
    <t>トッパン　大熊</t>
  </si>
  <si>
    <t>トッパン　志村</t>
  </si>
  <si>
    <t>ＳＳＫ　小南</t>
  </si>
  <si>
    <t>ソフト　パワーズ　ソフト　パワーズ</t>
  </si>
  <si>
    <t>クレスコ　根元</t>
  </si>
  <si>
    <t>カネボウ　森</t>
  </si>
  <si>
    <t>カテナ　大塚</t>
  </si>
  <si>
    <t>ベストロン　河辺</t>
  </si>
  <si>
    <t>トッパン　相田</t>
  </si>
  <si>
    <t>ＵＳＥ竹下　</t>
  </si>
  <si>
    <t>ナイス　二井</t>
  </si>
  <si>
    <t>ナイス西尾　</t>
  </si>
  <si>
    <t>ナイス栗田　</t>
  </si>
  <si>
    <t>ナイス金子　</t>
  </si>
  <si>
    <t>ナイス永田　</t>
  </si>
  <si>
    <t>ニスコン市川　</t>
  </si>
  <si>
    <t>カテナ武井　</t>
  </si>
  <si>
    <t>ＵＳＥ　村田</t>
  </si>
  <si>
    <t>ＴＡＩＳ早乙女　</t>
  </si>
  <si>
    <t>ニチイ兼平　</t>
  </si>
  <si>
    <t>ニスコン川名　</t>
  </si>
  <si>
    <t>ニスコン藤原　</t>
  </si>
  <si>
    <t>ニスコン牧野　</t>
  </si>
  <si>
    <t>ニチイ　名畑（営）</t>
  </si>
  <si>
    <t>ＮＤＤ　阿部</t>
  </si>
  <si>
    <t>ＮＤＤ　聖生（セイリュウ）／一ノ瀬／須貝／池山／</t>
  </si>
  <si>
    <t>ＯＭＣ　中筋／中辻／牧丘／富田／乾（イヌイ）／牧</t>
  </si>
  <si>
    <t>ＳＰＡ　服部</t>
  </si>
  <si>
    <t>ＳＳＫ　永野</t>
  </si>
  <si>
    <t>カテナ　船水</t>
  </si>
  <si>
    <t>タクト　松原</t>
  </si>
  <si>
    <t>ツリーベル　小松</t>
  </si>
  <si>
    <t>ナイス　増井</t>
  </si>
  <si>
    <t>ニスコン　梶原</t>
  </si>
  <si>
    <t>亀田　荒井／後藤</t>
  </si>
  <si>
    <t>樋浦　憲次</t>
  </si>
  <si>
    <t>佐川＠システムハウス　</t>
  </si>
  <si>
    <t>森安課長　</t>
  </si>
  <si>
    <t>染谷課長　</t>
  </si>
  <si>
    <t>宮坂　恵理</t>
  </si>
  <si>
    <t>上泉　義朗</t>
  </si>
  <si>
    <t>中野　聡子</t>
  </si>
  <si>
    <t>湯野　龍彦</t>
  </si>
  <si>
    <t>清水　真土加先生</t>
  </si>
  <si>
    <t>久保　二郎</t>
  </si>
  <si>
    <t>武藤　正直</t>
  </si>
  <si>
    <t>岡　伸夫</t>
  </si>
  <si>
    <t>大森　義次</t>
  </si>
  <si>
    <t>加藤　博之（７－５）</t>
  </si>
  <si>
    <t>宮崎　眞次（２１－２１）</t>
  </si>
  <si>
    <t>今西　勝裕（１５－１１）</t>
  </si>
  <si>
    <t>仁平　真治（８－４１）</t>
  </si>
  <si>
    <t>大森　義次（２０－９）</t>
  </si>
  <si>
    <t>藤代　勤（９－５７）</t>
  </si>
  <si>
    <t>豊田　資則（７－３１）</t>
  </si>
  <si>
    <t>藤野＠７－２０　輝雄</t>
  </si>
  <si>
    <t>テニス　東美ヶ原高原</t>
  </si>
  <si>
    <t>スキー　番所ヶ原スキー</t>
  </si>
  <si>
    <t>臨海病院　</t>
  </si>
  <si>
    <t>中山自動　星川</t>
  </si>
  <si>
    <t>蔦　健一</t>
  </si>
  <si>
    <t>犬飼　ユキ</t>
  </si>
  <si>
    <t>本田　善九郎</t>
  </si>
  <si>
    <t>高木　静子</t>
  </si>
  <si>
    <t>猪　龍眞</t>
  </si>
  <si>
    <t>小池　ミドリ</t>
  </si>
  <si>
    <t>犬飼　波子</t>
  </si>
  <si>
    <t>金澤　ヤイ</t>
  </si>
  <si>
    <t>稲生　志郎</t>
  </si>
  <si>
    <t>犬飼　善治</t>
  </si>
  <si>
    <t>江森　シズノ</t>
  </si>
  <si>
    <t>高橋　英策</t>
  </si>
  <si>
    <t>江森　英次</t>
  </si>
  <si>
    <t>斎藤　永子</t>
  </si>
  <si>
    <t>向井　貴敬</t>
  </si>
  <si>
    <t>賀城　有貴</t>
  </si>
  <si>
    <t>賀城　章雄</t>
  </si>
  <si>
    <t>小池　三津江</t>
  </si>
  <si>
    <t>橋本　和子</t>
  </si>
  <si>
    <t>坂上　スミ</t>
  </si>
  <si>
    <t>杉山　昭子</t>
  </si>
  <si>
    <t>花田　幸代</t>
  </si>
  <si>
    <t>渡辺　英子</t>
  </si>
  <si>
    <t>三尾　英子</t>
  </si>
  <si>
    <t>横須賀　陽子</t>
  </si>
  <si>
    <t>小林　章子</t>
  </si>
  <si>
    <t>矢野　久子</t>
  </si>
  <si>
    <t>大家　瑞穂</t>
  </si>
  <si>
    <t>吉田　たけ</t>
  </si>
  <si>
    <t>坂本　幸治</t>
  </si>
  <si>
    <t>滝本　三郎</t>
  </si>
  <si>
    <t>羽守　光夫</t>
  </si>
  <si>
    <t>安藤　直樹</t>
  </si>
  <si>
    <t>山崎　かず代</t>
  </si>
  <si>
    <t>永井　怜子</t>
  </si>
  <si>
    <t>根本　正代</t>
  </si>
  <si>
    <t>豊田　建</t>
  </si>
  <si>
    <t>恵美子　竹之内</t>
  </si>
  <si>
    <t>辰巳　敦子</t>
  </si>
  <si>
    <t>古川　貴浩</t>
  </si>
  <si>
    <t>牧内　啓作</t>
  </si>
  <si>
    <t>権田　応玄</t>
  </si>
  <si>
    <t>関　利之</t>
  </si>
  <si>
    <t>寺西　英司</t>
  </si>
  <si>
    <t>白浜　幸弘</t>
  </si>
  <si>
    <t>松本　純哉</t>
  </si>
  <si>
    <t>清水　みき</t>
  </si>
  <si>
    <t>木部　ゆうこ</t>
  </si>
  <si>
    <t>森川　文夫</t>
  </si>
  <si>
    <t>白尾　とし子</t>
  </si>
  <si>
    <t>車事故　三井ダイレクト</t>
  </si>
  <si>
    <t>車事故三井ダイレクト</t>
  </si>
  <si>
    <t>皆生シーサイドホテル</t>
  </si>
  <si>
    <t>ＮＴＴ　天気予報</t>
  </si>
  <si>
    <t>ＮＴＴ天気予報</t>
  </si>
  <si>
    <t>ＮＴＴ　相談</t>
  </si>
  <si>
    <t>ＮＴＴ相談</t>
  </si>
  <si>
    <t>町１小　ＶＣ相澤</t>
  </si>
  <si>
    <t>町１小ＶＣ相澤</t>
  </si>
  <si>
    <t>本町田小　渡辺校長</t>
  </si>
  <si>
    <t>船　斉藤哲男「会津若松・酒屋」</t>
  </si>
  <si>
    <t>船斉藤哲男「会津若松・酒屋」</t>
  </si>
  <si>
    <t>鶴間小　Ｃ４ｔｈＨＥＬＰ</t>
  </si>
  <si>
    <t>鶴間小Ｃ４ｔｈＨＥＬＰ</t>
  </si>
  <si>
    <t>更埴役場　姨捨棚田</t>
  </si>
  <si>
    <t>更埴役場・姨捨棚田</t>
  </si>
  <si>
    <t>慈恩寺　波平副住職</t>
  </si>
  <si>
    <t>Ａｍａｚｏｎ　Ｈｅｌｐ</t>
  </si>
  <si>
    <t>ＡｍａｚｏｎＨｅｌｐ</t>
  </si>
  <si>
    <t>太古　五島列島</t>
  </si>
  <si>
    <t>太古・五島列島</t>
  </si>
  <si>
    <t>親子丼　玉ひで</t>
  </si>
  <si>
    <t>Ｉ－Ｏデータ　ヘルプ</t>
  </si>
  <si>
    <t>Ｉ－Ｏデータヘルプ</t>
  </si>
  <si>
    <t>ＩＢＭアイラス　井上＿美緒</t>
  </si>
  <si>
    <t>アイラス井上＿美緒</t>
  </si>
  <si>
    <t>桜美林　同窓会事務局</t>
  </si>
  <si>
    <t>岩崎　聖子（岸）</t>
  </si>
  <si>
    <t>まちなか　富澤</t>
  </si>
  <si>
    <t>三菱東京ＵＦＪ銀行　青木／信託</t>
  </si>
  <si>
    <t>三菱東京ＵＦＪ銀行青木／信託</t>
  </si>
  <si>
    <t>アクサ生命</t>
  </si>
  <si>
    <t>武蔵野　餌取誠</t>
  </si>
  <si>
    <t>中部電力　停電故障</t>
  </si>
  <si>
    <t>順天　浦安</t>
  </si>
  <si>
    <t>寿司海賓　成瀬店</t>
  </si>
  <si>
    <t>野村證券　佐藤はるか</t>
  </si>
  <si>
    <t>シニアフィットネス町田サロン</t>
  </si>
  <si>
    <t>武蔵野　システムハウス／佐川</t>
  </si>
  <si>
    <t>武蔵野システムハウス／佐川</t>
  </si>
  <si>
    <t>番所ヶ原スキー観光センター１１：００－１５：００</t>
  </si>
  <si>
    <t>新川　津々井オムライス</t>
  </si>
  <si>
    <t>新川津々井オムライス</t>
  </si>
  <si>
    <t>床屋三丁目　フジイ</t>
  </si>
  <si>
    <t>床屋三丁目フジイ</t>
  </si>
  <si>
    <t>ななほし歯科＠森野３</t>
  </si>
  <si>
    <t>町２小　金子（山本／渡辺</t>
  </si>
  <si>
    <t>町２小金子（山本／渡辺</t>
  </si>
  <si>
    <t>積水ハウス　池谷旧現場監督</t>
  </si>
  <si>
    <t>積水ハウス池谷旧現場監督</t>
  </si>
  <si>
    <t>町６小　島田副校長．．柳川</t>
  </si>
  <si>
    <t>町６小島田副校長．．柳川</t>
  </si>
  <si>
    <t>美の国８－１９</t>
  </si>
  <si>
    <t>日赤医療センター</t>
  </si>
  <si>
    <t>医療センター</t>
  </si>
  <si>
    <t>鰻＠鯉清</t>
  </si>
  <si>
    <t>洋食　小春軒</t>
  </si>
  <si>
    <t>ＮＴＴ　故障</t>
  </si>
  <si>
    <t>ＮＴＴ故障</t>
  </si>
  <si>
    <t>鶴間小　ＮＴＴデータＨＥＬＰ</t>
  </si>
  <si>
    <t>鶴間小ＮＴＴデータＨＥＬＰ</t>
  </si>
  <si>
    <t>町６小　事務斉藤</t>
  </si>
  <si>
    <t>町６小事務斉藤</t>
  </si>
  <si>
    <t>ざいあん＠池袋</t>
  </si>
  <si>
    <t>ＮＴＴ　時報</t>
  </si>
  <si>
    <t>ＮＴＴ時報</t>
  </si>
  <si>
    <t>まちなか　大屋</t>
  </si>
  <si>
    <t>鶴間小　草柳栄養士市給食課</t>
  </si>
  <si>
    <t>ＩＢＭナイスライフ</t>
  </si>
  <si>
    <t>ナイスライフ</t>
  </si>
  <si>
    <t>高木　明佳</t>
  </si>
  <si>
    <t>積水ハウス西東京　高橋</t>
  </si>
  <si>
    <t>積水ハウス西東京高橋</t>
  </si>
  <si>
    <t>ＮＴＴ　料金</t>
  </si>
  <si>
    <t>ＮＴＴ料金</t>
  </si>
  <si>
    <t>浅草洋食屋　ヨシカミ</t>
  </si>
  <si>
    <t>浅草洋食屋ヨシカミ</t>
  </si>
  <si>
    <t>田中　知子（及川）</t>
  </si>
  <si>
    <t>田中知子（及川）</t>
  </si>
  <si>
    <t>ＵＦＪ信託　資産菊池</t>
  </si>
  <si>
    <t>ＵＦＪ信託／資産菊池</t>
  </si>
  <si>
    <t>松本　まゆ</t>
  </si>
  <si>
    <t>ヘーベル　くろつぼ</t>
  </si>
  <si>
    <t>ヘーベルくろつぼ</t>
  </si>
  <si>
    <t>鶴間小　代表</t>
  </si>
  <si>
    <t>パルクタカハシ電気店</t>
  </si>
  <si>
    <t>まちなか　蜂須賀</t>
  </si>
  <si>
    <t>日本調剤　新町田薬局</t>
  </si>
  <si>
    <t>くらしの友　町田</t>
  </si>
  <si>
    <t>ボンデール・上田／イタリアン</t>
  </si>
  <si>
    <t>ＩＢＭ健診イーベル</t>
  </si>
  <si>
    <t>健診イーベル</t>
  </si>
  <si>
    <t>町１小　金子、せんぼくや</t>
  </si>
  <si>
    <t>町１小金子、せんぼくや</t>
  </si>
  <si>
    <t>藤野（７－２０）</t>
  </si>
  <si>
    <t>メガロス町田</t>
  </si>
  <si>
    <t>とん匠ルミネエスト新宿</t>
  </si>
  <si>
    <t>ｓｔｒｅｅｔＳｍａｒｔ　高田小百合</t>
  </si>
  <si>
    <t>ｓｔｒｅｅｔＳｍａｒｔ高田小百合</t>
  </si>
  <si>
    <t>コモンズ介護　伊藤たかこ</t>
  </si>
  <si>
    <t>コモンズ介護伊藤たかこ</t>
  </si>
  <si>
    <t>小田急タクシー</t>
  </si>
  <si>
    <t>福祉タクシ　石川弟</t>
  </si>
  <si>
    <t>福祉タクシ石川弟</t>
  </si>
  <si>
    <t>ロシアスンガリ西新宿スバルビル</t>
  </si>
  <si>
    <t>鶴間小　木村先生</t>
  </si>
  <si>
    <t>市教　町田市教育センター</t>
  </si>
  <si>
    <t>市教町田市教育センター</t>
  </si>
  <si>
    <t>高岸・母隣人</t>
  </si>
  <si>
    <t>本田　幹子・善九郎</t>
  </si>
  <si>
    <t>本田幹子・善九郎</t>
  </si>
  <si>
    <t>野村證券　野口町田支店</t>
  </si>
  <si>
    <t>長崎センタビル　よっそう吉宗</t>
  </si>
  <si>
    <t>長崎センタビルよっそう吉宗</t>
  </si>
  <si>
    <t>積水ハウス　加藤外構</t>
  </si>
  <si>
    <t>積水ハウス加藤外構</t>
  </si>
  <si>
    <t>三井ダイレクト</t>
  </si>
  <si>
    <t>ホテルフジタ奈良</t>
  </si>
  <si>
    <t>パインセオサイゴン新宿</t>
  </si>
  <si>
    <t>積和不動産　原所長</t>
  </si>
  <si>
    <t>町田病院ｉｎ滝の沢</t>
  </si>
  <si>
    <t>積水ハウス　中島現場監督</t>
  </si>
  <si>
    <t>積水ハウス中島現場監督</t>
  </si>
  <si>
    <t>ファミマカード盗難</t>
  </si>
  <si>
    <t>あけぼの健診クリニック</t>
  </si>
  <si>
    <t>鶴間小　柳川副校長</t>
  </si>
  <si>
    <t>高３Ｂ　杉原（金森）</t>
  </si>
  <si>
    <t>高３Ｂ杉原（金森）</t>
  </si>
  <si>
    <t>上田市りんごオーナ</t>
  </si>
  <si>
    <t>五味　節子（笠原）</t>
  </si>
  <si>
    <t>ＵＦＪ信託町田　金井</t>
  </si>
  <si>
    <t>ＵＦＪ信託町田金井</t>
  </si>
  <si>
    <t>山東・中国家庭料理</t>
  </si>
  <si>
    <t>積水ハウス　伊藤営業</t>
  </si>
  <si>
    <t>積水ハウス伊藤営業</t>
  </si>
  <si>
    <t>藤縄　恵子</t>
  </si>
  <si>
    <t>渡辺　潔（船）</t>
  </si>
  <si>
    <t>銀の蔵　池袋東</t>
  </si>
  <si>
    <t>村田　泰子（中野）</t>
  </si>
  <si>
    <t>村田泰子（中野）</t>
  </si>
  <si>
    <t>鶴間小　大嶋先生</t>
  </si>
  <si>
    <t>中西　（船）</t>
  </si>
  <si>
    <t>ＶＷＨｅｌｐＤｅｓｋ</t>
  </si>
  <si>
    <t>上原設備＠水道</t>
  </si>
  <si>
    <t>アポロ洗車</t>
  </si>
  <si>
    <t>くに作蕎麦＠森野一丁目</t>
  </si>
  <si>
    <t>神奈中タクシー</t>
  </si>
  <si>
    <t>松本　美緒</t>
  </si>
  <si>
    <t>市教　安藤町田市教育総務課</t>
  </si>
  <si>
    <t>樋浦　憲次（武蔵野）</t>
  </si>
  <si>
    <t>ル・ポタジェ丸子／フレンチ</t>
  </si>
  <si>
    <t>楽天証券ヘルプ</t>
  </si>
  <si>
    <t>バブー古本買取</t>
  </si>
  <si>
    <t>川野　耳鼻予</t>
  </si>
  <si>
    <t>朝日新聞　町田東部販売所</t>
  </si>
  <si>
    <t>タビックスジャバン新潟</t>
  </si>
  <si>
    <t>北欧料理ガムラスタン＠茅野</t>
  </si>
  <si>
    <t>富永、内山＠アイル</t>
  </si>
  <si>
    <t>国立がんセンター</t>
  </si>
  <si>
    <t>ＩＢＭ健保</t>
  </si>
  <si>
    <t>朝日デジタル</t>
  </si>
  <si>
    <t>東電　カストマーズセンター</t>
  </si>
  <si>
    <t>東電カストマーズセンター</t>
  </si>
  <si>
    <t>薬師亭＠桜美林</t>
  </si>
  <si>
    <t>満腹や長和町／家庭料理</t>
  </si>
  <si>
    <t>鈴木大輔　ワールド電器店長</t>
  </si>
  <si>
    <t>ＶＷみうら</t>
  </si>
  <si>
    <t>エストイン博多</t>
  </si>
  <si>
    <t>ピッツェリア・サバティーニ青山＠外苑前</t>
  </si>
  <si>
    <t>みづほ証券ヘルプ</t>
  </si>
  <si>
    <t>ＡＯＬヘルプ</t>
  </si>
  <si>
    <t>プロパン・石油＠イワタニ長野</t>
  </si>
  <si>
    <t>ゆうちょＢｉｚ</t>
  </si>
  <si>
    <t>町６小　杉野栄養士斉藤石井中野</t>
  </si>
  <si>
    <t>町６小杉野栄養士斉藤石井中野</t>
  </si>
  <si>
    <t>Ｙｍｏｂｉｌｅヘルプ</t>
  </si>
  <si>
    <t>市教　澤田</t>
  </si>
  <si>
    <t>鶴間小　矢花先生</t>
  </si>
  <si>
    <t>水道クラシアン</t>
  </si>
  <si>
    <t>ｄｏｃｏｍｏ案内ｆｒｅ</t>
  </si>
  <si>
    <t>トータルリホーム美しの家</t>
  </si>
  <si>
    <t>ＮＤＤ内山章</t>
  </si>
  <si>
    <t>サイクルオリンピック相模大塚</t>
  </si>
  <si>
    <t>ヨドバシＧＯＬＤＰＯＩＮＴＣＡＲＤ</t>
  </si>
  <si>
    <t>町４小　井上</t>
  </si>
  <si>
    <t>町４小井上</t>
  </si>
  <si>
    <t>ＪＡＬＳＫＹナビ</t>
  </si>
  <si>
    <t>清水　清</t>
  </si>
  <si>
    <t>積和不動産　中村</t>
  </si>
  <si>
    <t>アサヒビールラナリータ</t>
  </si>
  <si>
    <t>榎本　圀子（野村）</t>
  </si>
  <si>
    <t>市教　黒澤課長</t>
  </si>
  <si>
    <t>鶴間小　中村先生</t>
  </si>
  <si>
    <t>出光ガソリン森野６丁目</t>
  </si>
  <si>
    <t>鈴木　和夫</t>
  </si>
  <si>
    <t>本町田小　下山、渡辺</t>
  </si>
  <si>
    <t>本町田小下山、渡辺</t>
  </si>
  <si>
    <t>千代田タクシ</t>
  </si>
  <si>
    <t>かただ整外栢山／かやま</t>
  </si>
  <si>
    <t>東電　帖佐きみ子介護</t>
  </si>
  <si>
    <t>うなぎ梅本＠浦賀</t>
  </si>
  <si>
    <t>石油丸城石油＠武石</t>
  </si>
  <si>
    <t>東電　町田支店</t>
  </si>
  <si>
    <t>町２小　武田＠音楽</t>
  </si>
  <si>
    <t>町２小武田＠音楽</t>
  </si>
  <si>
    <t>ＳＭＳ拒否設定</t>
  </si>
  <si>
    <t>蜂駆除＠ミヤコ消毒上田</t>
  </si>
  <si>
    <t>さ蔵＠中常盤</t>
  </si>
  <si>
    <t>三井ホーム　高橋工事担当者酒井邸</t>
  </si>
  <si>
    <t>三井ホーム高橋工事担当者酒井邸</t>
  </si>
  <si>
    <t>朝取セット１０００円栗栖農園</t>
  </si>
  <si>
    <t>灸．州凰堂</t>
  </si>
  <si>
    <t>積水ハウス　赤井ローン</t>
  </si>
  <si>
    <t>積水ハウス赤井ローン</t>
  </si>
  <si>
    <t>藤縄　麻友</t>
  </si>
  <si>
    <t>ロマンスカー予約</t>
  </si>
  <si>
    <t>林　香保理（船１８班福岡）</t>
  </si>
  <si>
    <t>船林香保理（船１８班福岡）</t>
  </si>
  <si>
    <t>公式ｚＳｔｕｄｉｏ</t>
  </si>
  <si>
    <t>ＩＢＭ特例退職小山</t>
  </si>
  <si>
    <t>氏福（藤縄）　友香里／智孝</t>
  </si>
  <si>
    <t>氏福（藤縄）友香里／智孝</t>
  </si>
  <si>
    <t>信けい設備＠水道しのべ健一</t>
  </si>
  <si>
    <t>損保ジャパン　中山なぎさ</t>
  </si>
  <si>
    <t>損保ジャパン中山なぎさ</t>
  </si>
  <si>
    <t>川浪　重義</t>
  </si>
  <si>
    <t>add</t>
    <phoneticPr fontId="2"/>
  </si>
  <si>
    <t>after</t>
    <phoneticPr fontId="2"/>
  </si>
  <si>
    <t>before</t>
    <phoneticPr fontId="2"/>
  </si>
  <si>
    <t>Add</t>
    <phoneticPr fontId="2"/>
  </si>
  <si>
    <t>Modify</t>
    <phoneticPr fontId="2"/>
  </si>
  <si>
    <t>D:\Desktop\2.Job-新住所録更新(zz2.1)\1.1.inputData\M-①新住所録原簿-v1.0.2-20230515.xlsx</t>
  </si>
  <si>
    <t>榎本　圀子（野村）</t>
    <phoneticPr fontId="2"/>
  </si>
  <si>
    <t>D:\Desktop\2.Job-新住所録更新(zz2.1)\1.1.inputData\M-②Archives-v1.0.2-20230515.xlsx</t>
  </si>
  <si>
    <t>D:\Desktop\2.Job-新住所録更新(zz2.1)\1.1.inputData\T-③変更住所録_ThunderBirdのEmail・Tel_20230528現在-v1.0.5-20230529.xlsx</t>
  </si>
  <si>
    <t>岩崎　聖子（岸）</t>
    <phoneticPr fontId="2"/>
  </si>
  <si>
    <t>ThunderBird</t>
    <phoneticPr fontId="2"/>
  </si>
  <si>
    <t>五味　節子（笠原）</t>
    <phoneticPr fontId="2"/>
  </si>
  <si>
    <t>渡辺きよ子</t>
    <phoneticPr fontId="2"/>
  </si>
  <si>
    <t>東邦大橋</t>
    <phoneticPr fontId="2"/>
  </si>
  <si>
    <t>東邦大森</t>
    <phoneticPr fontId="2"/>
  </si>
  <si>
    <t>藤野　輝雄（７－２０）</t>
    <phoneticPr fontId="2"/>
  </si>
  <si>
    <t>藤野輝雄（７－２０）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</si>
</sst>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12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  <font>
      <sz val="12"/>
      <color rgb="FFFFFAFA"/>
      <name val="Meiryo UI"/>
      <family val="3"/>
      <charset val="128"/>
    </font>
    <font>
      <sz val="12"/>
      <color rgb="FF000080"/>
      <name val="Meiryo UI"/>
      <family val="3"/>
      <charset val="128"/>
    </font>
    <font>
      <b/>
      <sz val="12"/>
      <color rgb="FFFFFAFA"/>
      <name val="Meiryo UI"/>
      <family val="3"/>
      <charset val="128"/>
    </font>
    <font>
      <b/>
      <strike/>
      <sz val="12"/>
      <color rgb="FF00008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12"/>
      <color rgb="FF000000"/>
      <name val="Meiryo UI"/>
      <family val="3"/>
      <charset val="128"/>
    </font>
    <font>
      <sz val="12"/>
      <color rgb="FF008080"/>
      <name val="Meiryo UI"/>
      <family val="3"/>
      <charset val="128"/>
    </font>
  </fonts>
  <fills count="5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08080"/>
        <bgColor indexed="64"/>
      </patternFill>
    </fill>
  </fills>
  <borders count="12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11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6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04" fillId="0" borderId="0" xfId="13" applyFont="1" applyAlignment="1" applyProtection="1">
      <alignment horizontal="right"/>
      <protection locked="0"/>
    </xf>
    <xf numFmtId="189" fontId="6" fillId="0" borderId="128" xfId="13" applyNumberFormat="1" applyFont="1" applyBorder="1" applyAlignment="1" applyProtection="1">
      <alignment horizontal="center" vertical="center"/>
      <protection locked="0"/>
    </xf>
    <xf numFmtId="189" fontId="90" fillId="0" borderId="128" xfId="13" applyNumberFormat="1" applyFont="1" applyBorder="1" applyAlignment="1" applyProtection="1">
      <alignment horizontal="center" vertical="center"/>
      <protection locked="0"/>
    </xf>
    <xf numFmtId="0" fontId="6" fillId="20" borderId="0" xfId="1" applyFont="1" applyFill="1">
      <alignment vertical="center"/>
    </xf>
    <xf numFmtId="0" fontId="105" fillId="49" borderId="14" xfId="1" applyFont="1" applyFill="1" applyBorder="1">
      <alignment vertical="center"/>
    </xf>
    <xf numFmtId="0" fontId="106" fillId="50" borderId="14" xfId="1" applyFont="1" applyFill="1" applyBorder="1">
      <alignment vertical="center"/>
    </xf>
    <xf numFmtId="0" fontId="107" fillId="51" borderId="17" xfId="1" applyFont="1" applyFill="1" applyBorder="1">
      <alignment vertical="center"/>
    </xf>
    <xf numFmtId="0" fontId="105" fillId="51" borderId="10" xfId="1" applyFont="1" applyFill="1" applyBorder="1">
      <alignment vertical="center"/>
    </xf>
    <xf numFmtId="0" fontId="105" fillId="51" borderId="14" xfId="1" applyFont="1" applyFill="1" applyBorder="1" applyAlignment="1">
      <alignment horizontal="center" vertical="center"/>
    </xf>
    <xf numFmtId="0" fontId="105" fillId="51" borderId="14" xfId="1" applyFont="1" applyFill="1" applyBorder="1">
      <alignment vertical="center"/>
    </xf>
    <xf numFmtId="0" fontId="105" fillId="51" borderId="15" xfId="1" applyFont="1" applyFill="1" applyBorder="1">
      <alignment vertical="center"/>
    </xf>
    <xf numFmtId="176" fontId="105" fillId="51" borderId="14" xfId="1" applyNumberFormat="1" applyFont="1" applyFill="1" applyBorder="1" applyAlignment="1">
      <alignment horizontal="center" vertical="center"/>
    </xf>
    <xf numFmtId="0" fontId="105" fillId="51" borderId="10" xfId="1" applyFont="1" applyFill="1" applyBorder="1" applyAlignment="1">
      <alignment horizontal="center" vertical="center"/>
    </xf>
    <xf numFmtId="176" fontId="105" fillId="51" borderId="10" xfId="1" applyNumberFormat="1" applyFont="1" applyFill="1" applyBorder="1" applyAlignment="1">
      <alignment horizontal="center" vertical="center"/>
    </xf>
    <xf numFmtId="0" fontId="105" fillId="51" borderId="87" xfId="1" applyFont="1" applyFill="1" applyBorder="1">
      <alignment vertical="center"/>
    </xf>
    <xf numFmtId="0" fontId="105" fillId="51" borderId="16" xfId="1" applyFont="1" applyFill="1" applyBorder="1">
      <alignment vertical="center"/>
    </xf>
    <xf numFmtId="0" fontId="107" fillId="51" borderId="16" xfId="1" applyFont="1" applyFill="1" applyBorder="1" applyAlignment="1">
      <alignment horizontal="center" vertical="center"/>
    </xf>
    <xf numFmtId="0" fontId="108" fillId="50" borderId="10" xfId="1" applyFont="1" applyFill="1" applyBorder="1">
      <alignment vertical="center"/>
    </xf>
    <xf numFmtId="0" fontId="108" fillId="50" borderId="14" xfId="1" applyFont="1" applyFill="1" applyBorder="1">
      <alignment vertical="center"/>
    </xf>
    <xf numFmtId="0" fontId="109" fillId="52" borderId="96" xfId="1" applyFont="1" applyFill="1" applyBorder="1">
      <alignment vertical="center"/>
    </xf>
    <xf numFmtId="0" fontId="110" fillId="52" borderId="10" xfId="1" applyFont="1" applyFill="1" applyBorder="1">
      <alignment vertical="center"/>
    </xf>
    <xf numFmtId="0" fontId="110" fillId="52" borderId="10" xfId="1" applyFont="1" applyFill="1" applyBorder="1" applyAlignment="1">
      <alignment horizontal="center" vertical="center"/>
    </xf>
    <xf numFmtId="0" fontId="110" fillId="52" borderId="11" xfId="1" applyFont="1" applyFill="1" applyBorder="1">
      <alignment vertical="center"/>
    </xf>
    <xf numFmtId="176" fontId="110" fillId="52" borderId="10" xfId="1" applyNumberFormat="1" applyFont="1" applyFill="1" applyBorder="1" applyAlignment="1">
      <alignment horizontal="center" vertical="center"/>
    </xf>
    <xf numFmtId="0" fontId="110" fillId="52" borderId="85" xfId="1" applyFont="1" applyFill="1" applyBorder="1">
      <alignment vertical="center"/>
    </xf>
    <xf numFmtId="0" fontId="110" fillId="52" borderId="86" xfId="1" applyFont="1" applyFill="1" applyBorder="1">
      <alignment vertical="center"/>
    </xf>
    <xf numFmtId="0" fontId="109" fillId="52" borderId="86" xfId="1" applyFont="1" applyFill="1" applyBorder="1" applyAlignment="1">
      <alignment horizontal="center" vertical="center"/>
    </xf>
    <xf numFmtId="0" fontId="110" fillId="52" borderId="16" xfId="1" applyFont="1" applyFill="1" applyBorder="1">
      <alignment vertical="center"/>
    </xf>
    <xf numFmtId="0" fontId="109" fillId="52" borderId="17" xfId="1" applyFont="1" applyFill="1" applyBorder="1">
      <alignment vertical="center"/>
    </xf>
    <xf numFmtId="0" fontId="110" fillId="52" borderId="14" xfId="1" applyFont="1" applyFill="1" applyBorder="1" applyAlignment="1">
      <alignment horizontal="center" vertical="center"/>
    </xf>
    <xf numFmtId="0" fontId="110" fillId="52" borderId="14" xfId="1" applyFont="1" applyFill="1" applyBorder="1">
      <alignment vertical="center"/>
    </xf>
    <xf numFmtId="0" fontId="110" fillId="52" borderId="15" xfId="1" applyFont="1" applyFill="1" applyBorder="1">
      <alignment vertical="center"/>
    </xf>
    <xf numFmtId="176" fontId="110" fillId="52" borderId="14" xfId="1" applyNumberFormat="1" applyFont="1" applyFill="1" applyBorder="1" applyAlignment="1">
      <alignment horizontal="center" vertical="center"/>
    </xf>
    <xf numFmtId="0" fontId="110" fillId="52" borderId="87" xfId="1" applyFont="1" applyFill="1" applyBorder="1">
      <alignment vertical="center"/>
    </xf>
    <xf numFmtId="0" fontId="109" fillId="52" borderId="16" xfId="1" applyFont="1" applyFill="1" applyBorder="1" applyAlignment="1">
      <alignment horizontal="center" vertical="center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7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39" fillId="9" borderId="56" xfId="5" applyFont="1" applyFill="1" applyBorder="1" applyAlignment="1">
      <alignment horizontal="center" vertical="center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60" xfId="5" applyFont="1" applyFill="1" applyBorder="1" applyAlignment="1">
      <alignment horizontal="center" vertical="center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1" xfId="5" applyFont="1" applyFill="1" applyBorder="1" applyAlignment="1">
      <alignment horizontal="center" vertical="center"/>
    </xf>
    <xf numFmtId="0" fontId="21" fillId="9" borderId="38" xfId="4" applyFont="1" applyFill="1" applyBorder="1" applyAlignment="1">
      <alignment horizontal="left" vertical="center" wrapText="1"/>
    </xf>
    <xf numFmtId="0" fontId="21" fillId="9" borderId="0" xfId="4" applyFont="1" applyFill="1" applyAlignment="1">
      <alignment horizontal="left" vertical="center" wrapText="1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/>
    </xf>
    <xf numFmtId="0" fontId="21" fillId="9" borderId="38" xfId="4" applyFont="1" applyFill="1" applyBorder="1" applyAlignment="1">
      <alignment horizontal="left" vertical="center"/>
    </xf>
    <xf numFmtId="14" fontId="21" fillId="9" borderId="0" xfId="4" applyNumberFormat="1" applyFont="1" applyFill="1" applyAlignment="1">
      <alignment horizontal="left" vertical="center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102" fillId="43" borderId="4" xfId="1" applyFont="1" applyFill="1" applyBorder="1" applyAlignment="1">
      <alignment horizontal="center" vertical="center"/>
    </xf>
    <xf numFmtId="0" fontId="7" fillId="43" borderId="4" xfId="1" applyFont="1" applyFill="1" applyBorder="1" applyAlignment="1">
      <alignment horizontal="center" vertical="center"/>
    </xf>
    <xf numFmtId="0" fontId="111" fillId="53" borderId="14" xfId="1" applyFont="1" applyFill="1" applyBorder="1">
      <alignment vertical="center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8</xdr:row>
          <xdr:rowOff>66675</xdr:rowOff>
        </xdr:from>
        <xdr:to>
          <xdr:col>9</xdr:col>
          <xdr:colOff>95250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26781" y="3466646"/>
          <a:ext cx="3105569" cy="3147937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tabSelected="1" showWhiteSpace="0" view="pageBreakPreview" topLeftCell="B1" zoomScale="90" zoomScaleNormal="48" zoomScaleSheetLayoutView="90" zoomScalePageLayoutView="106" workbookViewId="0">
      <selection activeCell="L6" sqref="L6:AE6"/>
    </sheetView>
  </sheetViews>
  <sheetFormatPr defaultColWidth="2.5" defaultRowHeight="18.75" customHeight="1"/>
  <cols>
    <col min="1" max="2" width="3" style="270" bestFit="1" customWidth="1"/>
    <col min="3" max="4" width="3" style="270" customWidth="1"/>
    <col min="5" max="5" width="2.3984375" style="270" customWidth="1"/>
    <col min="6" max="6" width="3" style="270" bestFit="1" customWidth="1"/>
    <col min="7" max="16384" width="2.5" style="270"/>
  </cols>
  <sheetData>
    <row r="1" spans="1:59" ht="18.75" customHeight="1">
      <c r="B1" s="315"/>
      <c r="C1" s="315"/>
      <c r="D1" s="315"/>
      <c r="E1" s="315"/>
      <c r="F1" s="456" t="s">
        <v>628</v>
      </c>
      <c r="G1" s="456"/>
      <c r="H1" s="456"/>
      <c r="I1" s="456"/>
      <c r="J1" s="456"/>
      <c r="K1" s="456"/>
      <c r="L1" s="456"/>
      <c r="M1" s="456"/>
      <c r="N1" s="456"/>
      <c r="O1" s="456"/>
      <c r="P1" s="456"/>
      <c r="Q1" s="456"/>
      <c r="R1" s="456"/>
      <c r="S1" s="456"/>
      <c r="T1" s="456"/>
      <c r="U1" s="456"/>
      <c r="V1" s="456"/>
      <c r="W1" s="456"/>
      <c r="X1" s="456"/>
      <c r="Y1" s="456"/>
      <c r="Z1" s="456"/>
      <c r="AA1" s="456"/>
      <c r="AB1" s="456"/>
      <c r="AC1" s="456"/>
      <c r="AD1" s="456"/>
      <c r="AE1" s="456"/>
      <c r="AF1" s="456"/>
      <c r="AG1" s="456"/>
      <c r="AH1" s="456"/>
      <c r="AI1" s="456"/>
      <c r="AJ1" s="318"/>
      <c r="AK1" s="386"/>
      <c r="AL1" s="318"/>
      <c r="AM1" s="318"/>
      <c r="AN1" s="318"/>
      <c r="AO1" s="407" t="str">
        <f>updateTxt2</f>
        <v>v1.0.0 2023/04/25</v>
      </c>
      <c r="AP1" s="386"/>
      <c r="AQ1" s="318"/>
      <c r="AR1" s="384" t="s">
        <v>466</v>
      </c>
      <c r="AS1" s="384" t="s">
        <v>467</v>
      </c>
      <c r="AT1" s="384"/>
      <c r="AU1" s="384"/>
      <c r="AV1" s="384"/>
      <c r="AW1" s="384"/>
      <c r="AX1" s="384" t="s">
        <v>468</v>
      </c>
      <c r="AY1" s="384"/>
      <c r="AZ1" s="384"/>
      <c r="BA1" s="384" t="s">
        <v>469</v>
      </c>
      <c r="BB1" s="384"/>
      <c r="BC1" s="384"/>
      <c r="BD1" s="384" t="s">
        <v>627</v>
      </c>
      <c r="BE1" s="384"/>
      <c r="BF1" s="384"/>
      <c r="BG1" s="384"/>
    </row>
    <row r="2" spans="1:59" ht="18" customHeight="1">
      <c r="A2" s="315"/>
      <c r="B2" s="315"/>
      <c r="C2" s="315"/>
      <c r="D2" s="315"/>
      <c r="E2" s="315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  <c r="X2" s="457"/>
      <c r="Y2" s="457"/>
      <c r="Z2" s="457"/>
      <c r="AA2" s="457"/>
      <c r="AB2" s="457"/>
      <c r="AC2" s="457"/>
      <c r="AD2" s="457"/>
      <c r="AE2" s="457"/>
      <c r="AF2" s="457"/>
      <c r="AG2" s="457"/>
      <c r="AH2" s="457"/>
      <c r="AI2" s="457"/>
      <c r="AJ2" s="385"/>
      <c r="AK2" s="385"/>
      <c r="AL2" s="385"/>
      <c r="AM2" s="318"/>
      <c r="AN2" s="318"/>
      <c r="AO2" s="318"/>
      <c r="AP2" s="318"/>
      <c r="AQ2" s="318"/>
      <c r="AR2" s="384" t="s">
        <v>471</v>
      </c>
      <c r="AS2" s="384" t="s">
        <v>472</v>
      </c>
      <c r="AT2" s="384"/>
      <c r="AU2" s="384"/>
      <c r="AV2" s="384"/>
      <c r="AW2" s="384"/>
      <c r="AX2" s="384"/>
      <c r="AY2" s="384"/>
      <c r="AZ2" s="384"/>
      <c r="BA2" s="384"/>
      <c r="BB2" s="384"/>
      <c r="BC2" s="384"/>
      <c r="BD2" s="384"/>
      <c r="BE2" s="384"/>
      <c r="BF2" s="384"/>
      <c r="BG2" s="384"/>
    </row>
    <row r="3" spans="1:59" ht="32.25" customHeight="1" thickBot="1">
      <c r="A3" s="459" t="s">
        <v>626</v>
      </c>
      <c r="B3" s="460"/>
      <c r="C3" s="460"/>
      <c r="D3" s="460"/>
      <c r="E3" s="460"/>
      <c r="F3" s="461"/>
      <c r="G3" s="468" t="s">
        <v>625</v>
      </c>
      <c r="H3" s="469"/>
      <c r="I3" s="469"/>
      <c r="J3" s="469"/>
      <c r="K3" s="470"/>
      <c r="L3" s="500" t="s">
        <v>672</v>
      </c>
      <c r="M3" s="501"/>
      <c r="N3" s="501"/>
      <c r="O3" s="501"/>
      <c r="P3" s="501"/>
      <c r="Q3" s="501"/>
      <c r="R3" s="501"/>
      <c r="S3" s="501"/>
      <c r="T3" s="501"/>
      <c r="U3" s="477" t="s">
        <v>4819</v>
      </c>
      <c r="V3" s="477"/>
      <c r="W3" s="477"/>
      <c r="X3" s="477"/>
      <c r="Y3" s="477"/>
      <c r="Z3" s="477"/>
      <c r="AA3" s="477"/>
      <c r="AB3" s="477"/>
      <c r="AC3" s="477"/>
      <c r="AD3" s="477"/>
      <c r="AE3" s="477"/>
      <c r="AF3" s="478" t="s">
        <v>630</v>
      </c>
      <c r="AG3" s="479"/>
      <c r="AH3" s="479"/>
      <c r="AI3" s="479"/>
      <c r="AJ3" s="479"/>
      <c r="AK3" s="468" t="s">
        <v>2258</v>
      </c>
      <c r="AL3" s="469"/>
      <c r="AM3" s="469"/>
      <c r="AN3" s="469"/>
      <c r="AO3" s="470"/>
      <c r="AP3" s="408"/>
      <c r="AQ3" s="316"/>
    </row>
    <row r="4" spans="1:59" ht="39.950000000000003" customHeight="1" thickBot="1">
      <c r="A4" s="442" t="s">
        <v>629</v>
      </c>
      <c r="B4" s="443"/>
      <c r="C4" s="443"/>
      <c r="D4" s="443"/>
      <c r="E4" s="443"/>
      <c r="F4" s="444"/>
      <c r="G4" s="445" t="s">
        <v>624</v>
      </c>
      <c r="H4" s="446"/>
      <c r="I4" s="446"/>
      <c r="J4" s="446"/>
      <c r="K4" s="447"/>
      <c r="L4" s="502" t="s">
        <v>5955</v>
      </c>
      <c r="M4" s="503"/>
      <c r="N4" s="503"/>
      <c r="O4" s="503"/>
      <c r="P4" s="503"/>
      <c r="Q4" s="503"/>
      <c r="R4" s="503"/>
      <c r="S4" s="503"/>
      <c r="T4" s="503"/>
      <c r="U4" s="503"/>
      <c r="V4" s="503"/>
      <c r="W4" s="503"/>
      <c r="X4" s="503"/>
      <c r="Y4" s="503"/>
      <c r="Z4" s="503"/>
      <c r="AA4" s="503"/>
      <c r="AB4" s="503"/>
      <c r="AC4" s="503"/>
      <c r="AD4" s="503"/>
      <c r="AE4" s="504"/>
      <c r="AF4" s="451" t="s">
        <v>631</v>
      </c>
      <c r="AG4" s="452"/>
      <c r="AH4" s="452"/>
      <c r="AI4" s="452"/>
      <c r="AJ4" s="452"/>
      <c r="AK4" s="445" t="s">
        <v>2254</v>
      </c>
      <c r="AL4" s="446"/>
      <c r="AM4" s="446"/>
      <c r="AN4" s="446"/>
      <c r="AO4" s="447"/>
      <c r="AP4" s="409"/>
      <c r="AQ4" s="316"/>
    </row>
    <row r="5" spans="1:59" ht="39.950000000000003" customHeight="1" thickBot="1">
      <c r="A5" s="442" t="s">
        <v>2251</v>
      </c>
      <c r="B5" s="443"/>
      <c r="C5" s="443"/>
      <c r="D5" s="443"/>
      <c r="E5" s="443"/>
      <c r="F5" s="444"/>
      <c r="G5" s="445" t="s">
        <v>2252</v>
      </c>
      <c r="H5" s="446"/>
      <c r="I5" s="446"/>
      <c r="J5" s="446"/>
      <c r="K5" s="447"/>
      <c r="L5" s="448" t="s">
        <v>5957</v>
      </c>
      <c r="M5" s="449"/>
      <c r="N5" s="449"/>
      <c r="O5" s="449"/>
      <c r="P5" s="449"/>
      <c r="Q5" s="449"/>
      <c r="R5" s="449"/>
      <c r="S5" s="449"/>
      <c r="T5" s="449"/>
      <c r="U5" s="449"/>
      <c r="V5" s="449"/>
      <c r="W5" s="449"/>
      <c r="X5" s="449"/>
      <c r="Y5" s="449"/>
      <c r="Z5" s="449"/>
      <c r="AA5" s="449"/>
      <c r="AB5" s="449"/>
      <c r="AC5" s="449"/>
      <c r="AD5" s="449"/>
      <c r="AE5" s="450"/>
      <c r="AF5" s="451" t="s">
        <v>2253</v>
      </c>
      <c r="AG5" s="452"/>
      <c r="AH5" s="452"/>
      <c r="AI5" s="452"/>
      <c r="AJ5" s="452"/>
      <c r="AK5" s="445" t="s">
        <v>2255</v>
      </c>
      <c r="AL5" s="446"/>
      <c r="AM5" s="446"/>
      <c r="AN5" s="446"/>
      <c r="AO5" s="447"/>
      <c r="AP5" s="409"/>
      <c r="AQ5" s="316"/>
    </row>
    <row r="6" spans="1:59" ht="39.950000000000003" customHeight="1" thickBot="1">
      <c r="A6" s="462" t="s">
        <v>666</v>
      </c>
      <c r="B6" s="463"/>
      <c r="C6" s="463"/>
      <c r="D6" s="463"/>
      <c r="E6" s="463"/>
      <c r="F6" s="464"/>
      <c r="G6" s="471" t="s">
        <v>632</v>
      </c>
      <c r="H6" s="472"/>
      <c r="I6" s="472"/>
      <c r="J6" s="472"/>
      <c r="K6" s="473"/>
      <c r="L6" s="448" t="s">
        <v>5958</v>
      </c>
      <c r="M6" s="449"/>
      <c r="N6" s="449"/>
      <c r="O6" s="449"/>
      <c r="P6" s="449"/>
      <c r="Q6" s="449"/>
      <c r="R6" s="449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50"/>
      <c r="AF6" s="492" t="s">
        <v>667</v>
      </c>
      <c r="AG6" s="493"/>
      <c r="AH6" s="493"/>
      <c r="AI6" s="493"/>
      <c r="AJ6" s="493"/>
      <c r="AK6" s="445" t="s">
        <v>2256</v>
      </c>
      <c r="AL6" s="446"/>
      <c r="AM6" s="446"/>
      <c r="AN6" s="446"/>
      <c r="AO6" s="447"/>
      <c r="AP6" s="409"/>
      <c r="AQ6" s="316"/>
      <c r="AR6" s="309"/>
      <c r="AS6" s="309"/>
      <c r="AT6" s="309"/>
      <c r="AU6" s="309"/>
    </row>
    <row r="7" spans="1:59" ht="39.950000000000003" customHeight="1">
      <c r="A7" s="465" t="s">
        <v>668</v>
      </c>
      <c r="B7" s="466"/>
      <c r="C7" s="466"/>
      <c r="D7" s="466"/>
      <c r="E7" s="466"/>
      <c r="F7" s="467"/>
      <c r="G7" s="471" t="s">
        <v>623</v>
      </c>
      <c r="H7" s="472"/>
      <c r="I7" s="472"/>
      <c r="J7" s="472"/>
      <c r="K7" s="473"/>
      <c r="L7" s="453" t="s">
        <v>665</v>
      </c>
      <c r="M7" s="454"/>
      <c r="N7" s="454"/>
      <c r="O7" s="454"/>
      <c r="P7" s="454"/>
      <c r="Q7" s="454"/>
      <c r="R7" s="454"/>
      <c r="S7" s="454"/>
      <c r="T7" s="454"/>
      <c r="U7" s="454"/>
      <c r="V7" s="454"/>
      <c r="W7" s="454"/>
      <c r="X7" s="454"/>
      <c r="Y7" s="454"/>
      <c r="Z7" s="454"/>
      <c r="AA7" s="454"/>
      <c r="AB7" s="454"/>
      <c r="AC7" s="454"/>
      <c r="AD7" s="454"/>
      <c r="AE7" s="455"/>
      <c r="AF7" s="492" t="s">
        <v>669</v>
      </c>
      <c r="AG7" s="493"/>
      <c r="AH7" s="493"/>
      <c r="AI7" s="493"/>
      <c r="AJ7" s="493"/>
      <c r="AK7" s="445" t="s">
        <v>2257</v>
      </c>
      <c r="AL7" s="446"/>
      <c r="AM7" s="446"/>
      <c r="AN7" s="446"/>
      <c r="AO7" s="447"/>
      <c r="AP7" s="409"/>
      <c r="AQ7" s="316"/>
      <c r="AR7" s="316"/>
      <c r="AS7" s="316"/>
      <c r="AT7" s="316"/>
      <c r="AU7" s="316"/>
    </row>
    <row r="8" spans="1:59" ht="39.950000000000003" customHeight="1">
      <c r="A8" s="226"/>
      <c r="B8" s="226"/>
      <c r="C8" s="226"/>
      <c r="D8" s="226"/>
      <c r="E8" s="226"/>
      <c r="F8" s="226"/>
      <c r="G8" s="226"/>
      <c r="H8" s="312"/>
      <c r="I8" s="312"/>
      <c r="J8" s="312"/>
      <c r="K8" s="312"/>
      <c r="L8" s="312"/>
      <c r="M8" s="226"/>
      <c r="N8" s="222" t="s">
        <v>633</v>
      </c>
      <c r="O8" s="226"/>
      <c r="P8" s="226"/>
      <c r="Q8" s="226"/>
      <c r="R8" s="226"/>
      <c r="S8" s="226"/>
      <c r="T8" s="226"/>
      <c r="U8" s="311"/>
      <c r="V8" s="310"/>
      <c r="W8" s="310"/>
      <c r="X8" s="310"/>
      <c r="Y8" s="310"/>
      <c r="Z8" s="286"/>
      <c r="AA8" s="286"/>
      <c r="AB8" s="226"/>
      <c r="AC8" s="286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86"/>
      <c r="AO8" s="317"/>
      <c r="AP8" s="317"/>
      <c r="AQ8" s="317"/>
      <c r="AR8" s="317"/>
      <c r="AS8" s="317"/>
      <c r="AT8" s="317"/>
      <c r="AU8" s="317"/>
      <c r="AV8" s="317"/>
      <c r="AW8" s="317"/>
      <c r="AX8" s="317"/>
      <c r="AY8" s="317"/>
    </row>
    <row r="9" spans="1:59" ht="39.950000000000003" customHeight="1">
      <c r="A9" s="226"/>
      <c r="B9" s="226"/>
      <c r="C9" s="226"/>
      <c r="D9" s="226"/>
      <c r="E9" s="226"/>
      <c r="F9" s="218"/>
      <c r="G9" s="218"/>
      <c r="H9" s="218"/>
      <c r="I9" s="218"/>
      <c r="J9" s="218"/>
      <c r="K9" s="313"/>
      <c r="L9" s="312"/>
      <c r="M9" s="226"/>
      <c r="N9" s="226"/>
      <c r="O9" s="226"/>
      <c r="P9" s="226"/>
      <c r="Q9" s="226"/>
      <c r="R9" s="226"/>
      <c r="S9" s="226"/>
      <c r="T9" s="226"/>
      <c r="U9" s="311"/>
      <c r="V9" s="310"/>
      <c r="W9" s="310"/>
      <c r="X9" s="310"/>
      <c r="Y9" s="310"/>
      <c r="Z9" s="286"/>
      <c r="AA9" s="286"/>
      <c r="AB9" s="226"/>
      <c r="AC9" s="286"/>
      <c r="AD9" s="226"/>
      <c r="AE9" s="226"/>
      <c r="AF9" s="226"/>
      <c r="AG9" s="226"/>
      <c r="AH9" s="226"/>
      <c r="AI9" s="226"/>
      <c r="AJ9" s="226"/>
      <c r="AK9" s="226"/>
      <c r="AL9" s="226"/>
      <c r="AM9" s="226"/>
      <c r="AN9" s="286"/>
      <c r="AO9" s="317"/>
      <c r="AP9" s="317"/>
      <c r="AQ9" s="317"/>
      <c r="AR9" s="317"/>
      <c r="AS9" s="317"/>
      <c r="AT9" s="317"/>
      <c r="AU9" s="317"/>
      <c r="AV9" s="317"/>
      <c r="AW9" s="317"/>
      <c r="AX9" s="317"/>
      <c r="AY9" s="317"/>
    </row>
    <row r="10" spans="1:59" ht="19.5">
      <c r="A10" s="226"/>
      <c r="B10" s="226"/>
      <c r="C10" s="226"/>
      <c r="D10" s="226"/>
      <c r="E10" s="226"/>
      <c r="F10" s="218"/>
      <c r="G10" s="218"/>
      <c r="H10" s="218"/>
      <c r="I10" s="218"/>
      <c r="J10" s="218"/>
      <c r="K10" s="313"/>
      <c r="L10" s="312"/>
      <c r="M10" s="226"/>
      <c r="N10" s="226"/>
      <c r="O10" s="226"/>
      <c r="P10" s="226"/>
      <c r="Q10" s="226"/>
      <c r="R10" s="226"/>
      <c r="S10" s="226"/>
      <c r="T10" s="226"/>
      <c r="U10" s="311"/>
      <c r="V10" s="310"/>
      <c r="W10" s="310"/>
      <c r="X10" s="310"/>
      <c r="Y10" s="310"/>
      <c r="Z10" s="286"/>
      <c r="AA10" s="286"/>
      <c r="AB10" s="226"/>
      <c r="AC10" s="286"/>
      <c r="AD10" s="226"/>
      <c r="AE10" s="226"/>
      <c r="AF10" s="226"/>
      <c r="AG10" s="226"/>
      <c r="AH10" s="226"/>
      <c r="AI10" s="226"/>
      <c r="AJ10" s="226"/>
      <c r="AK10" s="226"/>
      <c r="AL10" s="226"/>
      <c r="AM10" s="226"/>
      <c r="AN10" s="286"/>
      <c r="AO10" s="317"/>
      <c r="AP10" s="317"/>
      <c r="AQ10" s="317"/>
      <c r="AR10" s="317"/>
      <c r="AS10" s="317"/>
      <c r="AT10" s="317"/>
      <c r="AU10" s="317"/>
      <c r="AV10" s="317"/>
      <c r="AW10" s="317"/>
      <c r="AX10" s="317"/>
      <c r="AY10" s="317"/>
    </row>
    <row r="11" spans="1:59" ht="19.5">
      <c r="A11" s="289">
        <v>1</v>
      </c>
      <c r="B11" s="307" t="s">
        <v>634</v>
      </c>
      <c r="C11" s="307"/>
      <c r="D11" s="307"/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311"/>
      <c r="P11" s="311"/>
      <c r="Q11" s="311"/>
      <c r="R11" s="311"/>
      <c r="S11" s="311"/>
      <c r="T11" s="310"/>
      <c r="U11" s="311"/>
      <c r="V11" s="310"/>
      <c r="W11" s="310"/>
      <c r="X11" s="310"/>
      <c r="Y11" s="310"/>
      <c r="Z11" s="310"/>
      <c r="AA11" s="310"/>
      <c r="AB11" s="310"/>
      <c r="AC11" s="310"/>
      <c r="AD11" s="310"/>
      <c r="AE11" s="310"/>
      <c r="AF11" s="310"/>
      <c r="AG11" s="310"/>
      <c r="AH11" s="310"/>
      <c r="AI11" s="310"/>
      <c r="AJ11" s="310"/>
      <c r="AK11" s="310"/>
      <c r="AL11" s="310"/>
      <c r="AM11" s="310"/>
      <c r="AN11" s="310"/>
      <c r="AO11" s="310"/>
      <c r="AP11" s="310"/>
      <c r="AQ11" s="310"/>
    </row>
    <row r="12" spans="1:59" ht="19.149999999999999" customHeight="1">
      <c r="A12" s="286"/>
      <c r="B12" s="270" t="s">
        <v>635</v>
      </c>
      <c r="C12" s="286"/>
      <c r="D12" s="286"/>
      <c r="E12" s="285"/>
      <c r="F12" s="285"/>
      <c r="G12" s="285"/>
      <c r="H12" s="285"/>
      <c r="I12" s="285"/>
      <c r="J12" s="285"/>
      <c r="K12" s="285"/>
      <c r="L12" s="285"/>
      <c r="M12" s="285"/>
      <c r="N12" s="285"/>
      <c r="O12" s="311"/>
      <c r="P12" s="311"/>
      <c r="Q12" s="311"/>
      <c r="R12" s="311"/>
      <c r="S12" s="311"/>
      <c r="T12" s="311"/>
      <c r="U12" s="311"/>
      <c r="V12" s="310"/>
      <c r="W12" s="310"/>
      <c r="X12" s="310"/>
      <c r="Y12" s="310"/>
      <c r="Z12" s="310"/>
      <c r="AA12" s="310"/>
      <c r="AB12" s="310"/>
      <c r="AC12" s="310"/>
      <c r="AD12" s="310"/>
      <c r="AE12" s="310"/>
      <c r="AF12" s="310"/>
      <c r="AI12" s="341"/>
      <c r="AJ12" s="341"/>
      <c r="AK12" s="341"/>
      <c r="AL12" s="341"/>
      <c r="AM12" s="341"/>
      <c r="AN12" s="341"/>
      <c r="AO12" s="341"/>
      <c r="AP12" s="341"/>
      <c r="AQ12" s="341"/>
    </row>
    <row r="13" spans="1:59" ht="18.75" customHeight="1">
      <c r="A13" s="342" t="s">
        <v>636</v>
      </c>
      <c r="B13" s="285" t="s">
        <v>637</v>
      </c>
      <c r="C13" s="286"/>
      <c r="D13" s="286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311"/>
      <c r="P13" s="311"/>
      <c r="Q13" s="311"/>
      <c r="R13" s="311"/>
      <c r="S13" s="311"/>
      <c r="T13" s="311"/>
      <c r="U13" s="311"/>
      <c r="V13" s="310"/>
      <c r="W13" s="310"/>
      <c r="X13" s="310"/>
      <c r="Y13" s="310"/>
      <c r="Z13" s="310"/>
      <c r="AA13" s="310"/>
      <c r="AB13" s="310"/>
      <c r="AC13" s="310"/>
      <c r="AD13" s="310"/>
      <c r="AE13" s="310"/>
      <c r="AF13" s="310"/>
      <c r="AI13" s="341"/>
      <c r="AJ13" s="341"/>
      <c r="AK13" s="341"/>
      <c r="AL13" s="341"/>
      <c r="AM13" s="341"/>
      <c r="AN13" s="341"/>
      <c r="AO13" s="341"/>
      <c r="AP13" s="341"/>
      <c r="AQ13" s="341"/>
    </row>
    <row r="14" spans="1:59" ht="18.75" customHeight="1">
      <c r="A14" s="342"/>
      <c r="B14" s="285" t="s">
        <v>638</v>
      </c>
      <c r="C14" s="286"/>
      <c r="D14" s="286"/>
      <c r="E14" s="285"/>
      <c r="F14" s="285"/>
      <c r="G14" s="285"/>
      <c r="H14" s="285"/>
      <c r="I14" s="285"/>
      <c r="J14" s="285"/>
      <c r="K14" s="285"/>
      <c r="L14" s="285"/>
      <c r="M14" s="285"/>
      <c r="N14" s="285"/>
      <c r="O14" s="311"/>
      <c r="P14" s="311"/>
      <c r="Q14" s="311"/>
      <c r="R14" s="311"/>
      <c r="S14" s="311"/>
      <c r="T14" s="311"/>
      <c r="U14" s="311"/>
      <c r="V14" s="310"/>
      <c r="W14" s="310"/>
      <c r="X14" s="310"/>
      <c r="Y14" s="310"/>
      <c r="Z14" s="310"/>
      <c r="AA14" s="310"/>
      <c r="AB14" s="310"/>
      <c r="AC14" s="310"/>
      <c r="AD14" s="310"/>
      <c r="AE14" s="310"/>
      <c r="AF14" s="310"/>
      <c r="AI14" s="341"/>
      <c r="AJ14" s="341"/>
      <c r="AK14" s="341"/>
      <c r="AL14" s="341"/>
      <c r="AM14" s="341"/>
      <c r="AN14" s="341"/>
      <c r="AO14" s="341"/>
      <c r="AP14" s="341"/>
      <c r="AQ14" s="341"/>
    </row>
    <row r="15" spans="1:59" ht="18.75" customHeight="1">
      <c r="A15" s="342"/>
      <c r="B15" s="285" t="s">
        <v>639</v>
      </c>
      <c r="C15" s="286"/>
      <c r="D15" s="286"/>
      <c r="E15" s="285"/>
      <c r="F15" s="285"/>
      <c r="G15" s="285"/>
      <c r="H15" s="285"/>
      <c r="I15" s="285"/>
      <c r="J15" s="285"/>
      <c r="K15" s="285"/>
      <c r="L15" s="285"/>
      <c r="M15" s="285"/>
      <c r="N15" s="285"/>
      <c r="O15" s="311"/>
      <c r="P15" s="311"/>
      <c r="Q15" s="311"/>
      <c r="R15" s="311"/>
      <c r="S15" s="311"/>
      <c r="T15" s="311"/>
      <c r="U15" s="311"/>
      <c r="V15" s="310"/>
      <c r="W15" s="310"/>
      <c r="X15" s="310"/>
      <c r="Y15" s="310"/>
      <c r="Z15" s="310"/>
      <c r="AA15" s="310"/>
      <c r="AB15" s="310"/>
      <c r="AC15" s="310"/>
      <c r="AD15" s="310"/>
      <c r="AE15" s="310"/>
      <c r="AF15" s="310"/>
      <c r="AI15" s="341"/>
      <c r="AJ15" s="341"/>
      <c r="AK15" s="341"/>
      <c r="AL15" s="341"/>
      <c r="AM15" s="341"/>
      <c r="AN15" s="341"/>
      <c r="AO15" s="341"/>
      <c r="AP15" s="341"/>
      <c r="AQ15" s="341"/>
    </row>
    <row r="16" spans="1:59" ht="18.75" customHeight="1">
      <c r="A16" s="286"/>
      <c r="B16" s="270" t="s">
        <v>640</v>
      </c>
      <c r="C16" s="286"/>
      <c r="D16" s="286"/>
      <c r="E16" s="285"/>
      <c r="F16" s="285"/>
      <c r="G16" s="285"/>
      <c r="H16" s="285"/>
      <c r="I16" s="285"/>
      <c r="J16" s="285"/>
      <c r="K16" s="285"/>
      <c r="L16" s="285"/>
      <c r="M16" s="285"/>
      <c r="N16" s="285"/>
      <c r="O16" s="311"/>
      <c r="P16" s="311"/>
      <c r="Q16" s="311"/>
      <c r="R16" s="311"/>
      <c r="S16" s="311"/>
      <c r="T16" s="311"/>
      <c r="U16" s="346"/>
      <c r="V16" s="348"/>
      <c r="W16" s="348"/>
      <c r="X16" s="348"/>
      <c r="Y16" s="348"/>
      <c r="Z16" s="310"/>
      <c r="AA16" s="310"/>
      <c r="AB16" s="310"/>
      <c r="AC16" s="310"/>
      <c r="AD16" s="310"/>
      <c r="AE16" s="310"/>
      <c r="AF16" s="310"/>
      <c r="AI16" s="341"/>
      <c r="AJ16" s="341"/>
      <c r="AK16" s="341"/>
      <c r="AL16" s="341"/>
      <c r="AM16" s="341"/>
      <c r="AN16" s="341"/>
      <c r="AO16" s="341"/>
      <c r="AP16" s="341"/>
      <c r="AQ16" s="341"/>
    </row>
    <row r="17" spans="1:43" ht="18.75" customHeight="1">
      <c r="A17" s="286"/>
      <c r="C17" s="286"/>
      <c r="D17" s="286"/>
      <c r="E17" s="285"/>
      <c r="F17" s="285"/>
      <c r="G17" s="285"/>
      <c r="H17" s="285"/>
      <c r="I17" s="285"/>
      <c r="J17" s="285"/>
      <c r="K17" s="285"/>
      <c r="L17" s="285"/>
      <c r="M17" s="285"/>
      <c r="N17" s="285"/>
      <c r="O17" s="311"/>
      <c r="P17" s="311"/>
      <c r="Q17" s="311"/>
      <c r="R17" s="311"/>
      <c r="S17" s="311"/>
      <c r="T17" s="311"/>
      <c r="U17" s="354"/>
      <c r="V17" s="354"/>
      <c r="W17" s="354"/>
      <c r="X17" s="354"/>
      <c r="Y17" s="354"/>
      <c r="Z17" s="310"/>
      <c r="AA17" s="310"/>
      <c r="AB17" s="310"/>
      <c r="AC17" s="310"/>
      <c r="AD17" s="310"/>
      <c r="AE17" s="310"/>
      <c r="AF17" s="310"/>
      <c r="AI17" s="341"/>
      <c r="AJ17" s="341"/>
      <c r="AK17" s="341"/>
      <c r="AL17" s="341"/>
      <c r="AM17" s="341"/>
      <c r="AN17" s="341"/>
      <c r="AO17" s="341"/>
      <c r="AP17" s="341"/>
      <c r="AQ17" s="341"/>
    </row>
    <row r="18" spans="1:43" ht="18.75" customHeight="1">
      <c r="A18" s="342" t="s">
        <v>641</v>
      </c>
      <c r="B18" s="285" t="s">
        <v>642</v>
      </c>
      <c r="C18" s="286"/>
      <c r="D18" s="286"/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311"/>
      <c r="P18" s="311"/>
      <c r="Q18" s="311"/>
      <c r="R18" s="311"/>
      <c r="S18" s="311"/>
      <c r="T18" s="311"/>
      <c r="U18" s="365"/>
      <c r="V18" s="365"/>
      <c r="W18" s="365"/>
      <c r="X18" s="365"/>
      <c r="Y18" s="365"/>
      <c r="Z18" s="310"/>
      <c r="AA18" s="310"/>
      <c r="AB18" s="310"/>
      <c r="AC18" s="310"/>
      <c r="AD18" s="310"/>
      <c r="AE18" s="310"/>
      <c r="AF18" s="310"/>
      <c r="AI18" s="341"/>
      <c r="AJ18" s="341"/>
      <c r="AK18" s="341"/>
      <c r="AL18" s="341"/>
      <c r="AM18" s="341"/>
      <c r="AN18" s="341"/>
      <c r="AO18" s="341"/>
      <c r="AP18" s="341"/>
      <c r="AQ18" s="341"/>
    </row>
    <row r="19" spans="1:43" ht="18.75" customHeight="1">
      <c r="A19" s="342"/>
      <c r="B19" s="285"/>
      <c r="C19" s="286"/>
      <c r="D19" s="286"/>
      <c r="E19" s="285"/>
      <c r="F19" s="285"/>
      <c r="G19" s="285"/>
      <c r="H19" s="285"/>
      <c r="I19" s="285"/>
      <c r="J19" s="285"/>
      <c r="K19" s="285"/>
      <c r="L19" s="285"/>
      <c r="M19" s="285"/>
      <c r="N19" s="285"/>
      <c r="O19" s="311"/>
      <c r="P19" s="311"/>
      <c r="Q19" s="311"/>
      <c r="R19" s="311"/>
      <c r="S19" s="311"/>
      <c r="T19" s="311"/>
      <c r="U19" s="365"/>
      <c r="V19" s="365"/>
      <c r="W19" s="365"/>
      <c r="X19" s="365"/>
      <c r="Y19" s="365"/>
      <c r="Z19" s="310"/>
      <c r="AA19" s="310"/>
      <c r="AB19" s="310"/>
      <c r="AC19" s="310"/>
      <c r="AD19" s="310"/>
      <c r="AE19" s="310"/>
      <c r="AF19" s="310"/>
      <c r="AI19" s="341"/>
      <c r="AJ19" s="341"/>
      <c r="AK19" s="341"/>
      <c r="AL19" s="341"/>
      <c r="AM19" s="341"/>
      <c r="AN19" s="341"/>
      <c r="AO19" s="341"/>
      <c r="AP19" s="341"/>
      <c r="AQ19" s="341"/>
    </row>
    <row r="20" spans="1:43" ht="18.75" customHeight="1">
      <c r="A20" s="342"/>
      <c r="B20" s="285"/>
      <c r="C20" s="286"/>
      <c r="D20" s="286"/>
      <c r="E20" s="285"/>
      <c r="F20" s="285"/>
      <c r="G20" s="285"/>
      <c r="H20" s="285"/>
      <c r="I20" s="285"/>
      <c r="J20" s="285"/>
      <c r="K20" s="285"/>
      <c r="L20" s="285"/>
      <c r="M20" s="285"/>
      <c r="N20" s="285"/>
      <c r="O20" s="311"/>
      <c r="P20" s="311"/>
      <c r="Q20" s="311"/>
      <c r="R20" s="311"/>
      <c r="S20" s="311"/>
      <c r="T20" s="311"/>
      <c r="U20" s="354"/>
      <c r="V20" s="354"/>
      <c r="W20" s="354"/>
      <c r="X20" s="354"/>
      <c r="Y20" s="354"/>
      <c r="Z20" s="310"/>
      <c r="AA20" s="310"/>
      <c r="AB20" s="310"/>
      <c r="AC20" s="310"/>
      <c r="AD20" s="310"/>
      <c r="AE20" s="310"/>
      <c r="AF20" s="310"/>
      <c r="AI20" s="341"/>
      <c r="AJ20" s="341"/>
      <c r="AK20" s="341"/>
      <c r="AL20" s="341"/>
      <c r="AM20" s="341"/>
      <c r="AN20" s="341"/>
      <c r="AO20" s="341"/>
      <c r="AP20" s="341"/>
      <c r="AQ20" s="341"/>
    </row>
    <row r="21" spans="1:43" ht="18.75" customHeight="1" thickBot="1">
      <c r="A21" s="382"/>
      <c r="B21" s="382"/>
      <c r="C21" s="382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382"/>
      <c r="W21" s="382"/>
      <c r="X21" s="382"/>
      <c r="Y21" s="382"/>
      <c r="Z21" s="382"/>
      <c r="AA21" s="382"/>
      <c r="AB21" s="382"/>
      <c r="AC21" s="382"/>
      <c r="AD21" s="382"/>
      <c r="AE21" s="382"/>
      <c r="AF21" s="382"/>
      <c r="AG21" s="382"/>
      <c r="AH21" s="382"/>
      <c r="AI21" s="382"/>
      <c r="AJ21" s="382"/>
      <c r="AK21" s="382"/>
      <c r="AL21" s="382"/>
      <c r="AM21" s="382"/>
      <c r="AN21" s="382"/>
      <c r="AO21" s="382"/>
      <c r="AP21" s="387"/>
      <c r="AQ21" s="341"/>
    </row>
    <row r="22" spans="1:43" ht="18.75" customHeight="1">
      <c r="A22" s="314"/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  <c r="V22" s="314"/>
      <c r="W22" s="314"/>
      <c r="X22" s="314"/>
      <c r="Y22" s="314"/>
      <c r="Z22" s="314"/>
      <c r="AA22" s="314"/>
      <c r="AB22" s="314"/>
      <c r="AC22" s="314"/>
      <c r="AD22" s="314"/>
      <c r="AE22" s="314"/>
      <c r="AF22" s="314"/>
      <c r="AG22" s="314"/>
      <c r="AH22" s="314"/>
      <c r="AI22" s="314"/>
      <c r="AJ22" s="314"/>
      <c r="AK22" s="314"/>
      <c r="AL22" s="314"/>
      <c r="AM22" s="314"/>
      <c r="AN22" s="314"/>
      <c r="AO22" s="314"/>
      <c r="AP22" s="314"/>
      <c r="AQ22" s="341"/>
    </row>
    <row r="23" spans="1:43" ht="18.75" customHeight="1">
      <c r="A23" s="342"/>
      <c r="B23" s="285"/>
      <c r="C23" s="286"/>
      <c r="D23" s="286"/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311"/>
      <c r="P23" s="311"/>
      <c r="Q23" s="311"/>
      <c r="R23" s="311"/>
      <c r="S23" s="311"/>
      <c r="T23" s="311"/>
      <c r="U23" s="354"/>
      <c r="V23" s="354"/>
      <c r="W23" s="354"/>
      <c r="X23" s="354"/>
      <c r="Y23" s="354"/>
      <c r="Z23" s="310"/>
      <c r="AA23" s="310"/>
      <c r="AB23" s="310"/>
      <c r="AC23" s="310"/>
      <c r="AD23" s="310"/>
      <c r="AE23" s="310"/>
      <c r="AF23" s="310"/>
      <c r="AI23" s="341"/>
      <c r="AJ23" s="341"/>
      <c r="AK23" s="341"/>
      <c r="AL23" s="341"/>
      <c r="AM23" s="341"/>
      <c r="AN23" s="341"/>
      <c r="AO23" s="341"/>
      <c r="AP23" s="341"/>
      <c r="AQ23" s="341"/>
    </row>
    <row r="24" spans="1:43" ht="18.75" customHeight="1">
      <c r="A24" s="286"/>
      <c r="B24" s="480" t="s">
        <v>643</v>
      </c>
      <c r="C24" s="481"/>
      <c r="D24" s="481"/>
      <c r="E24" s="482"/>
      <c r="F24" s="343" t="s">
        <v>644</v>
      </c>
      <c r="G24" s="344"/>
      <c r="H24" s="344"/>
      <c r="I24" s="345"/>
      <c r="J24" s="483" t="s">
        <v>645</v>
      </c>
      <c r="K24" s="484"/>
      <c r="L24" s="484"/>
      <c r="M24" s="485"/>
      <c r="N24" s="344" t="s">
        <v>646</v>
      </c>
      <c r="O24" s="346"/>
      <c r="P24" s="346"/>
      <c r="Q24" s="486" t="s">
        <v>647</v>
      </c>
      <c r="R24" s="487"/>
      <c r="S24" s="488"/>
      <c r="T24" s="347" t="s">
        <v>648</v>
      </c>
      <c r="U24" s="377"/>
      <c r="V24" s="378"/>
      <c r="W24" s="378"/>
      <c r="X24" s="378"/>
      <c r="Y24" s="378"/>
      <c r="Z24" s="348"/>
      <c r="AA24" s="348"/>
      <c r="AB24" s="348"/>
      <c r="AC24" s="348"/>
      <c r="AD24" s="348"/>
      <c r="AE24" s="348"/>
      <c r="AF24" s="348"/>
      <c r="AG24" s="349"/>
      <c r="AH24" s="349"/>
      <c r="AI24" s="350"/>
      <c r="AJ24" s="350"/>
      <c r="AK24" s="350"/>
      <c r="AL24" s="350"/>
      <c r="AM24" s="350"/>
      <c r="AN24" s="350"/>
      <c r="AO24" s="350"/>
      <c r="AP24" s="356"/>
      <c r="AQ24" s="356"/>
    </row>
    <row r="25" spans="1:43" ht="18.75" customHeight="1">
      <c r="A25" s="286"/>
      <c r="B25" s="489" t="s">
        <v>649</v>
      </c>
      <c r="C25" s="490"/>
      <c r="D25" s="490"/>
      <c r="E25" s="491"/>
      <c r="F25" s="351" t="s">
        <v>650</v>
      </c>
      <c r="G25" s="222"/>
      <c r="H25" s="222"/>
      <c r="I25" s="352"/>
      <c r="J25" s="494" t="s">
        <v>645</v>
      </c>
      <c r="K25" s="495"/>
      <c r="L25" s="495"/>
      <c r="M25" s="496"/>
      <c r="N25" s="222" t="s">
        <v>651</v>
      </c>
      <c r="O25" s="353"/>
      <c r="P25" s="353"/>
      <c r="Q25" s="497" t="s">
        <v>647</v>
      </c>
      <c r="R25" s="498"/>
      <c r="S25" s="499"/>
      <c r="T25" s="354" t="s">
        <v>652</v>
      </c>
      <c r="U25" s="381"/>
      <c r="V25" s="310"/>
      <c r="W25" s="310"/>
      <c r="X25" s="310"/>
      <c r="Y25" s="310"/>
      <c r="Z25" s="354"/>
      <c r="AA25" s="354"/>
      <c r="AB25" s="354"/>
      <c r="AC25" s="354"/>
      <c r="AD25" s="354"/>
      <c r="AE25" s="355"/>
      <c r="AF25" s="355"/>
      <c r="AG25" s="218"/>
      <c r="AH25" s="218"/>
      <c r="AI25" s="356"/>
      <c r="AJ25" s="356"/>
      <c r="AK25" s="356"/>
      <c r="AL25" s="356"/>
      <c r="AM25" s="356"/>
      <c r="AN25" s="356"/>
      <c r="AO25" s="356"/>
      <c r="AP25" s="356"/>
      <c r="AQ25" s="356"/>
    </row>
    <row r="26" spans="1:43" ht="18.75" customHeight="1">
      <c r="A26" s="286"/>
      <c r="B26" s="357"/>
      <c r="C26" s="358"/>
      <c r="D26" s="358"/>
      <c r="E26" s="359"/>
      <c r="F26" s="360"/>
      <c r="G26" s="359"/>
      <c r="H26" s="359"/>
      <c r="I26" s="361"/>
      <c r="J26" s="359"/>
      <c r="K26" s="359"/>
      <c r="L26" s="359"/>
      <c r="M26" s="361"/>
      <c r="N26" s="359"/>
      <c r="O26" s="362"/>
      <c r="P26" s="362"/>
      <c r="Q26" s="363"/>
      <c r="R26" s="362"/>
      <c r="S26" s="364"/>
      <c r="T26" s="365" t="s">
        <v>653</v>
      </c>
      <c r="U26" s="381"/>
      <c r="V26" s="310"/>
      <c r="W26" s="310"/>
      <c r="X26" s="310"/>
      <c r="Y26" s="310"/>
      <c r="Z26" s="365"/>
      <c r="AA26" s="365"/>
      <c r="AB26" s="365"/>
      <c r="AC26" s="365"/>
      <c r="AD26" s="365"/>
      <c r="AE26" s="366"/>
      <c r="AF26" s="366"/>
      <c r="AG26" s="367"/>
      <c r="AH26" s="367"/>
      <c r="AI26" s="368"/>
      <c r="AJ26" s="368"/>
      <c r="AK26" s="368"/>
      <c r="AL26" s="368"/>
      <c r="AM26" s="368"/>
      <c r="AN26" s="368"/>
      <c r="AO26" s="368"/>
      <c r="AP26" s="356"/>
      <c r="AQ26" s="356"/>
    </row>
    <row r="27" spans="1:43" ht="18.75" customHeight="1">
      <c r="A27" s="286"/>
      <c r="B27" s="489" t="s">
        <v>654</v>
      </c>
      <c r="C27" s="490"/>
      <c r="D27" s="490"/>
      <c r="E27" s="491"/>
      <c r="F27" s="351" t="s">
        <v>655</v>
      </c>
      <c r="G27" s="222"/>
      <c r="H27" s="222"/>
      <c r="I27" s="352"/>
      <c r="J27" s="494" t="s">
        <v>645</v>
      </c>
      <c r="K27" s="495"/>
      <c r="L27" s="495"/>
      <c r="M27" s="496"/>
      <c r="N27" s="222" t="s">
        <v>656</v>
      </c>
      <c r="O27" s="353"/>
      <c r="P27" s="353"/>
      <c r="Q27" s="497" t="s">
        <v>647</v>
      </c>
      <c r="R27" s="498"/>
      <c r="S27" s="499"/>
      <c r="T27" s="354" t="s">
        <v>657</v>
      </c>
      <c r="U27" s="381"/>
      <c r="V27" s="310"/>
      <c r="W27" s="310"/>
      <c r="X27" s="310"/>
      <c r="Y27" s="310"/>
      <c r="Z27" s="354"/>
      <c r="AA27" s="354"/>
      <c r="AB27" s="354"/>
      <c r="AC27" s="354"/>
      <c r="AD27" s="354"/>
      <c r="AE27" s="355"/>
      <c r="AF27" s="355"/>
      <c r="AG27" s="218"/>
      <c r="AH27" s="218"/>
      <c r="AI27" s="356"/>
      <c r="AJ27" s="356"/>
      <c r="AK27" s="356"/>
      <c r="AL27" s="356"/>
      <c r="AM27" s="356"/>
      <c r="AN27" s="356"/>
      <c r="AO27" s="356"/>
      <c r="AP27" s="356"/>
      <c r="AQ27" s="356"/>
    </row>
    <row r="28" spans="1:43" ht="18.75" customHeight="1">
      <c r="A28" s="286"/>
      <c r="B28" s="369"/>
      <c r="C28" s="370"/>
      <c r="D28" s="370"/>
      <c r="E28" s="371"/>
      <c r="F28" s="372"/>
      <c r="G28" s="371"/>
      <c r="H28" s="371"/>
      <c r="I28" s="373"/>
      <c r="J28" s="371"/>
      <c r="K28" s="371"/>
      <c r="L28" s="371"/>
      <c r="M28" s="373"/>
      <c r="N28" s="371"/>
      <c r="O28" s="374"/>
      <c r="P28" s="374"/>
      <c r="Q28" s="375"/>
      <c r="R28" s="374"/>
      <c r="S28" s="376"/>
      <c r="T28" s="377" t="s">
        <v>658</v>
      </c>
      <c r="U28" s="381"/>
      <c r="V28" s="310"/>
      <c r="W28" s="310"/>
      <c r="X28" s="310"/>
      <c r="Y28" s="310"/>
      <c r="Z28" s="378"/>
      <c r="AA28" s="378"/>
      <c r="AB28" s="378"/>
      <c r="AC28" s="378"/>
      <c r="AD28" s="378"/>
      <c r="AE28" s="378"/>
      <c r="AF28" s="378"/>
      <c r="AG28" s="379"/>
      <c r="AH28" s="379"/>
      <c r="AI28" s="380"/>
      <c r="AJ28" s="380"/>
      <c r="AK28" s="380"/>
      <c r="AL28" s="380"/>
      <c r="AM28" s="380"/>
      <c r="AN28" s="380"/>
      <c r="AO28" s="380"/>
      <c r="AP28" s="356"/>
      <c r="AQ28" s="356"/>
    </row>
    <row r="29" spans="1:43" ht="18.75" customHeight="1">
      <c r="A29" s="286"/>
      <c r="B29" s="285"/>
      <c r="C29" s="286"/>
      <c r="D29" s="286"/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311"/>
      <c r="P29" s="311"/>
      <c r="Q29" s="311"/>
      <c r="R29" s="311"/>
      <c r="S29" s="311"/>
      <c r="T29" s="381"/>
      <c r="U29" s="286"/>
      <c r="V29" s="286"/>
      <c r="W29" s="286"/>
      <c r="X29" s="286"/>
      <c r="Y29" s="286"/>
      <c r="Z29" s="310"/>
      <c r="AA29" s="310"/>
      <c r="AB29" s="310"/>
      <c r="AC29" s="310"/>
      <c r="AD29" s="310"/>
      <c r="AE29" s="310"/>
      <c r="AF29" s="310"/>
      <c r="AI29" s="341"/>
      <c r="AJ29" s="341"/>
      <c r="AK29" s="341"/>
      <c r="AL29" s="341"/>
      <c r="AM29" s="341"/>
      <c r="AN29" s="341"/>
      <c r="AO29" s="341"/>
      <c r="AP29" s="341"/>
      <c r="AQ29" s="341"/>
    </row>
    <row r="30" spans="1:43" ht="18.75" customHeight="1">
      <c r="A30" s="342" t="s">
        <v>659</v>
      </c>
      <c r="B30" s="285" t="s">
        <v>660</v>
      </c>
      <c r="C30" s="286"/>
      <c r="D30" s="286"/>
      <c r="E30" s="285"/>
      <c r="F30" s="285"/>
      <c r="G30" s="285"/>
      <c r="H30" s="285"/>
      <c r="I30" s="285"/>
      <c r="J30" s="285"/>
      <c r="K30" s="285"/>
      <c r="L30" s="285"/>
      <c r="M30" s="285"/>
      <c r="N30" s="285"/>
      <c r="O30" s="311"/>
      <c r="P30" s="311"/>
      <c r="Q30" s="311"/>
      <c r="R30" s="311"/>
      <c r="S30" s="311"/>
      <c r="T30" s="381"/>
      <c r="Z30" s="310"/>
      <c r="AA30" s="310"/>
      <c r="AB30" s="310"/>
      <c r="AC30" s="310"/>
      <c r="AD30" s="310"/>
      <c r="AE30" s="310"/>
      <c r="AF30" s="310"/>
      <c r="AI30" s="341"/>
      <c r="AJ30" s="341"/>
      <c r="AK30" s="341"/>
      <c r="AL30" s="341"/>
      <c r="AM30" s="341"/>
      <c r="AN30" s="341"/>
      <c r="AO30" s="341"/>
      <c r="AP30" s="341"/>
      <c r="AQ30" s="341"/>
    </row>
    <row r="31" spans="1:43" ht="18.75" customHeight="1">
      <c r="A31" s="342"/>
      <c r="B31" s="285"/>
      <c r="C31" s="286"/>
      <c r="D31" s="286"/>
      <c r="E31" s="285"/>
      <c r="F31" s="285"/>
      <c r="G31" s="285"/>
      <c r="H31" s="285"/>
      <c r="I31" s="285"/>
      <c r="J31" s="285"/>
      <c r="K31" s="285"/>
      <c r="L31" s="285"/>
      <c r="M31" s="285"/>
      <c r="N31" s="285"/>
      <c r="O31" s="311"/>
      <c r="P31" s="311"/>
      <c r="Q31" s="311"/>
      <c r="R31" s="311"/>
      <c r="S31" s="311"/>
      <c r="T31" s="381"/>
      <c r="Z31" s="310"/>
      <c r="AA31" s="310"/>
      <c r="AB31" s="310"/>
      <c r="AC31" s="310"/>
      <c r="AD31" s="310"/>
      <c r="AE31" s="310"/>
      <c r="AF31" s="310"/>
      <c r="AI31" s="341"/>
      <c r="AJ31" s="341"/>
      <c r="AK31" s="341"/>
      <c r="AL31" s="341"/>
      <c r="AM31" s="341"/>
      <c r="AN31" s="341"/>
      <c r="AO31" s="341"/>
      <c r="AP31" s="341"/>
      <c r="AQ31" s="341"/>
    </row>
    <row r="32" spans="1:43" ht="18.75" customHeight="1">
      <c r="A32" s="342" t="s">
        <v>661</v>
      </c>
      <c r="B32" s="285" t="s">
        <v>662</v>
      </c>
      <c r="C32" s="286"/>
      <c r="D32" s="286"/>
      <c r="E32" s="285"/>
      <c r="F32" s="285"/>
      <c r="G32" s="285"/>
      <c r="H32" s="285"/>
      <c r="I32" s="285"/>
      <c r="J32" s="285"/>
      <c r="K32" s="285"/>
      <c r="L32" s="285"/>
      <c r="M32" s="285"/>
      <c r="N32" s="285"/>
      <c r="O32" s="311"/>
      <c r="P32" s="311"/>
      <c r="Q32" s="311"/>
      <c r="R32" s="311"/>
      <c r="S32" s="311"/>
      <c r="T32" s="381"/>
      <c r="Z32" s="310"/>
      <c r="AA32" s="310"/>
      <c r="AB32" s="310"/>
      <c r="AC32" s="310"/>
      <c r="AD32" s="310"/>
      <c r="AE32" s="310"/>
      <c r="AF32" s="310"/>
      <c r="AI32" s="341"/>
      <c r="AJ32" s="341"/>
      <c r="AK32" s="341"/>
      <c r="AL32" s="341"/>
      <c r="AM32" s="341"/>
      <c r="AN32" s="341"/>
      <c r="AO32" s="341"/>
      <c r="AP32" s="341"/>
      <c r="AQ32" s="341"/>
    </row>
    <row r="33" spans="1:43" ht="18.75" customHeight="1">
      <c r="A33" s="286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  <c r="P33" s="286"/>
      <c r="Q33" s="286"/>
      <c r="R33" s="286"/>
      <c r="S33" s="286"/>
      <c r="T33" s="286"/>
      <c r="Z33" s="286"/>
      <c r="AA33" s="286"/>
      <c r="AB33" s="286"/>
      <c r="AC33" s="286"/>
      <c r="AD33" s="286"/>
      <c r="AE33" s="286"/>
      <c r="AF33" s="286"/>
      <c r="AG33" s="286"/>
      <c r="AH33" s="308"/>
      <c r="AI33" s="341"/>
      <c r="AJ33" s="341"/>
      <c r="AK33" s="341"/>
      <c r="AL33" s="341"/>
      <c r="AM33" s="341"/>
      <c r="AN33" s="341"/>
      <c r="AO33" s="341"/>
      <c r="AP33" s="341"/>
      <c r="AQ33" s="341"/>
    </row>
    <row r="34" spans="1:43" ht="18.75" customHeight="1">
      <c r="A34" s="289">
        <v>2</v>
      </c>
      <c r="B34" s="307" t="s">
        <v>622</v>
      </c>
      <c r="C34" s="307"/>
      <c r="D34" s="307"/>
      <c r="E34" s="307"/>
      <c r="F34" s="307"/>
      <c r="H34" s="256"/>
      <c r="AH34" s="306"/>
      <c r="AI34" s="306"/>
      <c r="AJ34" s="306"/>
      <c r="AK34" s="306"/>
      <c r="AL34" s="306"/>
      <c r="AM34" s="305"/>
      <c r="AN34" s="305"/>
      <c r="AO34" s="304"/>
      <c r="AP34" s="304"/>
    </row>
    <row r="35" spans="1:43" ht="18.75" customHeight="1">
      <c r="B35" s="289"/>
      <c r="C35" s="289"/>
      <c r="D35" s="289"/>
      <c r="E35" s="307"/>
      <c r="F35" s="307"/>
      <c r="G35" s="307"/>
      <c r="I35" s="284"/>
      <c r="AH35" s="306"/>
      <c r="AI35" s="306"/>
      <c r="AJ35" s="306"/>
      <c r="AK35" s="306"/>
      <c r="AL35" s="306"/>
      <c r="AM35" s="305"/>
      <c r="AN35" s="305"/>
      <c r="AO35" s="304"/>
      <c r="AP35" s="304"/>
    </row>
    <row r="36" spans="1:43" ht="18.75" customHeight="1">
      <c r="B36" s="475">
        <v>1</v>
      </c>
      <c r="C36" s="475"/>
      <c r="D36" s="475"/>
      <c r="E36" s="475"/>
      <c r="F36" s="475"/>
      <c r="G36" s="270" t="s">
        <v>620</v>
      </c>
      <c r="AH36" s="302"/>
      <c r="AI36" s="301"/>
      <c r="AJ36" s="300"/>
      <c r="AK36" s="299"/>
      <c r="AL36" s="299"/>
      <c r="AM36" s="298"/>
      <c r="AN36" s="303"/>
      <c r="AO36" s="296"/>
      <c r="AP36" s="296"/>
    </row>
    <row r="37" spans="1:43" ht="18.75" customHeight="1">
      <c r="B37" s="282"/>
      <c r="C37" s="282"/>
      <c r="D37" s="282"/>
      <c r="E37" s="282"/>
      <c r="F37" s="270" t="s">
        <v>474</v>
      </c>
      <c r="G37" s="270" t="s">
        <v>619</v>
      </c>
      <c r="AH37" s="302"/>
      <c r="AI37" s="301"/>
      <c r="AJ37" s="300"/>
      <c r="AK37" s="299"/>
      <c r="AL37" s="299"/>
      <c r="AM37" s="298"/>
      <c r="AN37" s="297"/>
      <c r="AO37" s="296"/>
      <c r="AP37" s="296"/>
    </row>
    <row r="38" spans="1:43" ht="18.75" customHeight="1">
      <c r="B38" s="282"/>
      <c r="C38" s="282"/>
      <c r="D38" s="282"/>
      <c r="E38" s="282"/>
      <c r="F38" s="270" t="s">
        <v>482</v>
      </c>
      <c r="G38" s="270" t="s">
        <v>618</v>
      </c>
      <c r="U38" s="387"/>
      <c r="V38" s="387"/>
      <c r="W38" s="387"/>
      <c r="X38" s="387"/>
      <c r="Y38" s="387"/>
      <c r="AH38" s="302"/>
      <c r="AI38" s="301"/>
      <c r="AJ38" s="300"/>
      <c r="AK38" s="299"/>
      <c r="AL38" s="299"/>
      <c r="AM38" s="298"/>
      <c r="AN38" s="297"/>
      <c r="AO38" s="296"/>
      <c r="AP38" s="296"/>
    </row>
    <row r="39" spans="1:43" ht="18.75" customHeight="1">
      <c r="B39" s="282"/>
      <c r="C39" s="282"/>
      <c r="D39" s="282"/>
      <c r="E39" s="282"/>
      <c r="F39" s="285" t="s">
        <v>489</v>
      </c>
      <c r="G39" s="270" t="s">
        <v>617</v>
      </c>
      <c r="U39" s="314"/>
      <c r="V39" s="314"/>
      <c r="W39" s="314"/>
      <c r="X39" s="314"/>
      <c r="Y39" s="314"/>
      <c r="AH39" s="302"/>
      <c r="AI39" s="301"/>
      <c r="AJ39" s="300"/>
      <c r="AK39" s="299"/>
      <c r="AL39" s="299"/>
      <c r="AM39" s="298"/>
      <c r="AN39" s="297"/>
      <c r="AO39" s="296"/>
      <c r="AP39" s="296"/>
    </row>
    <row r="40" spans="1:43" ht="18.75" customHeight="1">
      <c r="B40" s="282"/>
      <c r="C40" s="282"/>
      <c r="D40" s="282"/>
      <c r="E40" s="282"/>
      <c r="F40" s="285"/>
      <c r="AH40" s="302"/>
      <c r="AI40" s="301"/>
      <c r="AJ40" s="300"/>
      <c r="AK40" s="299"/>
      <c r="AL40" s="299"/>
      <c r="AM40" s="298"/>
      <c r="AN40" s="297"/>
      <c r="AO40" s="296"/>
      <c r="AP40" s="296"/>
    </row>
    <row r="41" spans="1:43" ht="18.75" customHeight="1">
      <c r="B41" s="282"/>
      <c r="C41" s="282"/>
      <c r="D41" s="282"/>
      <c r="E41" s="282"/>
      <c r="F41" s="285"/>
      <c r="AH41" s="302"/>
      <c r="AI41" s="301"/>
      <c r="AJ41" s="300"/>
      <c r="AK41" s="299"/>
      <c r="AL41" s="299"/>
      <c r="AM41" s="298"/>
      <c r="AN41" s="297"/>
      <c r="AO41" s="296"/>
      <c r="AP41" s="296"/>
    </row>
    <row r="42" spans="1:43" ht="18.75" customHeight="1">
      <c r="AQ42" s="387"/>
    </row>
    <row r="43" spans="1:43" ht="18.75" customHeight="1">
      <c r="AQ43" s="314"/>
    </row>
    <row r="44" spans="1:43" ht="18.75" customHeight="1">
      <c r="B44" s="282"/>
      <c r="C44" s="282"/>
      <c r="D44" s="282"/>
      <c r="E44" s="282"/>
      <c r="F44" s="285"/>
      <c r="U44" s="314"/>
      <c r="V44" s="314"/>
      <c r="W44" s="314"/>
      <c r="X44" s="314"/>
      <c r="Y44" s="314"/>
      <c r="AH44" s="302"/>
      <c r="AI44" s="301"/>
      <c r="AJ44" s="300"/>
      <c r="AK44" s="299"/>
      <c r="AL44" s="299"/>
      <c r="AM44" s="298"/>
      <c r="AN44" s="297"/>
      <c r="AO44" s="296"/>
      <c r="AP44" s="296"/>
    </row>
    <row r="45" spans="1:43" ht="18.75" customHeight="1">
      <c r="B45" s="282"/>
      <c r="C45" s="282"/>
      <c r="D45" s="282"/>
      <c r="E45" s="282"/>
      <c r="U45" s="314"/>
      <c r="V45" s="314"/>
      <c r="W45" s="314"/>
      <c r="X45" s="314"/>
      <c r="Y45" s="314"/>
      <c r="AH45" s="302"/>
      <c r="AI45" s="301"/>
      <c r="AJ45" s="300"/>
      <c r="AK45" s="299"/>
      <c r="AL45" s="299"/>
      <c r="AM45" s="298"/>
      <c r="AN45" s="297"/>
      <c r="AO45" s="296"/>
      <c r="AP45" s="296"/>
    </row>
    <row r="46" spans="1:43" ht="18.75" customHeight="1">
      <c r="B46" s="475">
        <v>2</v>
      </c>
      <c r="C46" s="475"/>
      <c r="D46" s="475"/>
      <c r="E46" s="475"/>
      <c r="F46" s="475"/>
      <c r="G46" s="270" t="s">
        <v>616</v>
      </c>
      <c r="AH46" s="302"/>
      <c r="AI46" s="301"/>
      <c r="AJ46" s="300"/>
      <c r="AK46" s="299"/>
      <c r="AL46" s="299"/>
      <c r="AM46" s="298"/>
      <c r="AN46" s="297"/>
      <c r="AO46" s="296"/>
      <c r="AP46" s="296"/>
    </row>
    <row r="47" spans="1:43" ht="18.75" customHeight="1">
      <c r="B47" s="282"/>
      <c r="C47" s="282"/>
      <c r="D47" s="282"/>
      <c r="E47" s="282"/>
      <c r="F47" s="270" t="s">
        <v>615</v>
      </c>
    </row>
    <row r="48" spans="1:43" ht="18.75" customHeight="1">
      <c r="A48" s="314"/>
      <c r="B48" s="314"/>
      <c r="C48" s="314"/>
      <c r="D48" s="314"/>
      <c r="E48" s="314"/>
      <c r="F48" s="314"/>
      <c r="G48" s="314"/>
      <c r="H48" s="314"/>
      <c r="I48" s="314"/>
      <c r="J48" s="314"/>
      <c r="K48" s="314"/>
      <c r="L48" s="314"/>
      <c r="M48" s="314"/>
      <c r="N48" s="314"/>
      <c r="O48" s="314"/>
      <c r="P48" s="314"/>
      <c r="Q48" s="314"/>
      <c r="R48" s="314"/>
      <c r="S48" s="314"/>
      <c r="T48" s="314"/>
      <c r="Z48" s="314"/>
      <c r="AA48" s="314"/>
      <c r="AB48" s="314"/>
      <c r="AC48" s="314"/>
      <c r="AD48" s="314"/>
      <c r="AE48" s="314"/>
      <c r="AF48" s="314"/>
      <c r="AG48" s="314"/>
      <c r="AH48" s="314"/>
      <c r="AI48" s="314"/>
      <c r="AJ48" s="314"/>
      <c r="AK48" s="314"/>
      <c r="AL48" s="314"/>
      <c r="AM48" s="314"/>
      <c r="AN48" s="314"/>
      <c r="AO48" s="314"/>
      <c r="AP48" s="314"/>
      <c r="AQ48" s="314"/>
    </row>
    <row r="49" spans="1:43" ht="18.75" customHeight="1" thickBot="1">
      <c r="A49" s="382"/>
      <c r="B49" s="382"/>
      <c r="C49" s="382"/>
      <c r="D49" s="382"/>
      <c r="E49" s="382"/>
      <c r="F49" s="382"/>
      <c r="G49" s="382"/>
      <c r="H49" s="382"/>
      <c r="I49" s="382"/>
      <c r="J49" s="382"/>
      <c r="K49" s="382"/>
      <c r="L49" s="382"/>
      <c r="M49" s="382"/>
      <c r="N49" s="382"/>
      <c r="O49" s="382"/>
      <c r="P49" s="382"/>
      <c r="Q49" s="382"/>
      <c r="R49" s="382"/>
      <c r="S49" s="382"/>
      <c r="T49" s="382"/>
      <c r="U49" s="382"/>
      <c r="V49" s="382"/>
      <c r="W49" s="382"/>
      <c r="X49" s="382"/>
      <c r="Y49" s="382"/>
      <c r="Z49" s="382"/>
      <c r="AA49" s="382"/>
      <c r="AB49" s="382"/>
      <c r="AC49" s="382"/>
      <c r="AD49" s="382"/>
      <c r="AE49" s="382"/>
      <c r="AF49" s="382"/>
      <c r="AG49" s="382"/>
      <c r="AH49" s="382"/>
      <c r="AI49" s="382"/>
      <c r="AJ49" s="382"/>
      <c r="AK49" s="382"/>
      <c r="AL49" s="382"/>
      <c r="AM49" s="382"/>
      <c r="AN49" s="382"/>
      <c r="AO49" s="382"/>
      <c r="AP49" s="387"/>
      <c r="AQ49" s="314"/>
    </row>
    <row r="50" spans="1:43" ht="18.75" customHeight="1">
      <c r="A50" s="314"/>
      <c r="B50" s="314"/>
      <c r="C50" s="314"/>
      <c r="D50" s="314"/>
      <c r="E50" s="314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4"/>
      <c r="Y50" s="314"/>
      <c r="Z50" s="314"/>
      <c r="AA50" s="314"/>
      <c r="AB50" s="314"/>
      <c r="AC50" s="314"/>
      <c r="AD50" s="314"/>
      <c r="AE50" s="314"/>
      <c r="AF50" s="314"/>
      <c r="AG50" s="314"/>
      <c r="AH50" s="314"/>
      <c r="AI50" s="314"/>
      <c r="AJ50" s="314"/>
      <c r="AK50" s="314"/>
      <c r="AL50" s="314"/>
      <c r="AM50" s="314"/>
      <c r="AN50" s="314"/>
      <c r="AO50" s="314"/>
      <c r="AP50" s="314"/>
    </row>
    <row r="51" spans="1:43" ht="18.75" customHeight="1">
      <c r="B51" s="475">
        <v>3</v>
      </c>
      <c r="C51" s="475"/>
      <c r="D51" s="475"/>
      <c r="E51" s="475"/>
      <c r="F51" s="475"/>
      <c r="G51" s="270" t="s">
        <v>614</v>
      </c>
      <c r="U51" s="383"/>
      <c r="V51" s="314"/>
      <c r="W51" s="314"/>
      <c r="X51" s="314"/>
      <c r="Y51" s="314"/>
    </row>
    <row r="52" spans="1:43" ht="18.75" customHeight="1">
      <c r="A52" s="282"/>
      <c r="B52" s="282"/>
      <c r="C52" s="282"/>
      <c r="D52" s="282"/>
      <c r="F52" s="294" t="s">
        <v>613</v>
      </c>
      <c r="U52" s="383"/>
      <c r="V52" s="314"/>
      <c r="W52" s="314"/>
      <c r="X52" s="314"/>
      <c r="Y52" s="314"/>
    </row>
    <row r="53" spans="1:43" ht="18.75" customHeight="1">
      <c r="B53" s="282"/>
      <c r="C53" s="282"/>
      <c r="D53" s="282"/>
      <c r="E53" s="282"/>
      <c r="F53" s="294"/>
      <c r="U53" s="383"/>
      <c r="V53" s="314"/>
      <c r="W53" s="314"/>
      <c r="X53" s="314"/>
      <c r="Y53" s="314"/>
      <c r="AB53" s="295"/>
    </row>
    <row r="54" spans="1:43" ht="18.75" customHeight="1">
      <c r="A54" s="314"/>
      <c r="B54" s="314"/>
      <c r="C54" s="314"/>
      <c r="D54" s="314"/>
      <c r="E54" s="314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1"/>
      <c r="V54" s="310"/>
      <c r="W54" s="310"/>
      <c r="X54" s="310"/>
      <c r="Y54" s="310"/>
      <c r="Z54" s="314"/>
      <c r="AA54" s="314"/>
      <c r="AB54" s="314"/>
      <c r="AC54" s="314"/>
      <c r="AD54" s="314"/>
      <c r="AE54" s="314"/>
      <c r="AF54" s="314"/>
      <c r="AG54" s="314"/>
      <c r="AH54" s="314"/>
      <c r="AI54" s="314"/>
      <c r="AJ54" s="314"/>
      <c r="AK54" s="314"/>
      <c r="AL54" s="314"/>
      <c r="AM54" s="314"/>
      <c r="AN54" s="314"/>
      <c r="AO54" s="314"/>
      <c r="AP54" s="314"/>
      <c r="AQ54" s="314"/>
    </row>
    <row r="55" spans="1:43" ht="18.75" customHeight="1">
      <c r="A55" s="314"/>
      <c r="B55" s="314"/>
      <c r="C55" s="314"/>
      <c r="D55" s="314"/>
      <c r="E55" s="314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1"/>
      <c r="V55" s="310"/>
      <c r="W55" s="310"/>
      <c r="X55" s="310"/>
      <c r="Y55" s="310"/>
      <c r="Z55" s="314"/>
      <c r="AA55" s="314"/>
      <c r="AB55" s="314"/>
      <c r="AC55" s="314"/>
      <c r="AD55" s="314"/>
      <c r="AE55" s="314"/>
      <c r="AF55" s="314"/>
      <c r="AG55" s="314"/>
      <c r="AH55" s="314"/>
      <c r="AI55" s="314"/>
      <c r="AJ55" s="314"/>
      <c r="AK55" s="314"/>
      <c r="AL55" s="314"/>
      <c r="AM55" s="314"/>
      <c r="AN55" s="314"/>
      <c r="AO55" s="314"/>
      <c r="AP55" s="314"/>
      <c r="AQ55" s="314"/>
    </row>
    <row r="56" spans="1:43" ht="18.75" customHeight="1">
      <c r="A56" s="314"/>
      <c r="B56" s="314"/>
      <c r="C56" s="314"/>
      <c r="D56" s="314"/>
      <c r="E56" s="314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1"/>
      <c r="V56" s="310"/>
      <c r="W56" s="310"/>
      <c r="X56" s="310"/>
      <c r="Y56" s="310"/>
      <c r="Z56" s="314"/>
      <c r="AA56" s="314"/>
      <c r="AB56" s="314"/>
      <c r="AC56" s="314"/>
      <c r="AD56" s="314"/>
      <c r="AE56" s="314"/>
      <c r="AF56" s="314"/>
      <c r="AG56" s="314"/>
      <c r="AH56" s="314"/>
      <c r="AI56" s="314"/>
      <c r="AJ56" s="314"/>
      <c r="AK56" s="314"/>
      <c r="AL56" s="314"/>
      <c r="AM56" s="314"/>
      <c r="AN56" s="314"/>
      <c r="AO56" s="314"/>
      <c r="AP56" s="314"/>
      <c r="AQ56" s="314"/>
    </row>
    <row r="57" spans="1:43" ht="18.75" customHeight="1">
      <c r="A57" s="314"/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1"/>
      <c r="V57" s="310"/>
      <c r="W57" s="310"/>
      <c r="X57" s="310"/>
      <c r="Y57" s="310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</row>
    <row r="58" spans="1:43" ht="18.75" customHeight="1">
      <c r="A58" s="286"/>
      <c r="B58" s="286"/>
      <c r="C58" s="286"/>
      <c r="D58" s="286"/>
      <c r="E58" s="285"/>
      <c r="F58" s="285"/>
      <c r="G58" s="285"/>
      <c r="H58" s="285"/>
      <c r="I58" s="285"/>
      <c r="J58" s="285"/>
      <c r="K58" s="285"/>
      <c r="L58" s="285"/>
      <c r="M58" s="285"/>
      <c r="N58" s="285"/>
      <c r="O58" s="311"/>
      <c r="P58" s="311"/>
      <c r="Q58" s="311"/>
      <c r="R58" s="311"/>
      <c r="S58" s="311"/>
      <c r="T58" s="311"/>
      <c r="U58" s="311"/>
      <c r="V58" s="310"/>
      <c r="W58" s="310"/>
      <c r="X58" s="310"/>
      <c r="Y58" s="310"/>
      <c r="Z58" s="310"/>
      <c r="AA58" s="310"/>
      <c r="AB58" s="310"/>
      <c r="AC58" s="310"/>
      <c r="AD58" s="310"/>
      <c r="AE58" s="310"/>
      <c r="AF58" s="310"/>
      <c r="AI58" s="341"/>
      <c r="AJ58" s="341"/>
      <c r="AK58" s="341"/>
      <c r="AL58" s="341"/>
      <c r="AM58" s="341"/>
      <c r="AN58" s="341"/>
      <c r="AO58" s="341"/>
      <c r="AP58" s="341"/>
      <c r="AQ58" s="341"/>
    </row>
    <row r="59" spans="1:43" ht="18.75" customHeight="1">
      <c r="A59" s="286"/>
      <c r="B59" s="286"/>
      <c r="C59" s="286"/>
      <c r="D59" s="286"/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311"/>
      <c r="P59" s="311"/>
      <c r="Q59" s="311"/>
      <c r="R59" s="311"/>
      <c r="S59" s="311"/>
      <c r="T59" s="311"/>
      <c r="U59" s="311"/>
      <c r="V59" s="310"/>
      <c r="W59" s="310"/>
      <c r="X59" s="310"/>
      <c r="Y59" s="310"/>
      <c r="Z59" s="310"/>
      <c r="AA59" s="310"/>
      <c r="AB59" s="310"/>
      <c r="AC59" s="310"/>
      <c r="AD59" s="310"/>
      <c r="AE59" s="310"/>
      <c r="AF59" s="310"/>
      <c r="AI59" s="341"/>
      <c r="AJ59" s="341"/>
      <c r="AK59" s="341"/>
      <c r="AL59" s="341"/>
      <c r="AM59" s="341"/>
      <c r="AN59" s="341"/>
      <c r="AO59" s="341"/>
      <c r="AP59" s="341"/>
      <c r="AQ59" s="341"/>
    </row>
    <row r="60" spans="1:43" ht="18.75" customHeight="1">
      <c r="A60" s="286"/>
      <c r="B60" s="286"/>
      <c r="C60" s="286"/>
      <c r="D60" s="286"/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311"/>
      <c r="P60" s="311"/>
      <c r="Q60" s="311"/>
      <c r="R60" s="311"/>
      <c r="S60" s="311"/>
      <c r="T60" s="311"/>
      <c r="U60" s="311"/>
      <c r="V60" s="310"/>
      <c r="W60" s="310"/>
      <c r="X60" s="310"/>
      <c r="Y60" s="310"/>
      <c r="Z60" s="310"/>
      <c r="AA60" s="310"/>
      <c r="AB60" s="310"/>
      <c r="AC60" s="310"/>
      <c r="AD60" s="310"/>
      <c r="AE60" s="310"/>
      <c r="AF60" s="310"/>
      <c r="AI60" s="341"/>
      <c r="AJ60" s="341"/>
      <c r="AK60" s="341"/>
      <c r="AL60" s="341"/>
      <c r="AM60" s="341"/>
      <c r="AN60" s="341"/>
      <c r="AO60" s="341"/>
      <c r="AP60" s="341"/>
      <c r="AQ60" s="341"/>
    </row>
    <row r="61" spans="1:43" ht="18.75" customHeight="1">
      <c r="A61" s="286"/>
      <c r="B61" s="286"/>
      <c r="C61" s="286"/>
      <c r="D61" s="286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311"/>
      <c r="P61" s="311"/>
      <c r="Q61" s="311"/>
      <c r="R61" s="311"/>
      <c r="S61" s="311"/>
      <c r="T61" s="311"/>
      <c r="U61" s="311"/>
      <c r="V61" s="310"/>
      <c r="W61" s="310"/>
      <c r="X61" s="310"/>
      <c r="Y61" s="310"/>
      <c r="Z61" s="310"/>
      <c r="AA61" s="310"/>
      <c r="AB61" s="310"/>
      <c r="AC61" s="310"/>
      <c r="AD61" s="310"/>
      <c r="AE61" s="310"/>
      <c r="AF61" s="310"/>
      <c r="AI61" s="341"/>
      <c r="AJ61" s="341"/>
      <c r="AK61" s="341"/>
      <c r="AL61" s="341"/>
      <c r="AM61" s="341"/>
      <c r="AN61" s="341"/>
      <c r="AO61" s="341"/>
      <c r="AP61" s="341"/>
      <c r="AQ61" s="341"/>
    </row>
    <row r="62" spans="1:43" ht="18.75" customHeight="1">
      <c r="A62" s="286"/>
      <c r="B62" s="286"/>
      <c r="C62" s="286"/>
      <c r="D62" s="286"/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311"/>
      <c r="P62" s="311"/>
      <c r="Q62" s="311"/>
      <c r="R62" s="311"/>
      <c r="S62" s="311"/>
      <c r="T62" s="311"/>
      <c r="U62" s="311"/>
      <c r="V62" s="310"/>
      <c r="W62" s="310"/>
      <c r="X62" s="310"/>
      <c r="Y62" s="310"/>
      <c r="Z62" s="310"/>
      <c r="AA62" s="310"/>
      <c r="AB62" s="310"/>
      <c r="AC62" s="310"/>
      <c r="AD62" s="310"/>
      <c r="AE62" s="310"/>
      <c r="AF62" s="310"/>
      <c r="AI62" s="341"/>
      <c r="AJ62" s="341"/>
      <c r="AK62" s="341"/>
      <c r="AL62" s="341"/>
      <c r="AM62" s="341"/>
      <c r="AN62" s="341"/>
      <c r="AO62" s="341"/>
      <c r="AP62" s="341"/>
      <c r="AQ62" s="341"/>
    </row>
    <row r="63" spans="1:43" ht="18.75" customHeight="1">
      <c r="A63" s="286"/>
      <c r="B63" s="286"/>
      <c r="C63" s="286"/>
      <c r="D63" s="286"/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311"/>
      <c r="P63" s="311"/>
      <c r="Q63" s="311"/>
      <c r="R63" s="311"/>
      <c r="S63" s="311"/>
      <c r="T63" s="311"/>
      <c r="U63" s="311"/>
      <c r="V63" s="310"/>
      <c r="W63" s="310"/>
      <c r="X63" s="310"/>
      <c r="Y63" s="310"/>
      <c r="Z63" s="310"/>
      <c r="AA63" s="310"/>
      <c r="AB63" s="310"/>
      <c r="AC63" s="310"/>
      <c r="AD63" s="310"/>
      <c r="AE63" s="310"/>
      <c r="AF63" s="310"/>
      <c r="AI63" s="341"/>
      <c r="AJ63" s="341"/>
      <c r="AK63" s="341"/>
      <c r="AL63" s="341"/>
      <c r="AM63" s="341"/>
      <c r="AN63" s="341"/>
      <c r="AO63" s="341"/>
      <c r="AP63" s="341"/>
      <c r="AQ63" s="341"/>
    </row>
    <row r="64" spans="1:43" ht="18.75" customHeight="1">
      <c r="A64" s="286"/>
      <c r="B64" s="286"/>
      <c r="C64" s="286"/>
      <c r="D64" s="286"/>
      <c r="E64" s="285"/>
      <c r="F64" s="285"/>
      <c r="G64" s="285"/>
      <c r="H64" s="285"/>
      <c r="I64" s="285"/>
      <c r="J64" s="285"/>
      <c r="K64" s="285"/>
      <c r="L64" s="285"/>
      <c r="M64" s="285"/>
      <c r="N64" s="285"/>
      <c r="O64" s="311"/>
      <c r="P64" s="311"/>
      <c r="Q64" s="311"/>
      <c r="R64" s="311"/>
      <c r="S64" s="311"/>
      <c r="T64" s="311"/>
      <c r="U64" s="311"/>
      <c r="V64" s="310"/>
      <c r="W64" s="310"/>
      <c r="X64" s="310"/>
      <c r="Y64" s="310"/>
      <c r="Z64" s="310"/>
      <c r="AA64" s="310"/>
      <c r="AB64" s="310"/>
      <c r="AC64" s="310"/>
      <c r="AD64" s="310"/>
      <c r="AE64" s="310"/>
      <c r="AF64" s="310"/>
      <c r="AI64" s="341"/>
      <c r="AJ64" s="341"/>
      <c r="AK64" s="341"/>
      <c r="AL64" s="341"/>
      <c r="AM64" s="341"/>
      <c r="AN64" s="341"/>
      <c r="AO64" s="341"/>
      <c r="AP64" s="341"/>
      <c r="AQ64" s="341"/>
    </row>
    <row r="65" spans="1:43" ht="18.75" customHeight="1">
      <c r="A65" s="286"/>
      <c r="B65" s="286"/>
      <c r="C65" s="286"/>
      <c r="D65" s="286"/>
      <c r="E65" s="285"/>
      <c r="F65" s="285"/>
      <c r="G65" s="285"/>
      <c r="H65" s="285"/>
      <c r="I65" s="285"/>
      <c r="J65" s="285"/>
      <c r="K65" s="285"/>
      <c r="L65" s="285"/>
      <c r="M65" s="285"/>
      <c r="N65" s="285"/>
      <c r="O65" s="311"/>
      <c r="P65" s="311"/>
      <c r="Q65" s="311"/>
      <c r="R65" s="311"/>
      <c r="S65" s="311"/>
      <c r="T65" s="311"/>
      <c r="U65" s="311"/>
      <c r="V65" s="310"/>
      <c r="W65" s="310"/>
      <c r="X65" s="310"/>
      <c r="Y65" s="310"/>
      <c r="Z65" s="310"/>
      <c r="AA65" s="310"/>
      <c r="AB65" s="310"/>
      <c r="AC65" s="310"/>
      <c r="AD65" s="310"/>
      <c r="AE65" s="310"/>
      <c r="AF65" s="310"/>
      <c r="AI65" s="341"/>
      <c r="AJ65" s="341"/>
      <c r="AK65" s="341"/>
      <c r="AL65" s="341"/>
      <c r="AM65" s="341"/>
      <c r="AN65" s="341"/>
      <c r="AO65" s="341"/>
      <c r="AP65" s="341"/>
      <c r="AQ65" s="341"/>
    </row>
    <row r="66" spans="1:43" ht="18.75" customHeight="1">
      <c r="A66" s="286"/>
      <c r="B66" s="286"/>
      <c r="C66" s="286"/>
      <c r="D66" s="286"/>
      <c r="E66" s="285"/>
      <c r="F66" s="285"/>
      <c r="G66" s="285"/>
      <c r="H66" s="285"/>
      <c r="I66" s="285"/>
      <c r="J66" s="285"/>
      <c r="K66" s="285"/>
      <c r="L66" s="285"/>
      <c r="M66" s="285"/>
      <c r="N66" s="285"/>
      <c r="O66" s="311"/>
      <c r="P66" s="311"/>
      <c r="Q66" s="311"/>
      <c r="R66" s="311"/>
      <c r="S66" s="311"/>
      <c r="T66" s="311"/>
      <c r="U66" s="311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I66" s="341"/>
      <c r="AJ66" s="341"/>
      <c r="AK66" s="341"/>
      <c r="AL66" s="341"/>
      <c r="AM66" s="341"/>
      <c r="AN66" s="341"/>
      <c r="AO66" s="341"/>
      <c r="AP66" s="341"/>
      <c r="AQ66" s="341"/>
    </row>
    <row r="67" spans="1:43" ht="18.75" customHeight="1">
      <c r="A67" s="286"/>
      <c r="B67" s="286"/>
      <c r="C67" s="286"/>
      <c r="D67" s="286"/>
      <c r="E67" s="285"/>
      <c r="F67" s="285"/>
      <c r="G67" s="285"/>
      <c r="H67" s="285"/>
      <c r="I67" s="285"/>
      <c r="J67" s="285"/>
      <c r="K67" s="285"/>
      <c r="L67" s="285"/>
      <c r="M67" s="285"/>
      <c r="N67" s="285"/>
      <c r="O67" s="311"/>
      <c r="P67" s="311"/>
      <c r="Q67" s="311"/>
      <c r="R67" s="311"/>
      <c r="S67" s="311"/>
      <c r="T67" s="311"/>
      <c r="U67" s="311"/>
      <c r="V67" s="310"/>
      <c r="W67" s="310"/>
      <c r="X67" s="310"/>
      <c r="Y67" s="310"/>
      <c r="Z67" s="310"/>
      <c r="AA67" s="310"/>
      <c r="AB67" s="310"/>
      <c r="AC67" s="310"/>
      <c r="AD67" s="310"/>
      <c r="AE67" s="310"/>
      <c r="AF67" s="310"/>
      <c r="AI67" s="341"/>
      <c r="AJ67" s="341"/>
      <c r="AK67" s="341"/>
      <c r="AL67" s="341"/>
      <c r="AM67" s="341"/>
      <c r="AN67" s="341"/>
      <c r="AO67" s="341"/>
      <c r="AP67" s="341"/>
      <c r="AQ67" s="341"/>
    </row>
    <row r="68" spans="1:43" ht="18.75" customHeight="1">
      <c r="A68" s="286"/>
      <c r="B68" s="286"/>
      <c r="C68" s="286"/>
      <c r="D68" s="286"/>
      <c r="E68" s="285"/>
      <c r="F68" s="285"/>
      <c r="G68" s="285"/>
      <c r="H68" s="285"/>
      <c r="I68" s="285"/>
      <c r="J68" s="285"/>
      <c r="K68" s="285"/>
      <c r="L68" s="285"/>
      <c r="M68" s="285"/>
      <c r="N68" s="285"/>
      <c r="O68" s="311"/>
      <c r="P68" s="311"/>
      <c r="Q68" s="311"/>
      <c r="R68" s="311"/>
      <c r="S68" s="311"/>
      <c r="T68" s="311"/>
      <c r="U68" s="286"/>
      <c r="V68" s="286"/>
      <c r="W68" s="286"/>
      <c r="X68" s="286"/>
      <c r="Y68" s="286"/>
      <c r="Z68" s="310"/>
      <c r="AA68" s="310"/>
      <c r="AB68" s="310"/>
      <c r="AC68" s="310"/>
      <c r="AD68" s="310"/>
      <c r="AE68" s="310"/>
      <c r="AF68" s="310"/>
      <c r="AI68" s="341"/>
      <c r="AJ68" s="341"/>
      <c r="AK68" s="341"/>
      <c r="AL68" s="341"/>
      <c r="AM68" s="341"/>
      <c r="AN68" s="341"/>
      <c r="AO68" s="341"/>
      <c r="AP68" s="341"/>
      <c r="AQ68" s="341"/>
    </row>
    <row r="69" spans="1:43" ht="18.75" customHeight="1">
      <c r="A69" s="286"/>
      <c r="B69" s="286"/>
      <c r="C69" s="286"/>
      <c r="D69" s="286"/>
      <c r="E69" s="285"/>
      <c r="F69" s="285"/>
      <c r="G69" s="285"/>
      <c r="H69" s="285"/>
      <c r="I69" s="285"/>
      <c r="J69" s="285"/>
      <c r="K69" s="285"/>
      <c r="L69" s="285"/>
      <c r="M69" s="285"/>
      <c r="N69" s="285"/>
      <c r="O69" s="311"/>
      <c r="P69" s="311"/>
      <c r="Q69" s="311"/>
      <c r="R69" s="311"/>
      <c r="S69" s="311"/>
      <c r="T69" s="311"/>
      <c r="Z69" s="310"/>
      <c r="AA69" s="310"/>
      <c r="AB69" s="310"/>
      <c r="AC69" s="310"/>
      <c r="AD69" s="310"/>
      <c r="AE69" s="310"/>
      <c r="AF69" s="310"/>
      <c r="AI69" s="341"/>
      <c r="AJ69" s="341"/>
      <c r="AK69" s="341"/>
      <c r="AL69" s="341"/>
      <c r="AM69" s="341"/>
      <c r="AN69" s="341"/>
      <c r="AO69" s="341"/>
      <c r="AP69" s="341"/>
      <c r="AQ69" s="341"/>
    </row>
    <row r="70" spans="1:43" ht="18.75" customHeight="1">
      <c r="A70" s="286"/>
      <c r="B70" s="286"/>
      <c r="C70" s="286"/>
      <c r="D70" s="286"/>
      <c r="E70" s="285"/>
      <c r="F70" s="285"/>
      <c r="G70" s="285"/>
      <c r="H70" s="285"/>
      <c r="I70" s="285"/>
      <c r="J70" s="285"/>
      <c r="K70" s="285"/>
      <c r="L70" s="285"/>
      <c r="M70" s="285"/>
      <c r="N70" s="285"/>
      <c r="O70" s="311"/>
      <c r="P70" s="311"/>
      <c r="Q70" s="311"/>
      <c r="R70" s="311"/>
      <c r="S70" s="311"/>
      <c r="T70" s="311"/>
      <c r="Z70" s="310"/>
      <c r="AA70" s="310"/>
      <c r="AB70" s="310"/>
      <c r="AC70" s="310"/>
      <c r="AD70" s="310"/>
      <c r="AE70" s="310"/>
      <c r="AF70" s="310"/>
      <c r="AI70" s="341"/>
      <c r="AJ70" s="341"/>
      <c r="AK70" s="341"/>
      <c r="AL70" s="341"/>
      <c r="AM70" s="341"/>
      <c r="AN70" s="341"/>
      <c r="AO70" s="341"/>
      <c r="AP70" s="341"/>
      <c r="AQ70" s="341"/>
    </row>
    <row r="71" spans="1:43" ht="18.75" customHeight="1">
      <c r="A71" s="286"/>
      <c r="B71" s="286"/>
      <c r="C71" s="286"/>
      <c r="D71" s="286"/>
      <c r="E71" s="285"/>
      <c r="F71" s="285"/>
      <c r="G71" s="285"/>
      <c r="H71" s="285"/>
      <c r="I71" s="285"/>
      <c r="J71" s="285"/>
      <c r="K71" s="285"/>
      <c r="L71" s="285"/>
      <c r="M71" s="285"/>
      <c r="N71" s="285"/>
      <c r="O71" s="311"/>
      <c r="P71" s="311"/>
      <c r="Q71" s="311"/>
      <c r="R71" s="311"/>
      <c r="S71" s="311"/>
      <c r="T71" s="311"/>
      <c r="Z71" s="310"/>
      <c r="AA71" s="310"/>
      <c r="AB71" s="310"/>
      <c r="AC71" s="310"/>
      <c r="AD71" s="310"/>
      <c r="AE71" s="310"/>
      <c r="AF71" s="310"/>
      <c r="AI71" s="341"/>
      <c r="AJ71" s="341"/>
      <c r="AK71" s="341"/>
      <c r="AL71" s="341"/>
      <c r="AM71" s="341"/>
      <c r="AN71" s="341"/>
      <c r="AO71" s="341"/>
      <c r="AP71" s="341"/>
      <c r="AQ71" s="341"/>
    </row>
    <row r="72" spans="1:43" ht="18.75" customHeight="1">
      <c r="A72" s="286"/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  <c r="P72" s="286"/>
      <c r="Q72" s="286"/>
      <c r="R72" s="286"/>
      <c r="S72" s="286"/>
      <c r="T72" s="286"/>
      <c r="Z72" s="286"/>
      <c r="AA72" s="286"/>
      <c r="AB72" s="286"/>
      <c r="AC72" s="286"/>
      <c r="AD72" s="286"/>
      <c r="AE72" s="286"/>
      <c r="AF72" s="286"/>
      <c r="AG72" s="286"/>
      <c r="AH72" s="308"/>
      <c r="AI72" s="341"/>
      <c r="AJ72" s="341"/>
      <c r="AK72" s="341"/>
      <c r="AL72" s="341"/>
      <c r="AM72" s="341"/>
      <c r="AN72" s="341"/>
      <c r="AO72" s="341"/>
      <c r="AP72" s="341"/>
      <c r="AQ72" s="341"/>
    </row>
    <row r="73" spans="1:43" ht="18.75" customHeight="1">
      <c r="A73" s="289">
        <v>1</v>
      </c>
      <c r="B73" s="307" t="s">
        <v>622</v>
      </c>
      <c r="C73" s="307"/>
      <c r="D73" s="307"/>
      <c r="E73" s="307"/>
      <c r="F73" s="307"/>
      <c r="H73" s="256" t="s">
        <v>621</v>
      </c>
      <c r="AH73" s="306"/>
      <c r="AI73" s="306"/>
      <c r="AJ73" s="306"/>
      <c r="AK73" s="306"/>
      <c r="AL73" s="306"/>
      <c r="AM73" s="305"/>
      <c r="AN73" s="305"/>
      <c r="AO73" s="304"/>
      <c r="AP73" s="304"/>
    </row>
    <row r="74" spans="1:43" ht="18.75" customHeight="1">
      <c r="B74" s="289"/>
      <c r="C74" s="289"/>
      <c r="D74" s="289"/>
      <c r="E74" s="307"/>
      <c r="F74" s="307"/>
      <c r="G74" s="307"/>
      <c r="I74" s="284"/>
      <c r="AH74" s="306"/>
      <c r="AI74" s="306"/>
      <c r="AJ74" s="306"/>
      <c r="AK74" s="306"/>
      <c r="AL74" s="306"/>
      <c r="AM74" s="305"/>
      <c r="AN74" s="305"/>
      <c r="AO74" s="304"/>
      <c r="AP74" s="304"/>
    </row>
    <row r="75" spans="1:43" ht="18.75" customHeight="1">
      <c r="B75" s="475">
        <v>1</v>
      </c>
      <c r="C75" s="475"/>
      <c r="D75" s="475"/>
      <c r="E75" s="475"/>
      <c r="F75" s="475"/>
      <c r="G75" s="270" t="s">
        <v>620</v>
      </c>
      <c r="AH75" s="302"/>
      <c r="AI75" s="301"/>
      <c r="AJ75" s="300"/>
      <c r="AK75" s="299"/>
      <c r="AL75" s="299"/>
      <c r="AM75" s="298"/>
      <c r="AN75" s="303"/>
      <c r="AO75" s="296"/>
      <c r="AP75" s="296"/>
    </row>
    <row r="76" spans="1:43" ht="18.75" customHeight="1">
      <c r="B76" s="282"/>
      <c r="C76" s="282"/>
      <c r="D76" s="282"/>
      <c r="E76" s="282"/>
      <c r="F76" s="270" t="s">
        <v>474</v>
      </c>
      <c r="G76" s="270" t="s">
        <v>619</v>
      </c>
      <c r="AH76" s="302"/>
      <c r="AI76" s="301"/>
      <c r="AJ76" s="300"/>
      <c r="AK76" s="299"/>
      <c r="AL76" s="299"/>
      <c r="AM76" s="298"/>
      <c r="AN76" s="297"/>
      <c r="AO76" s="296"/>
      <c r="AP76" s="296"/>
    </row>
    <row r="77" spans="1:43" ht="18.75" customHeight="1">
      <c r="B77" s="282"/>
      <c r="C77" s="282"/>
      <c r="D77" s="282"/>
      <c r="E77" s="282"/>
      <c r="F77" s="270" t="s">
        <v>482</v>
      </c>
      <c r="G77" s="270" t="s">
        <v>618</v>
      </c>
      <c r="AH77" s="302"/>
      <c r="AI77" s="301"/>
      <c r="AJ77" s="300"/>
      <c r="AK77" s="299"/>
      <c r="AL77" s="299"/>
      <c r="AM77" s="298"/>
      <c r="AN77" s="297"/>
      <c r="AO77" s="296"/>
      <c r="AP77" s="296"/>
    </row>
    <row r="78" spans="1:43" ht="18.75" customHeight="1">
      <c r="B78" s="282"/>
      <c r="C78" s="282"/>
      <c r="D78" s="282"/>
      <c r="E78" s="282"/>
      <c r="F78" s="285" t="s">
        <v>489</v>
      </c>
      <c r="G78" s="270" t="s">
        <v>617</v>
      </c>
      <c r="AH78" s="302"/>
      <c r="AI78" s="301"/>
      <c r="AJ78" s="300"/>
      <c r="AK78" s="299"/>
      <c r="AL78" s="299"/>
      <c r="AM78" s="298"/>
      <c r="AN78" s="297"/>
      <c r="AO78" s="296"/>
      <c r="AP78" s="296"/>
    </row>
    <row r="79" spans="1:43" ht="18.75" customHeight="1">
      <c r="B79" s="282"/>
      <c r="C79" s="282"/>
      <c r="D79" s="282"/>
      <c r="E79" s="282"/>
      <c r="AH79" s="302"/>
      <c r="AI79" s="301"/>
      <c r="AJ79" s="300"/>
      <c r="AK79" s="299"/>
      <c r="AL79" s="299"/>
      <c r="AM79" s="298"/>
      <c r="AN79" s="297"/>
      <c r="AO79" s="296"/>
      <c r="AP79" s="296"/>
    </row>
    <row r="80" spans="1:43" ht="18.75" customHeight="1">
      <c r="B80" s="475">
        <v>2</v>
      </c>
      <c r="C80" s="475"/>
      <c r="D80" s="475"/>
      <c r="E80" s="475"/>
      <c r="F80" s="475"/>
      <c r="G80" s="270" t="s">
        <v>616</v>
      </c>
      <c r="AH80" s="302"/>
      <c r="AI80" s="301"/>
      <c r="AJ80" s="300"/>
      <c r="AK80" s="299"/>
      <c r="AL80" s="299"/>
      <c r="AM80" s="298"/>
      <c r="AN80" s="297"/>
      <c r="AO80" s="296"/>
      <c r="AP80" s="296"/>
    </row>
    <row r="81" spans="1:28" ht="18.75" customHeight="1">
      <c r="B81" s="282"/>
      <c r="C81" s="282"/>
      <c r="D81" s="282"/>
      <c r="E81" s="282"/>
      <c r="F81" s="270" t="s">
        <v>615</v>
      </c>
    </row>
    <row r="82" spans="1:28" ht="18.75" customHeight="1">
      <c r="B82" s="282"/>
      <c r="C82" s="282"/>
      <c r="D82" s="282"/>
      <c r="E82" s="282"/>
    </row>
    <row r="83" spans="1:28" ht="18.75" customHeight="1">
      <c r="B83" s="475">
        <v>3</v>
      </c>
      <c r="C83" s="475"/>
      <c r="D83" s="475"/>
      <c r="E83" s="475"/>
      <c r="F83" s="475"/>
      <c r="G83" s="270" t="s">
        <v>614</v>
      </c>
    </row>
    <row r="84" spans="1:28" ht="18.75" customHeight="1">
      <c r="A84" s="282"/>
      <c r="B84" s="282"/>
      <c r="C84" s="282"/>
      <c r="D84" s="282"/>
      <c r="F84" s="294" t="s">
        <v>613</v>
      </c>
    </row>
    <row r="85" spans="1:28" ht="18.75" customHeight="1">
      <c r="B85" s="282"/>
      <c r="C85" s="282"/>
      <c r="D85" s="282"/>
      <c r="E85" s="282"/>
      <c r="F85" s="294"/>
      <c r="AB85" s="295"/>
    </row>
    <row r="86" spans="1:28" ht="18.75" customHeight="1">
      <c r="B86" s="282"/>
      <c r="C86" s="282"/>
      <c r="D86" s="282"/>
      <c r="E86" s="282"/>
      <c r="F86" s="294"/>
    </row>
    <row r="87" spans="1:28" ht="18.75" customHeight="1">
      <c r="B87" s="282"/>
      <c r="C87" s="282"/>
      <c r="D87" s="282"/>
      <c r="E87" s="282"/>
      <c r="F87" s="294"/>
    </row>
    <row r="88" spans="1:28" ht="18.75" customHeight="1">
      <c r="B88" s="282"/>
      <c r="C88" s="282"/>
      <c r="D88" s="282"/>
      <c r="E88" s="282"/>
      <c r="F88" s="294"/>
    </row>
    <row r="89" spans="1:28" ht="18.75" customHeight="1">
      <c r="B89" s="282"/>
      <c r="C89" s="282"/>
      <c r="D89" s="282"/>
      <c r="E89" s="282"/>
      <c r="F89" s="294"/>
    </row>
    <row r="90" spans="1:28" ht="18.75" customHeight="1">
      <c r="B90" s="282"/>
      <c r="C90" s="282"/>
      <c r="D90" s="282"/>
      <c r="E90" s="282"/>
      <c r="F90" s="294"/>
    </row>
    <row r="91" spans="1:28" ht="18.75" customHeight="1">
      <c r="B91" s="282"/>
      <c r="C91" s="282"/>
      <c r="D91" s="282"/>
      <c r="E91" s="282"/>
      <c r="F91" s="294"/>
    </row>
    <row r="92" spans="1:28" ht="18.75" customHeight="1">
      <c r="B92" s="282"/>
      <c r="C92" s="282"/>
      <c r="D92" s="282"/>
      <c r="E92" s="282"/>
      <c r="F92" s="294"/>
    </row>
    <row r="93" spans="1:28" ht="18.75" customHeight="1">
      <c r="B93" s="282"/>
      <c r="C93" s="282"/>
      <c r="D93" s="282"/>
      <c r="E93" s="282"/>
      <c r="F93" s="294"/>
    </row>
    <row r="94" spans="1:28" ht="18.75" customHeight="1">
      <c r="B94" s="282"/>
      <c r="C94" s="282"/>
      <c r="D94" s="282"/>
      <c r="E94" s="282"/>
      <c r="F94" s="294"/>
    </row>
    <row r="95" spans="1:28" ht="18.75" customHeight="1">
      <c r="B95" s="282"/>
      <c r="C95" s="282"/>
      <c r="D95" s="282"/>
      <c r="E95" s="282"/>
      <c r="F95" s="294"/>
    </row>
    <row r="96" spans="1:28" ht="18.75" customHeight="1">
      <c r="B96" s="282"/>
      <c r="C96" s="282"/>
      <c r="D96" s="282"/>
      <c r="E96" s="282"/>
      <c r="F96" s="294"/>
    </row>
    <row r="97" spans="2:6" ht="18.75" customHeight="1">
      <c r="B97" s="282"/>
      <c r="C97" s="282"/>
      <c r="D97" s="282"/>
      <c r="E97" s="282"/>
      <c r="F97" s="294"/>
    </row>
    <row r="98" spans="2:6" ht="18.75" customHeight="1">
      <c r="B98" s="282"/>
      <c r="C98" s="282"/>
      <c r="D98" s="282"/>
      <c r="E98" s="282"/>
      <c r="F98" s="294"/>
    </row>
    <row r="99" spans="2:6" ht="18.75" customHeight="1">
      <c r="B99" s="282"/>
      <c r="C99" s="282"/>
      <c r="D99" s="282"/>
      <c r="E99" s="282"/>
      <c r="F99" s="294"/>
    </row>
    <row r="100" spans="2:6" ht="18.75" customHeight="1">
      <c r="B100" s="282"/>
      <c r="C100" s="282"/>
      <c r="D100" s="282"/>
      <c r="E100" s="282"/>
      <c r="F100" s="294"/>
    </row>
    <row r="101" spans="2:6" ht="18.75" customHeight="1">
      <c r="B101" s="282"/>
      <c r="C101" s="282"/>
      <c r="D101" s="282"/>
      <c r="E101" s="282"/>
      <c r="F101" s="294"/>
    </row>
    <row r="102" spans="2:6" ht="18.75" customHeight="1">
      <c r="B102" s="282"/>
      <c r="C102" s="282"/>
      <c r="D102" s="282"/>
      <c r="E102" s="282"/>
      <c r="F102" s="294"/>
    </row>
    <row r="103" spans="2:6" ht="18.75" customHeight="1">
      <c r="B103" s="282"/>
      <c r="C103" s="282"/>
      <c r="D103" s="282"/>
      <c r="E103" s="282"/>
      <c r="F103" s="294"/>
    </row>
    <row r="104" spans="2:6" ht="18.75" customHeight="1">
      <c r="B104" s="282"/>
      <c r="C104" s="282"/>
      <c r="D104" s="282"/>
      <c r="E104" s="282"/>
      <c r="F104" s="294"/>
    </row>
    <row r="105" spans="2:6" ht="18.75" customHeight="1">
      <c r="B105" s="282"/>
      <c r="C105" s="282"/>
      <c r="D105" s="282"/>
      <c r="E105" s="282"/>
      <c r="F105" s="294"/>
    </row>
    <row r="106" spans="2:6" ht="18.75" customHeight="1">
      <c r="B106" s="282"/>
      <c r="C106" s="282"/>
      <c r="D106" s="282"/>
      <c r="E106" s="282"/>
      <c r="F106" s="294"/>
    </row>
    <row r="107" spans="2:6" ht="18.75" customHeight="1">
      <c r="B107" s="282"/>
      <c r="C107" s="282"/>
      <c r="D107" s="282"/>
      <c r="E107" s="282"/>
      <c r="F107" s="294"/>
    </row>
    <row r="108" spans="2:6" ht="18.75" customHeight="1">
      <c r="B108" s="282"/>
      <c r="C108" s="282"/>
      <c r="D108" s="282"/>
      <c r="E108" s="282"/>
      <c r="F108" s="294"/>
    </row>
    <row r="109" spans="2:6" ht="18.75" customHeight="1">
      <c r="B109" s="282"/>
      <c r="C109" s="282"/>
      <c r="D109" s="282"/>
      <c r="E109" s="282"/>
      <c r="F109" s="294"/>
    </row>
    <row r="110" spans="2:6" ht="18.75" customHeight="1">
      <c r="B110" s="282"/>
      <c r="C110" s="282"/>
      <c r="D110" s="282"/>
      <c r="E110" s="282"/>
      <c r="F110" s="294"/>
    </row>
    <row r="111" spans="2:6" ht="18.75" customHeight="1">
      <c r="B111" s="282"/>
      <c r="C111" s="282"/>
      <c r="D111" s="282"/>
      <c r="E111" s="282"/>
      <c r="F111" s="294"/>
    </row>
    <row r="112" spans="2:6" ht="18.75" customHeight="1">
      <c r="B112" s="282"/>
      <c r="C112" s="282"/>
      <c r="D112" s="282"/>
      <c r="E112" s="282"/>
      <c r="F112" s="294"/>
    </row>
    <row r="113" spans="2:7" ht="18.75" customHeight="1">
      <c r="B113" s="282"/>
      <c r="C113" s="282"/>
      <c r="D113" s="282"/>
      <c r="E113" s="282"/>
      <c r="F113" s="294"/>
    </row>
    <row r="114" spans="2:7" ht="18.75" customHeight="1">
      <c r="B114" s="282"/>
      <c r="C114" s="282"/>
      <c r="D114" s="282"/>
      <c r="E114" s="282"/>
      <c r="F114" s="294"/>
    </row>
    <row r="115" spans="2:7" ht="18.75" customHeight="1">
      <c r="B115" s="282"/>
      <c r="C115" s="282"/>
      <c r="D115" s="282"/>
      <c r="E115" s="282"/>
      <c r="F115" s="294"/>
    </row>
    <row r="116" spans="2:7" ht="18.75" customHeight="1">
      <c r="B116" s="282"/>
      <c r="C116" s="282"/>
      <c r="D116" s="282"/>
      <c r="E116" s="282"/>
      <c r="F116" s="294"/>
    </row>
    <row r="117" spans="2:7" ht="18.75" customHeight="1">
      <c r="B117" s="282"/>
      <c r="C117" s="282"/>
      <c r="D117" s="282"/>
      <c r="E117" s="282"/>
      <c r="F117" s="294"/>
    </row>
    <row r="118" spans="2:7" ht="18.75" customHeight="1">
      <c r="B118" s="282"/>
      <c r="C118" s="282"/>
      <c r="D118" s="282"/>
      <c r="E118" s="282"/>
      <c r="F118" s="294"/>
    </row>
    <row r="119" spans="2:7" ht="18.75" customHeight="1">
      <c r="B119" s="282"/>
      <c r="C119" s="282"/>
      <c r="D119" s="282"/>
      <c r="E119" s="282"/>
      <c r="F119" s="294"/>
    </row>
    <row r="120" spans="2:7" ht="18.75" customHeight="1">
      <c r="B120" s="282"/>
      <c r="C120" s="282"/>
      <c r="D120" s="282"/>
      <c r="E120" s="282"/>
      <c r="F120" s="294"/>
    </row>
    <row r="121" spans="2:7" ht="18.75" customHeight="1">
      <c r="B121" s="282"/>
      <c r="C121" s="282"/>
      <c r="D121" s="282"/>
      <c r="E121" s="282"/>
      <c r="F121" s="294"/>
    </row>
    <row r="122" spans="2:7" ht="18.75" customHeight="1">
      <c r="B122" s="282"/>
      <c r="C122" s="282"/>
      <c r="D122" s="282"/>
      <c r="E122" s="282"/>
      <c r="F122" s="294"/>
    </row>
    <row r="123" spans="2:7" ht="18.75" customHeight="1">
      <c r="B123" s="282"/>
      <c r="C123" s="282"/>
      <c r="D123" s="282"/>
      <c r="E123" s="282"/>
      <c r="F123" s="294"/>
    </row>
    <row r="124" spans="2:7" ht="18.75" customHeight="1">
      <c r="E124" s="294"/>
    </row>
    <row r="125" spans="2:7" ht="18.75" customHeight="1">
      <c r="E125" s="294"/>
    </row>
    <row r="126" spans="2:7" ht="18.75" customHeight="1">
      <c r="E126" s="285"/>
      <c r="F126" s="280"/>
    </row>
    <row r="127" spans="2:7" ht="18.75" customHeight="1">
      <c r="E127" s="285"/>
      <c r="G127" s="293"/>
    </row>
    <row r="128" spans="2:7" ht="18.75" customHeight="1">
      <c r="E128" s="285"/>
    </row>
    <row r="129" spans="2:9" ht="18.75" customHeight="1">
      <c r="E129" s="285"/>
    </row>
    <row r="130" spans="2:9" ht="18.75" customHeight="1">
      <c r="E130" s="285"/>
    </row>
    <row r="131" spans="2:9" ht="18.75" customHeight="1">
      <c r="E131" s="285"/>
    </row>
    <row r="132" spans="2:9" ht="18.75" customHeight="1">
      <c r="E132" s="285"/>
    </row>
    <row r="133" spans="2:9" ht="18.75" customHeight="1">
      <c r="E133" s="476"/>
      <c r="F133" s="476"/>
    </row>
    <row r="134" spans="2:9" ht="18.75" customHeight="1">
      <c r="E134" s="476"/>
      <c r="F134" s="476"/>
      <c r="G134" s="279"/>
    </row>
    <row r="135" spans="2:9" ht="18.75" customHeight="1">
      <c r="E135" s="476"/>
      <c r="F135" s="476"/>
      <c r="G135" s="279"/>
    </row>
    <row r="136" spans="2:9" ht="18.75" customHeight="1">
      <c r="E136" s="476"/>
      <c r="F136" s="476"/>
      <c r="G136" s="285"/>
      <c r="H136" s="286"/>
      <c r="I136" s="286"/>
    </row>
    <row r="137" spans="2:9" ht="18.75" customHeight="1">
      <c r="E137" s="285"/>
      <c r="F137" s="285"/>
      <c r="G137" s="285"/>
      <c r="H137" s="286"/>
      <c r="I137" s="286"/>
    </row>
    <row r="138" spans="2:9" ht="18.75" customHeight="1">
      <c r="E138" s="285"/>
      <c r="F138" s="285"/>
      <c r="G138" s="285"/>
      <c r="H138" s="286"/>
      <c r="I138" s="286"/>
    </row>
    <row r="139" spans="2:9" ht="18.75" customHeight="1">
      <c r="E139" s="285"/>
      <c r="F139" s="285"/>
      <c r="G139" s="285"/>
      <c r="H139" s="286"/>
      <c r="I139" s="286"/>
    </row>
    <row r="140" spans="2:9" ht="18.75" customHeight="1">
      <c r="E140" s="476"/>
      <c r="F140" s="476"/>
      <c r="G140" s="285"/>
      <c r="H140" s="286"/>
      <c r="I140" s="286"/>
    </row>
    <row r="141" spans="2:9" ht="18.75" customHeight="1">
      <c r="E141" s="285"/>
      <c r="F141" s="285"/>
      <c r="G141" s="285"/>
      <c r="H141" s="286"/>
      <c r="I141" s="286"/>
    </row>
    <row r="142" spans="2:9" ht="18.75" customHeight="1">
      <c r="B142" s="277"/>
      <c r="C142" s="277"/>
      <c r="D142" s="277"/>
      <c r="E142" s="286"/>
      <c r="F142" s="285"/>
      <c r="G142" s="286"/>
      <c r="H142" s="286"/>
      <c r="I142" s="286"/>
    </row>
    <row r="143" spans="2:9" ht="18.75" customHeight="1">
      <c r="B143" s="277"/>
      <c r="C143" s="277"/>
      <c r="D143" s="277"/>
      <c r="E143" s="476"/>
      <c r="F143" s="476"/>
      <c r="G143" s="285"/>
      <c r="H143" s="286"/>
      <c r="I143" s="286"/>
    </row>
    <row r="144" spans="2:9" ht="18.75" customHeight="1">
      <c r="B144" s="277"/>
      <c r="C144" s="277"/>
      <c r="D144" s="277"/>
      <c r="E144" s="286"/>
      <c r="F144" s="285"/>
      <c r="G144" s="285"/>
      <c r="H144" s="286"/>
      <c r="I144" s="286"/>
    </row>
    <row r="145" spans="1:12" ht="18.75" customHeight="1">
      <c r="B145" s="277"/>
      <c r="C145" s="277"/>
      <c r="D145" s="277"/>
      <c r="E145" s="286"/>
      <c r="F145" s="285"/>
      <c r="G145" s="285"/>
      <c r="H145" s="286"/>
      <c r="I145" s="286"/>
    </row>
    <row r="146" spans="1:12" ht="18.75" customHeight="1">
      <c r="B146" s="277"/>
      <c r="C146" s="277"/>
      <c r="D146" s="277"/>
      <c r="E146" s="286"/>
      <c r="F146" s="285"/>
      <c r="G146" s="286"/>
      <c r="H146" s="286"/>
      <c r="I146" s="286"/>
    </row>
    <row r="147" spans="1:12" ht="18.75" customHeight="1">
      <c r="A147" s="292"/>
      <c r="E147" s="286"/>
      <c r="G147" s="286"/>
      <c r="I147" s="286"/>
    </row>
    <row r="148" spans="1:12" ht="18.75" customHeight="1">
      <c r="A148" s="292"/>
      <c r="E148" s="286"/>
      <c r="F148" s="285"/>
      <c r="G148" s="286"/>
      <c r="I148" s="286"/>
    </row>
    <row r="149" spans="1:12" ht="18.75" customHeight="1">
      <c r="A149" s="292"/>
      <c r="B149" s="277"/>
      <c r="C149" s="277"/>
      <c r="D149" s="277"/>
      <c r="E149" s="286"/>
      <c r="G149" s="286"/>
      <c r="I149" s="286"/>
    </row>
    <row r="150" spans="1:12" ht="18.75" customHeight="1">
      <c r="A150" s="292"/>
      <c r="B150" s="277"/>
      <c r="C150" s="277"/>
      <c r="D150" s="277"/>
      <c r="E150" s="286"/>
      <c r="F150" s="285"/>
      <c r="G150" s="286"/>
      <c r="I150" s="286"/>
    </row>
    <row r="151" spans="1:12" ht="18.75" customHeight="1">
      <c r="A151" s="292"/>
      <c r="B151" s="277"/>
      <c r="C151" s="277"/>
      <c r="D151" s="277"/>
      <c r="E151" s="286"/>
      <c r="G151" s="286"/>
      <c r="J151" s="291"/>
    </row>
    <row r="152" spans="1:12" ht="18.75" customHeight="1">
      <c r="B152" s="277"/>
      <c r="C152" s="277"/>
      <c r="D152" s="277"/>
      <c r="E152" s="286"/>
      <c r="F152" s="285"/>
      <c r="G152" s="286"/>
      <c r="H152" s="286"/>
      <c r="I152" s="286"/>
    </row>
    <row r="153" spans="1:12" ht="18.75" customHeight="1">
      <c r="B153" s="277"/>
      <c r="C153" s="277"/>
      <c r="D153" s="277"/>
      <c r="E153" s="286"/>
      <c r="F153" s="285"/>
      <c r="G153" s="286"/>
      <c r="H153" s="286"/>
      <c r="I153" s="286"/>
    </row>
    <row r="154" spans="1:12" ht="18.75" customHeight="1">
      <c r="B154" s="277"/>
      <c r="C154" s="277"/>
      <c r="D154" s="277"/>
      <c r="E154" s="286"/>
      <c r="F154" s="285"/>
      <c r="G154" s="286"/>
      <c r="H154" s="286"/>
      <c r="I154" s="286"/>
    </row>
    <row r="155" spans="1:12" ht="18.75" customHeight="1">
      <c r="B155" s="277"/>
      <c r="C155" s="277"/>
      <c r="D155" s="277"/>
      <c r="E155" s="286"/>
      <c r="F155" s="285"/>
      <c r="G155" s="286"/>
      <c r="H155" s="286"/>
      <c r="I155" s="286"/>
    </row>
    <row r="156" spans="1:12" ht="18.75" customHeight="1">
      <c r="B156" s="475"/>
      <c r="C156" s="475"/>
      <c r="D156" s="475"/>
      <c r="E156" s="475"/>
      <c r="F156" s="475"/>
      <c r="H156" s="285"/>
      <c r="I156" s="286"/>
      <c r="J156" s="286"/>
      <c r="K156" s="286"/>
    </row>
    <row r="157" spans="1:12" ht="18.75" customHeight="1">
      <c r="B157" s="282"/>
      <c r="C157" s="282"/>
      <c r="D157" s="282"/>
      <c r="E157" s="276"/>
      <c r="F157" s="277"/>
      <c r="H157" s="285"/>
      <c r="I157" s="286"/>
      <c r="J157" s="286"/>
      <c r="K157" s="286"/>
    </row>
    <row r="158" spans="1:12" ht="18.75" customHeight="1">
      <c r="B158" s="282"/>
      <c r="C158" s="282"/>
      <c r="D158" s="282"/>
      <c r="E158" s="276"/>
      <c r="F158" s="277"/>
      <c r="G158" s="290"/>
      <c r="I158" s="285"/>
      <c r="J158" s="286"/>
      <c r="K158" s="286"/>
      <c r="L158" s="286"/>
    </row>
    <row r="159" spans="1:12" ht="18.75" customHeight="1">
      <c r="B159" s="282"/>
      <c r="C159" s="282"/>
      <c r="D159" s="282"/>
      <c r="E159" s="276"/>
      <c r="F159" s="277"/>
      <c r="G159" s="285"/>
      <c r="H159" s="286"/>
      <c r="I159" s="285"/>
      <c r="J159" s="286"/>
      <c r="K159" s="286"/>
      <c r="L159" s="286"/>
    </row>
    <row r="160" spans="1:12" ht="18.75" customHeight="1">
      <c r="B160" s="282"/>
      <c r="C160" s="282"/>
      <c r="D160" s="282"/>
      <c r="E160" s="276"/>
      <c r="F160" s="277"/>
      <c r="G160" s="285"/>
      <c r="H160" s="286"/>
      <c r="I160" s="280"/>
      <c r="J160" s="286"/>
      <c r="K160" s="286"/>
      <c r="L160" s="286"/>
    </row>
    <row r="161" spans="2:12" ht="18.75" customHeight="1">
      <c r="B161" s="282"/>
      <c r="C161" s="282"/>
      <c r="D161" s="282"/>
      <c r="E161" s="276"/>
      <c r="F161" s="277"/>
      <c r="G161" s="285"/>
      <c r="H161" s="286"/>
      <c r="I161" s="285"/>
      <c r="J161" s="285"/>
      <c r="K161" s="286"/>
      <c r="L161" s="286"/>
    </row>
    <row r="162" spans="2:12" ht="18.75" customHeight="1">
      <c r="B162" s="282"/>
      <c r="C162" s="282"/>
      <c r="D162" s="282"/>
      <c r="E162" s="276"/>
      <c r="F162" s="277"/>
      <c r="G162" s="285"/>
      <c r="H162" s="286"/>
      <c r="I162" s="285"/>
      <c r="J162" s="285"/>
      <c r="K162" s="286"/>
      <c r="L162" s="286"/>
    </row>
    <row r="163" spans="2:12" ht="18.75" customHeight="1">
      <c r="B163" s="282"/>
      <c r="C163" s="282"/>
      <c r="D163" s="282"/>
      <c r="E163" s="276"/>
      <c r="F163" s="277"/>
      <c r="G163" s="290"/>
      <c r="H163" s="285"/>
      <c r="I163" s="285"/>
      <c r="J163" s="285"/>
      <c r="K163" s="286"/>
      <c r="L163" s="286"/>
    </row>
    <row r="164" spans="2:12" ht="18.75" customHeight="1">
      <c r="B164" s="282"/>
      <c r="C164" s="282"/>
      <c r="D164" s="282"/>
      <c r="E164" s="276"/>
      <c r="F164" s="277"/>
      <c r="G164" s="285"/>
      <c r="H164" s="285"/>
      <c r="I164" s="285"/>
      <c r="J164" s="285"/>
      <c r="K164" s="286"/>
      <c r="L164" s="286"/>
    </row>
    <row r="165" spans="2:12" ht="18.75" customHeight="1">
      <c r="B165" s="282"/>
      <c r="C165" s="282"/>
      <c r="D165" s="282"/>
      <c r="E165" s="276"/>
      <c r="F165" s="277"/>
      <c r="H165" s="285"/>
      <c r="I165" s="285"/>
      <c r="J165" s="285"/>
      <c r="K165" s="286"/>
      <c r="L165" s="286"/>
    </row>
    <row r="166" spans="2:12" ht="18.75" customHeight="1">
      <c r="B166" s="282"/>
      <c r="C166" s="282"/>
      <c r="D166" s="282"/>
      <c r="E166" s="276"/>
      <c r="F166" s="277"/>
      <c r="H166" s="285"/>
      <c r="I166" s="285"/>
      <c r="J166" s="285"/>
      <c r="K166" s="286"/>
      <c r="L166" s="286"/>
    </row>
    <row r="167" spans="2:12" ht="18.75" customHeight="1">
      <c r="B167" s="475"/>
      <c r="C167" s="475"/>
      <c r="D167" s="475"/>
      <c r="E167" s="475"/>
      <c r="F167" s="475"/>
    </row>
    <row r="168" spans="2:12" ht="18.75" customHeight="1">
      <c r="B168" s="282"/>
      <c r="C168" s="282"/>
      <c r="D168" s="282"/>
      <c r="F168" s="282"/>
    </row>
    <row r="169" spans="2:12" ht="18.75" customHeight="1">
      <c r="B169" s="282"/>
      <c r="C169" s="282"/>
      <c r="D169" s="282"/>
      <c r="F169" s="282"/>
    </row>
    <row r="170" spans="2:12" ht="18.75" customHeight="1">
      <c r="B170" s="282"/>
      <c r="C170" s="282"/>
      <c r="D170" s="282"/>
      <c r="F170" s="282"/>
    </row>
    <row r="171" spans="2:12" ht="18.75" customHeight="1">
      <c r="B171" s="282"/>
      <c r="C171" s="282"/>
      <c r="D171" s="282"/>
      <c r="F171" s="282"/>
    </row>
    <row r="172" spans="2:12" ht="18.75" customHeight="1">
      <c r="E172" s="276"/>
      <c r="F172" s="276"/>
    </row>
    <row r="173" spans="2:12" ht="18.75" customHeight="1">
      <c r="E173" s="276"/>
      <c r="F173" s="276"/>
    </row>
    <row r="174" spans="2:12" ht="18.75" customHeight="1">
      <c r="E174" s="276"/>
      <c r="F174" s="276"/>
    </row>
    <row r="175" spans="2:12" ht="18.75" customHeight="1">
      <c r="E175" s="276"/>
      <c r="F175" s="276"/>
    </row>
    <row r="176" spans="2:12" ht="18.75" customHeight="1">
      <c r="E176" s="276"/>
      <c r="F176" s="276"/>
    </row>
    <row r="177" spans="1:40" ht="18.75" customHeight="1">
      <c r="B177" s="475"/>
      <c r="C177" s="475"/>
      <c r="D177" s="475"/>
      <c r="E177" s="475"/>
      <c r="F177" s="475"/>
      <c r="I177" s="285"/>
      <c r="J177" s="285"/>
      <c r="K177" s="286"/>
      <c r="L177" s="286"/>
    </row>
    <row r="178" spans="1:40" ht="18.75" customHeight="1">
      <c r="B178" s="282"/>
      <c r="C178" s="282"/>
      <c r="D178" s="282"/>
      <c r="E178" s="276"/>
      <c r="F178" s="277"/>
      <c r="H178" s="285"/>
      <c r="I178" s="285"/>
      <c r="J178" s="285"/>
      <c r="K178" s="286"/>
      <c r="L178" s="286"/>
    </row>
    <row r="179" spans="1:40" ht="18.75" customHeight="1">
      <c r="B179" s="282"/>
      <c r="C179" s="282"/>
      <c r="D179" s="282"/>
      <c r="E179" s="276"/>
      <c r="F179" s="277"/>
      <c r="H179" s="285"/>
      <c r="I179" s="285"/>
      <c r="J179" s="285"/>
      <c r="K179" s="286"/>
      <c r="L179" s="286"/>
    </row>
    <row r="180" spans="1:40" ht="18.75" customHeight="1">
      <c r="B180" s="282"/>
      <c r="C180" s="282"/>
      <c r="D180" s="282"/>
      <c r="E180" s="276"/>
      <c r="F180" s="277"/>
      <c r="H180" s="285"/>
      <c r="I180" s="285"/>
      <c r="J180" s="285"/>
      <c r="K180" s="286"/>
      <c r="L180" s="286"/>
    </row>
    <row r="181" spans="1:40" ht="18.75" customHeight="1">
      <c r="B181" s="282"/>
      <c r="C181" s="282"/>
      <c r="D181" s="282"/>
      <c r="E181" s="276"/>
      <c r="F181" s="277"/>
      <c r="J181" s="285"/>
      <c r="K181" s="286"/>
      <c r="L181" s="286"/>
    </row>
    <row r="182" spans="1:40" ht="18.75" customHeight="1">
      <c r="B182" s="282"/>
      <c r="C182" s="282"/>
      <c r="D182" s="282"/>
      <c r="E182" s="276"/>
      <c r="F182" s="277"/>
      <c r="H182" s="285"/>
      <c r="I182" s="285"/>
      <c r="J182" s="285"/>
      <c r="K182" s="286"/>
      <c r="L182" s="286"/>
    </row>
    <row r="183" spans="1:40" ht="18.75" customHeight="1">
      <c r="B183" s="475"/>
      <c r="C183" s="475"/>
      <c r="D183" s="475"/>
      <c r="E183" s="475"/>
      <c r="F183" s="475"/>
      <c r="H183" s="285"/>
      <c r="I183" s="285"/>
      <c r="J183" s="285"/>
      <c r="K183" s="286"/>
      <c r="L183" s="286"/>
    </row>
    <row r="184" spans="1:40" ht="18.75" customHeight="1">
      <c r="B184" s="282"/>
      <c r="C184" s="282"/>
      <c r="D184" s="282"/>
      <c r="E184" s="282"/>
      <c r="F184" s="282"/>
      <c r="H184" s="285"/>
      <c r="I184" s="285"/>
      <c r="J184" s="285"/>
      <c r="K184" s="286"/>
      <c r="L184" s="286"/>
    </row>
    <row r="185" spans="1:40" ht="18.75" customHeight="1" thickBot="1">
      <c r="B185" s="282"/>
      <c r="C185" s="282"/>
      <c r="D185" s="282"/>
      <c r="E185" s="282"/>
      <c r="F185" s="282"/>
      <c r="H185" s="285"/>
      <c r="I185" s="285"/>
      <c r="J185" s="285"/>
      <c r="K185" s="286"/>
      <c r="L185" s="286"/>
      <c r="U185" s="275"/>
      <c r="V185" s="275"/>
      <c r="W185" s="275"/>
      <c r="X185" s="275"/>
      <c r="Y185" s="275"/>
    </row>
    <row r="186" spans="1:40" ht="18.75" customHeight="1">
      <c r="B186" s="282"/>
      <c r="C186" s="282"/>
      <c r="D186" s="282"/>
      <c r="E186" s="282"/>
      <c r="F186" s="282"/>
      <c r="H186" s="285"/>
      <c r="I186" s="285"/>
      <c r="J186" s="285"/>
      <c r="K186" s="286"/>
      <c r="L186" s="286"/>
      <c r="U186" s="274"/>
      <c r="V186" s="273"/>
      <c r="W186" s="271"/>
      <c r="X186" s="271"/>
      <c r="Y186" s="271"/>
    </row>
    <row r="187" spans="1:40" ht="18.75" customHeight="1">
      <c r="B187" s="282"/>
      <c r="C187" s="282"/>
      <c r="D187" s="282"/>
      <c r="E187" s="282"/>
      <c r="F187" s="282"/>
      <c r="H187" s="285"/>
      <c r="I187" s="285"/>
      <c r="J187" s="285"/>
      <c r="K187" s="286"/>
      <c r="L187" s="286"/>
    </row>
    <row r="188" spans="1:40" ht="18.75" customHeight="1">
      <c r="B188" s="282"/>
      <c r="C188" s="282"/>
      <c r="D188" s="282"/>
      <c r="E188" s="276"/>
      <c r="F188" s="277"/>
      <c r="H188" s="285"/>
      <c r="I188" s="285"/>
      <c r="J188" s="285"/>
      <c r="K188" s="286"/>
      <c r="L188" s="286"/>
    </row>
    <row r="189" spans="1:40" ht="18.75" customHeight="1" thickBot="1">
      <c r="A189" s="275"/>
      <c r="B189" s="275"/>
      <c r="C189" s="275"/>
      <c r="D189" s="275"/>
      <c r="E189" s="275"/>
      <c r="F189" s="275"/>
      <c r="G189" s="275"/>
      <c r="H189" s="275"/>
      <c r="I189" s="275"/>
      <c r="J189" s="275"/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V189" s="286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AJ189" s="275"/>
      <c r="AK189" s="275"/>
      <c r="AL189" s="275"/>
      <c r="AM189" s="275"/>
      <c r="AN189" s="275"/>
    </row>
    <row r="190" spans="1:40" ht="18.75" customHeight="1">
      <c r="A190" s="271"/>
      <c r="B190" s="271"/>
      <c r="C190" s="271"/>
      <c r="D190" s="271"/>
      <c r="E190" s="458"/>
      <c r="F190" s="458"/>
      <c r="G190" s="458"/>
      <c r="H190" s="458"/>
      <c r="I190" s="274"/>
      <c r="J190" s="274"/>
      <c r="K190" s="274"/>
      <c r="L190" s="274"/>
      <c r="M190" s="274"/>
      <c r="N190" s="274"/>
      <c r="O190" s="274"/>
      <c r="P190" s="274"/>
      <c r="Q190" s="274"/>
      <c r="R190" s="274"/>
      <c r="S190" s="274"/>
      <c r="T190" s="274"/>
      <c r="Z190" s="271"/>
      <c r="AA190" s="271"/>
      <c r="AB190" s="271"/>
      <c r="AC190" s="271"/>
      <c r="AD190" s="271"/>
      <c r="AE190" s="271"/>
      <c r="AF190" s="271"/>
      <c r="AG190" s="272"/>
      <c r="AH190" s="272"/>
      <c r="AI190" s="272"/>
      <c r="AJ190" s="272"/>
      <c r="AK190" s="272"/>
      <c r="AL190" s="272"/>
      <c r="AM190" s="272"/>
      <c r="AN190" s="271"/>
    </row>
    <row r="191" spans="1:40" ht="18.75" customHeight="1">
      <c r="B191" s="289"/>
      <c r="C191" s="289"/>
      <c r="D191" s="289"/>
      <c r="E191" s="288"/>
      <c r="F191" s="283"/>
      <c r="G191" s="280"/>
      <c r="H191" s="287"/>
      <c r="I191" s="286"/>
      <c r="J191" s="286"/>
      <c r="K191" s="286"/>
    </row>
    <row r="192" spans="1:40" ht="18.75" customHeight="1">
      <c r="B192" s="278"/>
      <c r="C192" s="278"/>
      <c r="D192" s="278"/>
      <c r="E192" s="474"/>
      <c r="F192" s="474"/>
      <c r="G192" s="280"/>
      <c r="H192" s="280"/>
    </row>
    <row r="193" spans="2:34" ht="18.75" customHeight="1">
      <c r="E193" s="276"/>
      <c r="F193" s="283"/>
      <c r="H193" s="280"/>
      <c r="AB193" s="286"/>
    </row>
    <row r="194" spans="2:34" ht="18.75" customHeight="1">
      <c r="B194" s="282"/>
      <c r="C194" s="282"/>
      <c r="D194" s="282"/>
      <c r="E194" s="276"/>
      <c r="F194" s="277"/>
      <c r="G194" s="285"/>
      <c r="AF194" s="284"/>
    </row>
    <row r="195" spans="2:34" ht="18.75" customHeight="1">
      <c r="B195" s="282"/>
      <c r="C195" s="282"/>
      <c r="D195" s="282"/>
      <c r="E195" s="276"/>
      <c r="F195" s="277"/>
      <c r="G195" s="285"/>
      <c r="AG195" s="284"/>
    </row>
    <row r="196" spans="2:34" ht="18.75" customHeight="1">
      <c r="B196" s="282"/>
      <c r="C196" s="282"/>
      <c r="D196" s="282"/>
      <c r="E196" s="276"/>
      <c r="F196" s="277"/>
      <c r="G196" s="285"/>
      <c r="AH196" s="284"/>
    </row>
    <row r="197" spans="2:34" ht="18.75" customHeight="1">
      <c r="B197" s="282"/>
      <c r="C197" s="282"/>
      <c r="D197" s="282"/>
      <c r="E197" s="276"/>
      <c r="F197" s="277"/>
    </row>
    <row r="198" spans="2:34" ht="18.75" customHeight="1">
      <c r="E198" s="276"/>
      <c r="F198" s="283"/>
      <c r="G198" s="280"/>
      <c r="H198" s="280"/>
    </row>
    <row r="199" spans="2:34" ht="18.75" customHeight="1">
      <c r="B199" s="278"/>
      <c r="C199" s="278"/>
      <c r="D199" s="278"/>
      <c r="E199" s="474"/>
      <c r="F199" s="474"/>
      <c r="G199" s="280"/>
      <c r="H199" s="280"/>
    </row>
    <row r="200" spans="2:34" ht="18.75" customHeight="1">
      <c r="E200" s="276"/>
      <c r="F200" s="276"/>
      <c r="G200" s="280"/>
      <c r="H200" s="279"/>
      <c r="AF200" s="281"/>
    </row>
    <row r="201" spans="2:34" ht="18.75" customHeight="1">
      <c r="E201" s="276"/>
      <c r="F201" s="276"/>
      <c r="G201" s="280"/>
      <c r="H201" s="279"/>
      <c r="AF201" s="281"/>
    </row>
    <row r="202" spans="2:34" ht="18.75" customHeight="1">
      <c r="B202" s="278"/>
      <c r="C202" s="278"/>
      <c r="D202" s="278"/>
      <c r="E202" s="474"/>
      <c r="F202" s="474"/>
      <c r="G202" s="280"/>
      <c r="H202" s="280"/>
      <c r="I202" s="279"/>
      <c r="AG202" s="281"/>
    </row>
    <row r="203" spans="2:34" ht="18.75" customHeight="1">
      <c r="B203" s="282"/>
      <c r="C203" s="282"/>
      <c r="D203" s="282"/>
      <c r="E203" s="276"/>
      <c r="F203" s="277"/>
      <c r="G203" s="280"/>
      <c r="H203" s="280"/>
      <c r="I203" s="279"/>
      <c r="AG203" s="281"/>
    </row>
    <row r="204" spans="2:34" ht="18.75" customHeight="1">
      <c r="E204" s="276"/>
      <c r="F204" s="276"/>
      <c r="G204" s="280"/>
      <c r="H204" s="280"/>
      <c r="I204" s="279"/>
    </row>
    <row r="205" spans="2:34" ht="18.75" customHeight="1">
      <c r="E205" s="276"/>
      <c r="F205" s="276"/>
      <c r="G205" s="280"/>
      <c r="H205" s="280"/>
      <c r="I205" s="279"/>
    </row>
    <row r="206" spans="2:34" ht="18.75" customHeight="1">
      <c r="E206" s="276"/>
      <c r="F206" s="276"/>
      <c r="G206" s="280"/>
      <c r="H206" s="280"/>
      <c r="I206" s="279"/>
    </row>
    <row r="207" spans="2:34" ht="18.75" customHeight="1">
      <c r="E207" s="276"/>
      <c r="F207" s="276"/>
      <c r="G207" s="280"/>
      <c r="H207" s="280"/>
      <c r="I207" s="279"/>
    </row>
    <row r="208" spans="2:34" ht="18.75" customHeight="1">
      <c r="B208" s="278"/>
      <c r="C208" s="278"/>
      <c r="D208" s="278"/>
      <c r="E208" s="474"/>
      <c r="F208" s="474"/>
      <c r="G208" s="280"/>
      <c r="H208" s="280"/>
      <c r="I208" s="279"/>
    </row>
    <row r="209" spans="2:9" ht="18.75" customHeight="1">
      <c r="E209" s="276"/>
      <c r="F209" s="276"/>
      <c r="G209" s="280"/>
      <c r="H209" s="280"/>
      <c r="I209" s="279"/>
    </row>
    <row r="210" spans="2:9" ht="18.75" customHeight="1">
      <c r="E210" s="276"/>
      <c r="F210" s="276"/>
      <c r="G210" s="280"/>
      <c r="H210" s="280"/>
      <c r="I210" s="279"/>
    </row>
    <row r="211" spans="2:9" ht="18.75" customHeight="1">
      <c r="B211" s="278"/>
      <c r="C211" s="278"/>
      <c r="D211" s="278"/>
      <c r="E211" s="474"/>
      <c r="F211" s="474"/>
      <c r="G211" s="280"/>
      <c r="H211" s="280"/>
      <c r="I211" s="279"/>
    </row>
    <row r="212" spans="2:9" ht="18.75" customHeight="1">
      <c r="E212" s="276"/>
      <c r="F212" s="276"/>
      <c r="G212" s="280"/>
      <c r="H212" s="280"/>
      <c r="I212" s="279"/>
    </row>
    <row r="213" spans="2:9" ht="18.75" customHeight="1">
      <c r="E213" s="276"/>
      <c r="F213" s="276"/>
      <c r="G213" s="280"/>
      <c r="H213" s="280"/>
      <c r="I213" s="279"/>
    </row>
    <row r="214" spans="2:9" ht="18.75" customHeight="1">
      <c r="B214" s="278"/>
      <c r="C214" s="278"/>
      <c r="D214" s="278"/>
      <c r="E214" s="474"/>
      <c r="F214" s="474"/>
    </row>
    <row r="215" spans="2:9" ht="18.75" customHeight="1">
      <c r="E215" s="276"/>
      <c r="F215" s="276"/>
    </row>
    <row r="216" spans="2:9" ht="18.75" customHeight="1">
      <c r="E216" s="276"/>
      <c r="F216" s="276"/>
    </row>
    <row r="217" spans="2:9" ht="18.75" customHeight="1">
      <c r="B217" s="278"/>
      <c r="C217" s="278"/>
      <c r="D217" s="278"/>
      <c r="E217" s="474"/>
      <c r="F217" s="474"/>
    </row>
    <row r="218" spans="2:9" ht="18.75" customHeight="1">
      <c r="E218" s="276"/>
      <c r="F218" s="276"/>
    </row>
    <row r="219" spans="2:9" ht="18.75" customHeight="1">
      <c r="E219" s="276"/>
      <c r="F219" s="276"/>
    </row>
    <row r="220" spans="2:9" ht="18.75" customHeight="1">
      <c r="E220" s="276"/>
      <c r="F220" s="276"/>
    </row>
    <row r="221" spans="2:9" ht="18.75" customHeight="1">
      <c r="E221" s="276"/>
      <c r="F221" s="276"/>
    </row>
    <row r="222" spans="2:9" ht="18.75" customHeight="1">
      <c r="E222" s="276"/>
      <c r="F222" s="276"/>
    </row>
    <row r="223" spans="2:9" ht="18.75" customHeight="1">
      <c r="E223" s="276"/>
      <c r="F223" s="276"/>
    </row>
    <row r="224" spans="2:9" ht="18.75" customHeight="1">
      <c r="E224" s="276"/>
      <c r="F224" s="276"/>
    </row>
    <row r="225" spans="1:40" ht="18.75" customHeight="1" thickBot="1">
      <c r="E225" s="276"/>
      <c r="F225" s="276"/>
      <c r="U225" s="275"/>
      <c r="V225" s="275"/>
      <c r="W225" s="275"/>
      <c r="X225" s="275"/>
      <c r="Y225" s="275"/>
    </row>
    <row r="226" spans="1:40" ht="18.75" customHeight="1">
      <c r="E226" s="276"/>
      <c r="F226" s="276"/>
      <c r="U226" s="274"/>
      <c r="V226" s="273"/>
      <c r="W226" s="271"/>
      <c r="X226" s="271"/>
      <c r="Y226" s="271"/>
    </row>
    <row r="227" spans="1:40" ht="18.75" customHeight="1">
      <c r="E227" s="276"/>
      <c r="F227" s="276"/>
    </row>
    <row r="228" spans="1:40" ht="18.75" customHeight="1">
      <c r="E228" s="276"/>
      <c r="F228" s="276"/>
    </row>
    <row r="229" spans="1:40" ht="18.75" customHeight="1" thickBot="1">
      <c r="A229" s="275"/>
      <c r="B229" s="275"/>
      <c r="C229" s="275"/>
      <c r="D229" s="275"/>
      <c r="E229" s="275"/>
      <c r="F229" s="275"/>
      <c r="G229" s="275"/>
      <c r="H229" s="275"/>
      <c r="I229" s="275"/>
      <c r="J229" s="275"/>
      <c r="K229" s="275"/>
      <c r="L229" s="275"/>
      <c r="M229" s="275"/>
      <c r="N229" s="275"/>
      <c r="O229" s="275"/>
      <c r="P229" s="275"/>
      <c r="Q229" s="275"/>
      <c r="R229" s="275"/>
      <c r="S229" s="275"/>
      <c r="T229" s="275"/>
      <c r="Z229" s="275"/>
      <c r="AA229" s="275"/>
      <c r="AB229" s="275"/>
      <c r="AC229" s="275"/>
      <c r="AD229" s="275"/>
      <c r="AE229" s="275"/>
      <c r="AF229" s="275"/>
      <c r="AG229" s="275"/>
      <c r="AH229" s="275"/>
      <c r="AI229" s="275"/>
      <c r="AJ229" s="275"/>
      <c r="AK229" s="275"/>
      <c r="AL229" s="275"/>
      <c r="AM229" s="275"/>
      <c r="AN229" s="275"/>
    </row>
    <row r="230" spans="1:40" ht="18.75" customHeight="1">
      <c r="A230" s="271"/>
      <c r="B230" s="271"/>
      <c r="C230" s="271"/>
      <c r="D230" s="271"/>
      <c r="E230" s="458"/>
      <c r="F230" s="458"/>
      <c r="G230" s="458"/>
      <c r="H230" s="458"/>
      <c r="I230" s="274"/>
      <c r="J230" s="274"/>
      <c r="K230" s="274"/>
      <c r="L230" s="274"/>
      <c r="M230" s="274"/>
      <c r="N230" s="274"/>
      <c r="O230" s="274"/>
      <c r="P230" s="274"/>
      <c r="Q230" s="274"/>
      <c r="R230" s="274"/>
      <c r="S230" s="274"/>
      <c r="T230" s="274"/>
      <c r="Z230" s="271"/>
      <c r="AA230" s="271"/>
      <c r="AB230" s="271"/>
      <c r="AC230" s="271"/>
      <c r="AD230" s="271"/>
      <c r="AE230" s="271"/>
      <c r="AF230" s="271"/>
      <c r="AG230" s="272"/>
      <c r="AH230" s="272"/>
      <c r="AI230" s="272"/>
      <c r="AJ230" s="272"/>
      <c r="AK230" s="272"/>
      <c r="AL230" s="272"/>
      <c r="AM230" s="272"/>
      <c r="AN230" s="271"/>
    </row>
    <row r="231" spans="1:40" ht="18.75" customHeight="1">
      <c r="E231" s="276"/>
      <c r="F231" s="276"/>
    </row>
    <row r="232" spans="1:40" ht="18.75" customHeight="1">
      <c r="E232" s="276"/>
      <c r="F232" s="276"/>
    </row>
    <row r="233" spans="1:40" ht="18.75" customHeight="1">
      <c r="E233" s="276"/>
      <c r="F233" s="276"/>
    </row>
    <row r="234" spans="1:40" ht="18.75" customHeight="1">
      <c r="E234" s="276"/>
      <c r="F234" s="276"/>
    </row>
    <row r="235" spans="1:40" ht="18.75" customHeight="1">
      <c r="E235" s="276"/>
      <c r="F235" s="276"/>
    </row>
    <row r="236" spans="1:40" ht="18.75" customHeight="1">
      <c r="E236" s="276"/>
      <c r="F236" s="276"/>
    </row>
    <row r="237" spans="1:40" ht="18.75" customHeight="1">
      <c r="E237" s="276"/>
      <c r="F237" s="276"/>
    </row>
    <row r="265" spans="1:40" ht="18.75" customHeight="1" thickBot="1">
      <c r="U265" s="275"/>
      <c r="V265" s="275"/>
      <c r="W265" s="275"/>
      <c r="X265" s="275"/>
      <c r="Y265" s="275"/>
    </row>
    <row r="266" spans="1:40" ht="18.75" customHeight="1">
      <c r="U266" s="274"/>
      <c r="V266" s="273"/>
      <c r="W266" s="271"/>
      <c r="X266" s="271"/>
      <c r="Y266" s="271"/>
    </row>
    <row r="269" spans="1:40" ht="18.75" customHeight="1" thickBot="1">
      <c r="A269" s="275"/>
      <c r="B269" s="275"/>
      <c r="C269" s="275"/>
      <c r="D269" s="275"/>
      <c r="E269" s="275"/>
      <c r="F269" s="275"/>
      <c r="G269" s="275"/>
      <c r="H269" s="275"/>
      <c r="I269" s="275"/>
      <c r="J269" s="275"/>
      <c r="K269" s="275"/>
      <c r="L269" s="275"/>
      <c r="M269" s="275"/>
      <c r="N269" s="275"/>
      <c r="O269" s="275"/>
      <c r="P269" s="275"/>
      <c r="Q269" s="275"/>
      <c r="R269" s="275"/>
      <c r="S269" s="275"/>
      <c r="T269" s="275"/>
      <c r="Z269" s="275"/>
      <c r="AA269" s="275"/>
      <c r="AB269" s="275"/>
      <c r="AC269" s="275"/>
      <c r="AD269" s="275"/>
      <c r="AE269" s="275"/>
      <c r="AF269" s="275"/>
      <c r="AG269" s="275"/>
      <c r="AH269" s="275"/>
      <c r="AI269" s="275"/>
      <c r="AJ269" s="275"/>
      <c r="AK269" s="275"/>
      <c r="AL269" s="275"/>
      <c r="AM269" s="275"/>
      <c r="AN269" s="275"/>
    </row>
    <row r="270" spans="1:40" ht="18.75" customHeight="1">
      <c r="A270" s="271"/>
      <c r="B270" s="271"/>
      <c r="C270" s="271"/>
      <c r="D270" s="271"/>
      <c r="E270" s="458" t="s">
        <v>558</v>
      </c>
      <c r="F270" s="458"/>
      <c r="G270" s="458"/>
      <c r="H270" s="458"/>
      <c r="I270" s="274" t="s">
        <v>559</v>
      </c>
      <c r="J270" s="274"/>
      <c r="K270" s="274"/>
      <c r="L270" s="274"/>
      <c r="M270" s="274"/>
      <c r="N270" s="274"/>
      <c r="O270" s="274"/>
      <c r="P270" s="274"/>
      <c r="Q270" s="274"/>
      <c r="R270" s="274"/>
      <c r="S270" s="274"/>
      <c r="T270" s="274"/>
      <c r="Z270" s="271"/>
      <c r="AA270" s="271"/>
      <c r="AB270" s="271"/>
      <c r="AC270" s="271"/>
      <c r="AD270" s="271"/>
      <c r="AE270" s="271"/>
      <c r="AF270" s="271"/>
      <c r="AG270" s="272" t="str">
        <f ca="1">TEXT(TODAY(),"yyyy!/mm!/dd"&amp; " 印刷")</f>
        <v>2023/06/10 印刷</v>
      </c>
      <c r="AH270" s="272"/>
      <c r="AI270" s="272"/>
      <c r="AJ270" s="272"/>
      <c r="AK270" s="272"/>
      <c r="AL270" s="272"/>
      <c r="AM270" s="272"/>
      <c r="AN270" s="271"/>
    </row>
  </sheetData>
  <mergeCells count="62">
    <mergeCell ref="AK3:AO3"/>
    <mergeCell ref="AF7:AJ7"/>
    <mergeCell ref="AF4:AJ4"/>
    <mergeCell ref="AK4:AO4"/>
    <mergeCell ref="AK6:AO6"/>
    <mergeCell ref="AK7:AO7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E230:H230"/>
    <mergeCell ref="B167:F167"/>
    <mergeCell ref="B177:F177"/>
    <mergeCell ref="B183:F183"/>
    <mergeCell ref="E190:H190"/>
    <mergeCell ref="E192:F192"/>
    <mergeCell ref="E199:F199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A5:F5"/>
    <mergeCell ref="G5:K5"/>
    <mergeCell ref="L5:AE5"/>
    <mergeCell ref="AF5:AJ5"/>
    <mergeCell ref="AK5:AO5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8</xdr:row>
                    <xdr:rowOff>66675</xdr:rowOff>
                  </from>
                  <to>
                    <xdr:col>9</xdr:col>
                    <xdr:colOff>95250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B2000"/>
  <sheetViews>
    <sheetView workbookViewId="0">
      <selection activeCell="A4" sqref="A4:BA1896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2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05" customFormat="1" ht="16.5" customHeight="1">
      <c r="A1" s="396"/>
      <c r="B1" s="397" t="s">
        <v>663</v>
      </c>
      <c r="C1" s="398">
        <f>COUNTA(F:F)</f>
        <v>151</v>
      </c>
      <c r="D1" s="399" t="s">
        <v>664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( 148名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151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>
        <f>MAX(①原簿!BA4:'①原簿'!BA8953)</f>
        <v>180</v>
      </c>
    </row>
    <row r="3" spans="1:54" s="18" customFormat="1" ht="36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</row>
    <row r="4" spans="1:54" ht="24.95" customHeight="1">
      <c r="A4" s="325"/>
      <c r="B4" s="19" t="s">
        <v>2225</v>
      </c>
      <c r="C4" s="19">
        <v>91</v>
      </c>
      <c r="D4" s="20" t="s">
        <v>1361</v>
      </c>
      <c r="E4" s="20" t="s">
        <v>1525</v>
      </c>
      <c r="F4" s="19" t="s">
        <v>5254</v>
      </c>
      <c r="G4" s="19" t="s">
        <v>1526</v>
      </c>
      <c r="H4" s="19" t="s">
        <v>1527</v>
      </c>
      <c r="I4" s="19"/>
      <c r="J4" s="19"/>
      <c r="K4" s="19"/>
      <c r="L4" s="19"/>
      <c r="M4" s="19" t="s">
        <v>3</v>
      </c>
      <c r="N4" s="19" t="s">
        <v>3</v>
      </c>
      <c r="O4" s="19"/>
      <c r="P4" s="19"/>
      <c r="Q4" s="19" t="s">
        <v>1528</v>
      </c>
      <c r="R4" s="19"/>
      <c r="S4" s="19"/>
      <c r="T4" s="19"/>
      <c r="U4" s="19" t="s">
        <v>3</v>
      </c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842</v>
      </c>
      <c r="AK4" s="24" t="s">
        <v>3</v>
      </c>
      <c r="AL4" s="330"/>
      <c r="AM4" s="331"/>
      <c r="AN4" s="25"/>
      <c r="AO4" s="24"/>
      <c r="AP4" s="260" t="s">
        <v>1529</v>
      </c>
      <c r="AQ4" s="261"/>
      <c r="AR4" s="261" t="s">
        <v>844</v>
      </c>
      <c r="AS4" s="261" t="s">
        <v>1530</v>
      </c>
      <c r="AT4" s="265"/>
      <c r="AU4" s="265"/>
      <c r="AV4" s="265" t="s">
        <v>1525</v>
      </c>
      <c r="AW4" s="265"/>
      <c r="AX4" s="265"/>
      <c r="AY4" s="265"/>
      <c r="AZ4" s="265"/>
      <c r="BA4" s="320">
        <v>94</v>
      </c>
      <c r="BB4" s="394"/>
    </row>
    <row r="5" spans="1:54" ht="24.95" customHeight="1">
      <c r="A5" s="326"/>
      <c r="B5" s="19" t="s">
        <v>2225</v>
      </c>
      <c r="C5" s="19">
        <v>91</v>
      </c>
      <c r="D5" s="20" t="s">
        <v>837</v>
      </c>
      <c r="E5" s="27" t="s">
        <v>2227</v>
      </c>
      <c r="F5" s="26" t="s">
        <v>5184</v>
      </c>
      <c r="G5" s="26" t="s">
        <v>3</v>
      </c>
      <c r="H5" s="26" t="s">
        <v>3</v>
      </c>
      <c r="I5" s="26"/>
      <c r="J5" s="26"/>
      <c r="K5" s="26"/>
      <c r="L5" s="26"/>
      <c r="M5" s="26" t="s">
        <v>852</v>
      </c>
      <c r="N5" s="26" t="s">
        <v>853</v>
      </c>
      <c r="O5" s="26"/>
      <c r="P5" s="26" t="s">
        <v>854</v>
      </c>
      <c r="Q5" s="26" t="s">
        <v>855</v>
      </c>
      <c r="R5" s="26"/>
      <c r="S5" s="26"/>
      <c r="T5" s="26"/>
      <c r="U5" s="26" t="s">
        <v>856</v>
      </c>
      <c r="V5" s="26"/>
      <c r="W5" s="26"/>
      <c r="X5" s="26"/>
      <c r="Y5" s="26" t="s">
        <v>857</v>
      </c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858</v>
      </c>
      <c r="AK5" s="31" t="s">
        <v>859</v>
      </c>
      <c r="AL5" s="332"/>
      <c r="AM5" s="333"/>
      <c r="AN5" s="25"/>
      <c r="AO5" s="24"/>
      <c r="AP5" s="262" t="s">
        <v>860</v>
      </c>
      <c r="AQ5" s="263"/>
      <c r="AR5" s="263" t="s">
        <v>844</v>
      </c>
      <c r="AS5" s="263" t="s">
        <v>675</v>
      </c>
      <c r="AT5" s="266"/>
      <c r="AU5" s="266"/>
      <c r="AV5" s="266" t="s">
        <v>2227</v>
      </c>
      <c r="AW5" s="266"/>
      <c r="AX5" s="266"/>
      <c r="AY5" s="266"/>
      <c r="AZ5" s="266"/>
      <c r="BA5" s="321">
        <v>24</v>
      </c>
      <c r="BB5" s="394"/>
    </row>
    <row r="6" spans="1:54" ht="24.95" customHeight="1">
      <c r="A6" s="326"/>
      <c r="B6" s="19" t="s">
        <v>2225</v>
      </c>
      <c r="C6" s="19">
        <v>91</v>
      </c>
      <c r="D6" s="20" t="s">
        <v>837</v>
      </c>
      <c r="E6" s="27" t="s">
        <v>1172</v>
      </c>
      <c r="F6" s="26" t="s">
        <v>5218</v>
      </c>
      <c r="G6" s="26" t="s">
        <v>3</v>
      </c>
      <c r="H6" s="26" t="s">
        <v>1173</v>
      </c>
      <c r="I6" s="26"/>
      <c r="J6" s="26"/>
      <c r="K6" s="26"/>
      <c r="L6" s="26"/>
      <c r="M6" s="26" t="s">
        <v>1174</v>
      </c>
      <c r="N6" s="26" t="s">
        <v>1175</v>
      </c>
      <c r="O6" s="26"/>
      <c r="P6" s="26"/>
      <c r="Q6" s="26" t="s">
        <v>1176</v>
      </c>
      <c r="R6" s="26"/>
      <c r="S6" s="26"/>
      <c r="T6" s="26"/>
      <c r="U6" s="26" t="s">
        <v>3</v>
      </c>
      <c r="V6" s="26"/>
      <c r="W6" s="26"/>
      <c r="X6" s="26"/>
      <c r="Y6" s="26" t="s">
        <v>1177</v>
      </c>
      <c r="Z6" s="26"/>
      <c r="AA6" s="28" t="s">
        <v>1178</v>
      </c>
      <c r="AB6" s="28" t="s">
        <v>1158</v>
      </c>
      <c r="AC6" s="28"/>
      <c r="AD6" s="28"/>
      <c r="AE6" s="28" t="s">
        <v>711</v>
      </c>
      <c r="AF6" s="28" t="s">
        <v>914</v>
      </c>
      <c r="AG6" s="28"/>
      <c r="AH6" s="28" t="s">
        <v>1179</v>
      </c>
      <c r="AI6" s="29"/>
      <c r="AJ6" s="30" t="s">
        <v>3</v>
      </c>
      <c r="AK6" s="31" t="s">
        <v>3</v>
      </c>
      <c r="AL6" s="332"/>
      <c r="AM6" s="333"/>
      <c r="AN6" s="25"/>
      <c r="AO6" s="24"/>
      <c r="AP6" s="262" t="s">
        <v>1180</v>
      </c>
      <c r="AQ6" s="263"/>
      <c r="AR6" s="263" t="s">
        <v>844</v>
      </c>
      <c r="AS6" s="263" t="s">
        <v>675</v>
      </c>
      <c r="AT6" s="266"/>
      <c r="AU6" s="266"/>
      <c r="AV6" s="266" t="s">
        <v>1172</v>
      </c>
      <c r="AW6" s="266"/>
      <c r="AX6" s="266"/>
      <c r="AY6" s="266"/>
      <c r="AZ6" s="266"/>
      <c r="BA6" s="321">
        <v>58</v>
      </c>
      <c r="BB6" s="394"/>
    </row>
    <row r="7" spans="1:54" ht="24.95" customHeight="1">
      <c r="A7" s="326"/>
      <c r="B7" s="19" t="s">
        <v>2225</v>
      </c>
      <c r="C7" s="19">
        <v>91</v>
      </c>
      <c r="D7" s="20" t="s">
        <v>1361</v>
      </c>
      <c r="E7" s="27" t="s">
        <v>1681</v>
      </c>
      <c r="F7" s="26" t="s">
        <v>5270</v>
      </c>
      <c r="G7" s="26" t="s">
        <v>1682</v>
      </c>
      <c r="H7" s="26" t="s">
        <v>1683</v>
      </c>
      <c r="I7" s="26"/>
      <c r="J7" s="26"/>
      <c r="K7" s="26"/>
      <c r="L7" s="26"/>
      <c r="M7" s="26" t="s">
        <v>1684</v>
      </c>
      <c r="N7" s="26" t="s">
        <v>1685</v>
      </c>
      <c r="O7" s="26"/>
      <c r="P7" s="26"/>
      <c r="Q7" s="26" t="s">
        <v>1686</v>
      </c>
      <c r="R7" s="26"/>
      <c r="S7" s="26"/>
      <c r="T7" s="26"/>
      <c r="U7" s="26"/>
      <c r="V7" s="26"/>
      <c r="W7" s="26"/>
      <c r="X7" s="26"/>
      <c r="Y7" s="26" t="s">
        <v>1687</v>
      </c>
      <c r="Z7" s="26"/>
      <c r="AA7" s="28" t="s">
        <v>1688</v>
      </c>
      <c r="AB7" s="28" t="s">
        <v>1689</v>
      </c>
      <c r="AC7" s="28"/>
      <c r="AD7" s="28"/>
      <c r="AE7" s="28" t="s">
        <v>1690</v>
      </c>
      <c r="AF7" s="28" t="s">
        <v>1691</v>
      </c>
      <c r="AG7" s="28"/>
      <c r="AH7" s="28" t="s">
        <v>1692</v>
      </c>
      <c r="AI7" s="29"/>
      <c r="AJ7" s="30"/>
      <c r="AK7" s="31"/>
      <c r="AL7" s="332"/>
      <c r="AM7" s="333"/>
      <c r="AN7" s="25"/>
      <c r="AO7" s="24"/>
      <c r="AP7" s="262" t="s">
        <v>1693</v>
      </c>
      <c r="AQ7" s="263"/>
      <c r="AR7" s="263" t="s">
        <v>1321</v>
      </c>
      <c r="AS7" s="263" t="s">
        <v>675</v>
      </c>
      <c r="AT7" s="266"/>
      <c r="AU7" s="266"/>
      <c r="AV7" s="266" t="s">
        <v>1681</v>
      </c>
      <c r="AW7" s="266" t="s">
        <v>2235</v>
      </c>
      <c r="AX7" s="266"/>
      <c r="AY7" s="266"/>
      <c r="AZ7" s="266"/>
      <c r="BA7" s="321">
        <v>110</v>
      </c>
      <c r="BB7" s="394"/>
    </row>
    <row r="8" spans="1:54" ht="24.95" customHeight="1">
      <c r="A8" s="326"/>
      <c r="B8" s="19" t="s">
        <v>2225</v>
      </c>
      <c r="C8" s="19">
        <v>91</v>
      </c>
      <c r="D8" s="20" t="s">
        <v>1361</v>
      </c>
      <c r="E8" s="27" t="s">
        <v>1362</v>
      </c>
      <c r="F8" s="26" t="s">
        <v>5237</v>
      </c>
      <c r="G8" s="26" t="s">
        <v>3</v>
      </c>
      <c r="H8" s="26" t="s">
        <v>3</v>
      </c>
      <c r="I8" s="26"/>
      <c r="J8" s="26"/>
      <c r="K8" s="26"/>
      <c r="L8" s="26"/>
      <c r="M8" s="26" t="s">
        <v>1363</v>
      </c>
      <c r="N8" s="26" t="s">
        <v>1364</v>
      </c>
      <c r="O8" s="26"/>
      <c r="P8" s="26"/>
      <c r="Q8" s="26" t="s">
        <v>1365</v>
      </c>
      <c r="R8" s="26"/>
      <c r="S8" s="26"/>
      <c r="T8" s="26"/>
      <c r="U8" s="26" t="s">
        <v>3</v>
      </c>
      <c r="V8" s="26"/>
      <c r="W8" s="26"/>
      <c r="X8" s="26"/>
      <c r="Y8" s="26" t="s">
        <v>1366</v>
      </c>
      <c r="Z8" s="26"/>
      <c r="AA8" s="28" t="s">
        <v>891</v>
      </c>
      <c r="AB8" s="28" t="s">
        <v>1367</v>
      </c>
      <c r="AC8" s="28"/>
      <c r="AD8" s="28"/>
      <c r="AE8" s="28" t="s">
        <v>1046</v>
      </c>
      <c r="AF8" s="28" t="s">
        <v>1368</v>
      </c>
      <c r="AG8" s="28"/>
      <c r="AH8" s="28" t="s">
        <v>1369</v>
      </c>
      <c r="AI8" s="29"/>
      <c r="AJ8" s="30" t="s">
        <v>972</v>
      </c>
      <c r="AK8" s="31" t="s">
        <v>3</v>
      </c>
      <c r="AL8" s="332"/>
      <c r="AM8" s="333"/>
      <c r="AN8" s="25"/>
      <c r="AO8" s="24"/>
      <c r="AP8" s="262" t="s">
        <v>1370</v>
      </c>
      <c r="AQ8" s="263"/>
      <c r="AR8" s="263" t="s">
        <v>844</v>
      </c>
      <c r="AS8" s="263" t="s">
        <v>675</v>
      </c>
      <c r="AT8" s="266"/>
      <c r="AU8" s="266"/>
      <c r="AV8" s="266" t="s">
        <v>1362</v>
      </c>
      <c r="AW8" s="266"/>
      <c r="AX8" s="266"/>
      <c r="AY8" s="266"/>
      <c r="AZ8" s="266"/>
      <c r="BA8" s="321">
        <v>77</v>
      </c>
      <c r="BB8" s="394"/>
    </row>
    <row r="9" spans="1:54" ht="24.95" customHeight="1">
      <c r="A9" s="326"/>
      <c r="B9" s="19" t="s">
        <v>2225</v>
      </c>
      <c r="C9" s="19">
        <v>91</v>
      </c>
      <c r="D9" s="27" t="s">
        <v>837</v>
      </c>
      <c r="E9" s="27" t="s">
        <v>886</v>
      </c>
      <c r="F9" s="26" t="s">
        <v>5187</v>
      </c>
      <c r="G9" s="26" t="s">
        <v>3</v>
      </c>
      <c r="H9" s="26" t="s">
        <v>3</v>
      </c>
      <c r="I9" s="26"/>
      <c r="J9" s="26"/>
      <c r="K9" s="26"/>
      <c r="L9" s="26"/>
      <c r="M9" s="26" t="s">
        <v>887</v>
      </c>
      <c r="N9" s="26" t="s">
        <v>888</v>
      </c>
      <c r="O9" s="26"/>
      <c r="P9" s="26"/>
      <c r="Q9" s="26" t="s">
        <v>889</v>
      </c>
      <c r="R9" s="26"/>
      <c r="S9" s="26"/>
      <c r="T9" s="26"/>
      <c r="U9" s="26" t="s">
        <v>3</v>
      </c>
      <c r="V9" s="26"/>
      <c r="W9" s="26"/>
      <c r="X9" s="26"/>
      <c r="Y9" s="26" t="s">
        <v>890</v>
      </c>
      <c r="Z9" s="26"/>
      <c r="AA9" s="28" t="s">
        <v>891</v>
      </c>
      <c r="AB9" s="28" t="s">
        <v>892</v>
      </c>
      <c r="AC9" s="28"/>
      <c r="AD9" s="28"/>
      <c r="AE9" s="28" t="s">
        <v>4</v>
      </c>
      <c r="AF9" s="28" t="s">
        <v>5</v>
      </c>
      <c r="AG9" s="28"/>
      <c r="AH9" s="28" t="s">
        <v>893</v>
      </c>
      <c r="AI9" s="29"/>
      <c r="AJ9" s="30" t="s">
        <v>894</v>
      </c>
      <c r="AK9" s="31" t="s">
        <v>3</v>
      </c>
      <c r="AL9" s="332"/>
      <c r="AM9" s="333"/>
      <c r="AN9" s="25"/>
      <c r="AO9" s="24"/>
      <c r="AP9" s="262" t="s">
        <v>895</v>
      </c>
      <c r="AQ9" s="263"/>
      <c r="AR9" s="263" t="s">
        <v>844</v>
      </c>
      <c r="AS9" s="263" t="s">
        <v>675</v>
      </c>
      <c r="AT9" s="266"/>
      <c r="AU9" s="266"/>
      <c r="AV9" s="266" t="s">
        <v>886</v>
      </c>
      <c r="AW9" s="266"/>
      <c r="AX9" s="266"/>
      <c r="AY9" s="266"/>
      <c r="AZ9" s="266"/>
      <c r="BA9" s="321">
        <v>27</v>
      </c>
      <c r="BB9" s="394"/>
    </row>
    <row r="10" spans="1:54" ht="24.95" customHeight="1">
      <c r="A10" s="326"/>
      <c r="B10" s="19" t="s">
        <v>2225</v>
      </c>
      <c r="C10" s="19">
        <v>91</v>
      </c>
      <c r="D10" s="27" t="s">
        <v>1361</v>
      </c>
      <c r="E10" s="27" t="s">
        <v>1371</v>
      </c>
      <c r="F10" s="26" t="s">
        <v>5238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1372</v>
      </c>
      <c r="N10" s="26" t="s">
        <v>1373</v>
      </c>
      <c r="O10" s="26"/>
      <c r="P10" s="26"/>
      <c r="Q10" s="26" t="s">
        <v>1374</v>
      </c>
      <c r="R10" s="26"/>
      <c r="S10" s="26"/>
      <c r="T10" s="26"/>
      <c r="U10" s="26" t="s">
        <v>3</v>
      </c>
      <c r="V10" s="26"/>
      <c r="W10" s="26"/>
      <c r="X10" s="26"/>
      <c r="Y10" s="26" t="s">
        <v>1375</v>
      </c>
      <c r="Z10" s="26"/>
      <c r="AA10" s="28" t="s">
        <v>891</v>
      </c>
      <c r="AB10" s="28" t="s">
        <v>1045</v>
      </c>
      <c r="AC10" s="28"/>
      <c r="AD10" s="28"/>
      <c r="AE10" s="28" t="s">
        <v>711</v>
      </c>
      <c r="AF10" s="28" t="s">
        <v>730</v>
      </c>
      <c r="AG10" s="28"/>
      <c r="AH10" s="28" t="s">
        <v>1376</v>
      </c>
      <c r="AI10" s="29"/>
      <c r="AJ10" s="30" t="s">
        <v>3</v>
      </c>
      <c r="AK10" s="31" t="s">
        <v>3</v>
      </c>
      <c r="AL10" s="332"/>
      <c r="AM10" s="333"/>
      <c r="AN10" s="25"/>
      <c r="AO10" s="24"/>
      <c r="AP10" s="262" t="s">
        <v>1377</v>
      </c>
      <c r="AQ10" s="263"/>
      <c r="AR10" s="263" t="s">
        <v>844</v>
      </c>
      <c r="AS10" s="263" t="s">
        <v>675</v>
      </c>
      <c r="AT10" s="266"/>
      <c r="AU10" s="266"/>
      <c r="AV10" s="266" t="s">
        <v>1371</v>
      </c>
      <c r="AW10" s="266"/>
      <c r="AX10" s="266"/>
      <c r="AY10" s="266"/>
      <c r="AZ10" s="266"/>
      <c r="BA10" s="321">
        <v>78</v>
      </c>
      <c r="BB10" s="394"/>
    </row>
    <row r="11" spans="1:54" ht="24.95" customHeight="1">
      <c r="A11" s="326"/>
      <c r="B11" s="19" t="s">
        <v>2225</v>
      </c>
      <c r="C11" s="19">
        <v>91</v>
      </c>
      <c r="D11" s="27" t="s">
        <v>837</v>
      </c>
      <c r="E11" s="27" t="s">
        <v>999</v>
      </c>
      <c r="F11" s="26" t="s">
        <v>5199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/>
      <c r="Q11" s="26" t="s">
        <v>3</v>
      </c>
      <c r="R11" s="26"/>
      <c r="S11" s="26"/>
      <c r="T11" s="26"/>
      <c r="U11" s="26" t="s">
        <v>3</v>
      </c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842</v>
      </c>
      <c r="AK11" s="31" t="s">
        <v>3</v>
      </c>
      <c r="AL11" s="332"/>
      <c r="AM11" s="333"/>
      <c r="AN11" s="25"/>
      <c r="AO11" s="24"/>
      <c r="AP11" s="262" t="s">
        <v>1000</v>
      </c>
      <c r="AQ11" s="263"/>
      <c r="AR11" s="263" t="s">
        <v>844</v>
      </c>
      <c r="AS11" s="263" t="s">
        <v>1001</v>
      </c>
      <c r="AT11" s="266"/>
      <c r="AU11" s="266"/>
      <c r="AV11" s="266" t="s">
        <v>999</v>
      </c>
      <c r="AW11" s="266"/>
      <c r="AX11" s="266"/>
      <c r="AY11" s="266"/>
      <c r="AZ11" s="266"/>
      <c r="BA11" s="321">
        <v>39</v>
      </c>
      <c r="BB11" s="394"/>
    </row>
    <row r="12" spans="1:54" ht="24.95" customHeight="1">
      <c r="A12" s="326"/>
      <c r="B12" s="19" t="s">
        <v>2225</v>
      </c>
      <c r="C12" s="19">
        <v>91</v>
      </c>
      <c r="D12" s="27" t="s">
        <v>1361</v>
      </c>
      <c r="E12" s="27" t="s">
        <v>1518</v>
      </c>
      <c r="F12" s="26" t="s">
        <v>5253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934</v>
      </c>
      <c r="N12" s="26" t="s">
        <v>1519</v>
      </c>
      <c r="O12" s="26"/>
      <c r="P12" s="26"/>
      <c r="Q12" s="26" t="s">
        <v>1520</v>
      </c>
      <c r="R12" s="26"/>
      <c r="S12" s="26"/>
      <c r="T12" s="26"/>
      <c r="U12" s="26" t="s">
        <v>3</v>
      </c>
      <c r="V12" s="26"/>
      <c r="W12" s="26"/>
      <c r="X12" s="26"/>
      <c r="Y12" s="26" t="s">
        <v>1521</v>
      </c>
      <c r="Z12" s="26"/>
      <c r="AA12" s="28" t="s">
        <v>821</v>
      </c>
      <c r="AB12" s="28" t="s">
        <v>1008</v>
      </c>
      <c r="AC12" s="28"/>
      <c r="AD12" s="28"/>
      <c r="AE12" s="28" t="s">
        <v>4</v>
      </c>
      <c r="AF12" s="28" t="s">
        <v>5</v>
      </c>
      <c r="AG12" s="28" t="s">
        <v>1522</v>
      </c>
      <c r="AH12" s="28" t="s">
        <v>1523</v>
      </c>
      <c r="AI12" s="29"/>
      <c r="AJ12" s="30" t="s">
        <v>3</v>
      </c>
      <c r="AK12" s="31" t="s">
        <v>3</v>
      </c>
      <c r="AL12" s="332"/>
      <c r="AM12" s="333"/>
      <c r="AN12" s="25"/>
      <c r="AO12" s="24"/>
      <c r="AP12" s="262" t="s">
        <v>1524</v>
      </c>
      <c r="AQ12" s="263"/>
      <c r="AR12" s="263" t="s">
        <v>844</v>
      </c>
      <c r="AS12" s="263" t="s">
        <v>675</v>
      </c>
      <c r="AT12" s="266"/>
      <c r="AU12" s="266"/>
      <c r="AV12" s="266" t="s">
        <v>1518</v>
      </c>
      <c r="AW12" s="266"/>
      <c r="AX12" s="266"/>
      <c r="AY12" s="266"/>
      <c r="AZ12" s="266"/>
      <c r="BA12" s="321">
        <v>93</v>
      </c>
      <c r="BB12" s="394"/>
    </row>
    <row r="13" spans="1:54" ht="24.95" customHeight="1">
      <c r="A13" s="326"/>
      <c r="B13" s="19" t="s">
        <v>2225</v>
      </c>
      <c r="C13" s="19">
        <v>91</v>
      </c>
      <c r="D13" s="27" t="s">
        <v>837</v>
      </c>
      <c r="E13" s="27" t="s">
        <v>1354</v>
      </c>
      <c r="F13" s="26" t="s">
        <v>5236</v>
      </c>
      <c r="G13" s="26" t="s">
        <v>3</v>
      </c>
      <c r="H13" s="26" t="s">
        <v>1355</v>
      </c>
      <c r="I13" s="26"/>
      <c r="J13" s="26"/>
      <c r="K13" s="26"/>
      <c r="L13" s="26"/>
      <c r="M13" s="26" t="s">
        <v>1356</v>
      </c>
      <c r="N13" s="26" t="s">
        <v>1357</v>
      </c>
      <c r="O13" s="26"/>
      <c r="P13" s="26"/>
      <c r="Q13" s="26" t="s">
        <v>1358</v>
      </c>
      <c r="R13" s="26"/>
      <c r="S13" s="26"/>
      <c r="T13" s="26"/>
      <c r="U13" s="26" t="s">
        <v>3</v>
      </c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3</v>
      </c>
      <c r="AK13" s="31" t="s">
        <v>3</v>
      </c>
      <c r="AL13" s="332"/>
      <c r="AM13" s="333"/>
      <c r="AN13" s="25"/>
      <c r="AO13" s="24"/>
      <c r="AP13" s="262" t="s">
        <v>1359</v>
      </c>
      <c r="AQ13" s="263"/>
      <c r="AR13" s="263" t="s">
        <v>844</v>
      </c>
      <c r="AS13" s="263" t="s">
        <v>1360</v>
      </c>
      <c r="AT13" s="266"/>
      <c r="AU13" s="266"/>
      <c r="AV13" s="266" t="s">
        <v>1354</v>
      </c>
      <c r="AW13" s="266"/>
      <c r="AX13" s="266"/>
      <c r="AY13" s="266"/>
      <c r="AZ13" s="266"/>
      <c r="BA13" s="321">
        <v>76</v>
      </c>
      <c r="BB13" s="394"/>
    </row>
    <row r="14" spans="1:54" ht="24.95" customHeight="1">
      <c r="A14" s="326"/>
      <c r="B14" s="19" t="s">
        <v>2225</v>
      </c>
      <c r="C14" s="19">
        <v>91</v>
      </c>
      <c r="D14" s="27" t="s">
        <v>1361</v>
      </c>
      <c r="E14" s="27" t="s">
        <v>1821</v>
      </c>
      <c r="F14" s="26" t="s">
        <v>5285</v>
      </c>
      <c r="G14" s="26" t="s">
        <v>3</v>
      </c>
      <c r="H14" s="26" t="s">
        <v>1262</v>
      </c>
      <c r="I14" s="26"/>
      <c r="J14" s="26"/>
      <c r="K14" s="26"/>
      <c r="L14" s="26"/>
      <c r="M14" s="26" t="s">
        <v>1822</v>
      </c>
      <c r="N14" s="26" t="s">
        <v>1823</v>
      </c>
      <c r="O14" s="26"/>
      <c r="P14" s="26" t="s">
        <v>1824</v>
      </c>
      <c r="Q14" s="26" t="s">
        <v>1825</v>
      </c>
      <c r="R14" s="26"/>
      <c r="S14" s="26"/>
      <c r="T14" s="26" t="s">
        <v>1826</v>
      </c>
      <c r="U14" s="26" t="s">
        <v>1827</v>
      </c>
      <c r="V14" s="26"/>
      <c r="W14" s="26"/>
      <c r="X14" s="26"/>
      <c r="Y14" s="26" t="s">
        <v>1828</v>
      </c>
      <c r="Z14" s="26"/>
      <c r="AA14" s="28" t="s">
        <v>1829</v>
      </c>
      <c r="AB14" s="28" t="s">
        <v>1830</v>
      </c>
      <c r="AC14" s="28"/>
      <c r="AD14" s="28"/>
      <c r="AE14" s="28" t="s">
        <v>4</v>
      </c>
      <c r="AF14" s="28" t="s">
        <v>1311</v>
      </c>
      <c r="AG14" s="28" t="s">
        <v>1831</v>
      </c>
      <c r="AH14" s="28" t="s">
        <v>1832</v>
      </c>
      <c r="AI14" s="29"/>
      <c r="AJ14" s="30"/>
      <c r="AK14" s="31"/>
      <c r="AL14" s="332"/>
      <c r="AM14" s="333"/>
      <c r="AN14" s="25"/>
      <c r="AO14" s="24"/>
      <c r="AP14" s="262" t="s">
        <v>1833</v>
      </c>
      <c r="AQ14" s="263"/>
      <c r="AR14" s="263" t="s">
        <v>674</v>
      </c>
      <c r="AS14" s="263" t="s">
        <v>675</v>
      </c>
      <c r="AT14" s="266"/>
      <c r="AU14" s="266"/>
      <c r="AV14" s="266" t="s">
        <v>1821</v>
      </c>
      <c r="AW14" s="266"/>
      <c r="AX14" s="266"/>
      <c r="AY14" s="266"/>
      <c r="AZ14" s="266"/>
      <c r="BA14" s="321">
        <v>125</v>
      </c>
      <c r="BB14" s="394"/>
    </row>
    <row r="15" spans="1:54" ht="24.95" customHeight="1">
      <c r="A15" s="326"/>
      <c r="B15" s="19" t="s">
        <v>2237</v>
      </c>
      <c r="C15" s="19">
        <v>92</v>
      </c>
      <c r="D15" s="27" t="s">
        <v>1867</v>
      </c>
      <c r="E15" s="27" t="s">
        <v>1891</v>
      </c>
      <c r="F15" s="26" t="s">
        <v>5293</v>
      </c>
      <c r="G15" s="26" t="s">
        <v>1892</v>
      </c>
      <c r="H15" s="26"/>
      <c r="I15" s="26"/>
      <c r="J15" s="26"/>
      <c r="K15" s="26"/>
      <c r="L15" s="26"/>
      <c r="M15" s="26"/>
      <c r="N15" s="26" t="s">
        <v>846</v>
      </c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 t="s">
        <v>1893</v>
      </c>
      <c r="Z15" s="26" t="s">
        <v>2226</v>
      </c>
      <c r="AA15" s="28" t="s">
        <v>817</v>
      </c>
      <c r="AB15" s="28" t="s">
        <v>1894</v>
      </c>
      <c r="AC15" s="28"/>
      <c r="AD15" s="28"/>
      <c r="AE15" s="28"/>
      <c r="AF15" s="28"/>
      <c r="AG15" s="28"/>
      <c r="AH15" s="28"/>
      <c r="AI15" s="29"/>
      <c r="AJ15" s="30"/>
      <c r="AK15" s="31"/>
      <c r="AL15" s="332"/>
      <c r="AM15" s="333"/>
      <c r="AN15" s="25"/>
      <c r="AO15" s="24"/>
      <c r="AP15" s="262" t="s">
        <v>1895</v>
      </c>
      <c r="AQ15" s="263"/>
      <c r="AR15" s="263" t="s">
        <v>1321</v>
      </c>
      <c r="AS15" s="263" t="s">
        <v>675</v>
      </c>
      <c r="AT15" s="266" t="s">
        <v>851</v>
      </c>
      <c r="AU15" s="266"/>
      <c r="AV15" s="266"/>
      <c r="AW15" s="266" t="s">
        <v>1891</v>
      </c>
      <c r="AX15" s="266"/>
      <c r="AY15" s="266"/>
      <c r="AZ15" s="266"/>
      <c r="BA15" s="321">
        <v>143</v>
      </c>
      <c r="BB15" s="394"/>
    </row>
    <row r="16" spans="1:54" ht="24.95" customHeight="1">
      <c r="A16" s="326"/>
      <c r="B16" s="19" t="s">
        <v>2225</v>
      </c>
      <c r="C16" s="19">
        <v>91</v>
      </c>
      <c r="D16" s="27" t="s">
        <v>837</v>
      </c>
      <c r="E16" s="27" t="s">
        <v>2228</v>
      </c>
      <c r="F16" s="26" t="s">
        <v>5209</v>
      </c>
      <c r="G16" s="26" t="s">
        <v>2113</v>
      </c>
      <c r="H16" s="26" t="s">
        <v>3</v>
      </c>
      <c r="I16" s="26"/>
      <c r="J16" s="26"/>
      <c r="K16" s="26"/>
      <c r="L16" s="26"/>
      <c r="M16" s="26" t="s">
        <v>1084</v>
      </c>
      <c r="N16" s="26" t="s">
        <v>1085</v>
      </c>
      <c r="O16" s="26"/>
      <c r="P16" s="26" t="s">
        <v>1086</v>
      </c>
      <c r="Q16" s="26" t="s">
        <v>957</v>
      </c>
      <c r="R16" s="26" t="s">
        <v>1087</v>
      </c>
      <c r="S16" s="26"/>
      <c r="T16" s="26"/>
      <c r="U16" s="26" t="s">
        <v>1088</v>
      </c>
      <c r="V16" s="26"/>
      <c r="W16" s="26"/>
      <c r="X16" s="26"/>
      <c r="Y16" s="26" t="s">
        <v>1089</v>
      </c>
      <c r="Z16" s="26" t="s">
        <v>851</v>
      </c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1090</v>
      </c>
      <c r="AK16" s="31">
        <v>41463</v>
      </c>
      <c r="AL16" s="332"/>
      <c r="AM16" s="333"/>
      <c r="AN16" s="25"/>
      <c r="AO16" s="24"/>
      <c r="AP16" s="262" t="s">
        <v>1091</v>
      </c>
      <c r="AQ16" s="263"/>
      <c r="AR16" s="263" t="s">
        <v>844</v>
      </c>
      <c r="AS16" s="263" t="s">
        <v>675</v>
      </c>
      <c r="AT16" s="266">
        <v>41463</v>
      </c>
      <c r="AU16" s="266"/>
      <c r="AV16" s="266" t="s">
        <v>2228</v>
      </c>
      <c r="AW16" s="266" t="s">
        <v>2112</v>
      </c>
      <c r="AX16" s="266"/>
      <c r="AY16" s="266"/>
      <c r="AZ16" s="266"/>
      <c r="BA16" s="321">
        <v>49</v>
      </c>
      <c r="BB16" s="394"/>
    </row>
    <row r="17" spans="1:54" ht="24.95" customHeight="1">
      <c r="A17" s="326"/>
      <c r="B17" s="19" t="s">
        <v>2225</v>
      </c>
      <c r="C17" s="19">
        <v>91</v>
      </c>
      <c r="D17" s="27" t="s">
        <v>1361</v>
      </c>
      <c r="E17" s="27" t="s">
        <v>1378</v>
      </c>
      <c r="F17" s="26" t="s">
        <v>5239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1379</v>
      </c>
      <c r="N17" s="26" t="s">
        <v>1380</v>
      </c>
      <c r="O17" s="26"/>
      <c r="P17" s="26"/>
      <c r="Q17" s="26" t="s">
        <v>1381</v>
      </c>
      <c r="R17" s="26"/>
      <c r="S17" s="26"/>
      <c r="T17" s="26"/>
      <c r="U17" s="26" t="s">
        <v>1382</v>
      </c>
      <c r="V17" s="26"/>
      <c r="W17" s="26"/>
      <c r="X17" s="26"/>
      <c r="Y17" s="26" t="s">
        <v>1383</v>
      </c>
      <c r="Z17" s="26"/>
      <c r="AA17" s="28" t="s">
        <v>734</v>
      </c>
      <c r="AB17" s="28" t="s">
        <v>1384</v>
      </c>
      <c r="AC17" s="28"/>
      <c r="AD17" s="28"/>
      <c r="AE17" s="28" t="s">
        <v>4</v>
      </c>
      <c r="AF17" s="28" t="s">
        <v>1019</v>
      </c>
      <c r="AG17" s="28"/>
      <c r="AH17" s="28" t="s">
        <v>1385</v>
      </c>
      <c r="AI17" s="29"/>
      <c r="AJ17" s="30" t="s">
        <v>3</v>
      </c>
      <c r="AK17" s="31" t="s">
        <v>3</v>
      </c>
      <c r="AL17" s="332"/>
      <c r="AM17" s="333"/>
      <c r="AN17" s="25"/>
      <c r="AO17" s="24"/>
      <c r="AP17" s="262" t="s">
        <v>1386</v>
      </c>
      <c r="AQ17" s="263"/>
      <c r="AR17" s="263" t="s">
        <v>844</v>
      </c>
      <c r="AS17" s="263" t="s">
        <v>675</v>
      </c>
      <c r="AT17" s="266"/>
      <c r="AU17" s="266"/>
      <c r="AV17" s="266" t="s">
        <v>1378</v>
      </c>
      <c r="AW17" s="266"/>
      <c r="AX17" s="266"/>
      <c r="AY17" s="266"/>
      <c r="AZ17" s="266"/>
      <c r="BA17" s="321">
        <v>79</v>
      </c>
      <c r="BB17" s="394"/>
    </row>
    <row r="18" spans="1:54" ht="24.95" customHeight="1">
      <c r="A18" s="326"/>
      <c r="B18" s="19" t="s">
        <v>2237</v>
      </c>
      <c r="C18" s="19">
        <v>92</v>
      </c>
      <c r="D18" s="27" t="s">
        <v>1867</v>
      </c>
      <c r="E18" s="27" t="s">
        <v>1902</v>
      </c>
      <c r="F18" s="26" t="s">
        <v>5295</v>
      </c>
      <c r="G18" s="26" t="s">
        <v>1903</v>
      </c>
      <c r="H18" s="26"/>
      <c r="I18" s="26"/>
      <c r="J18" s="26"/>
      <c r="K18" s="26"/>
      <c r="L18" s="26"/>
      <c r="M18" s="26" t="s">
        <v>1904</v>
      </c>
      <c r="N18" s="26" t="s">
        <v>846</v>
      </c>
      <c r="O18" s="26"/>
      <c r="P18" s="26"/>
      <c r="Q18" s="26" t="s">
        <v>1905</v>
      </c>
      <c r="R18" s="26"/>
      <c r="S18" s="26"/>
      <c r="T18" s="26"/>
      <c r="U18" s="26"/>
      <c r="V18" s="26"/>
      <c r="W18" s="26"/>
      <c r="X18" s="26"/>
      <c r="Y18" s="26" t="s">
        <v>1906</v>
      </c>
      <c r="Z18" s="26" t="s">
        <v>2226</v>
      </c>
      <c r="AA18" s="28" t="s">
        <v>1907</v>
      </c>
      <c r="AB18" s="28" t="s">
        <v>773</v>
      </c>
      <c r="AC18" s="28"/>
      <c r="AD18" s="28"/>
      <c r="AE18" s="28" t="s">
        <v>697</v>
      </c>
      <c r="AF18" s="28" t="s">
        <v>1908</v>
      </c>
      <c r="AG18" s="28"/>
      <c r="AH18" s="28" t="s">
        <v>1909</v>
      </c>
      <c r="AI18" s="29"/>
      <c r="AJ18" s="30"/>
      <c r="AK18" s="31"/>
      <c r="AL18" s="332"/>
      <c r="AM18" s="333"/>
      <c r="AN18" s="25"/>
      <c r="AO18" s="24"/>
      <c r="AP18" s="262" t="s">
        <v>1910</v>
      </c>
      <c r="AQ18" s="263"/>
      <c r="AR18" s="263" t="s">
        <v>1321</v>
      </c>
      <c r="AS18" s="263" t="s">
        <v>675</v>
      </c>
      <c r="AT18" s="266" t="s">
        <v>851</v>
      </c>
      <c r="AU18" s="266"/>
      <c r="AV18" s="266"/>
      <c r="AW18" s="266" t="s">
        <v>1902</v>
      </c>
      <c r="AX18" s="266"/>
      <c r="AY18" s="266"/>
      <c r="AZ18" s="266"/>
      <c r="BA18" s="321">
        <v>145</v>
      </c>
      <c r="BB18" s="394"/>
    </row>
    <row r="19" spans="1:54" ht="24.95" customHeight="1">
      <c r="A19" s="326"/>
      <c r="B19" s="19" t="s">
        <v>2237</v>
      </c>
      <c r="C19" s="19">
        <v>92</v>
      </c>
      <c r="D19" s="27" t="s">
        <v>1867</v>
      </c>
      <c r="E19" s="27" t="s">
        <v>2181</v>
      </c>
      <c r="F19" s="26" t="s">
        <v>5327</v>
      </c>
      <c r="G19" s="26" t="s">
        <v>2182</v>
      </c>
      <c r="H19" s="26" t="s">
        <v>2183</v>
      </c>
      <c r="I19" s="26"/>
      <c r="J19" s="26"/>
      <c r="K19" s="26"/>
      <c r="L19" s="26"/>
      <c r="M19" s="26" t="s">
        <v>2248</v>
      </c>
      <c r="N19" s="26" t="s">
        <v>2184</v>
      </c>
      <c r="O19" s="26"/>
      <c r="P19" s="26"/>
      <c r="Q19" s="26" t="s">
        <v>2185</v>
      </c>
      <c r="R19" s="26"/>
      <c r="S19" s="26"/>
      <c r="T19" s="26"/>
      <c r="U19" s="26"/>
      <c r="V19" s="26"/>
      <c r="W19" s="26"/>
      <c r="X19" s="26"/>
      <c r="Y19" s="26" t="s">
        <v>2186</v>
      </c>
      <c r="Z19" s="26"/>
      <c r="AA19" s="28" t="s">
        <v>2187</v>
      </c>
      <c r="AB19" s="28" t="s">
        <v>2188</v>
      </c>
      <c r="AC19" s="28"/>
      <c r="AD19" s="28"/>
      <c r="AE19" s="28" t="s">
        <v>697</v>
      </c>
      <c r="AF19" s="28" t="s">
        <v>2189</v>
      </c>
      <c r="AG19" s="28"/>
      <c r="AH19" s="28" t="s">
        <v>2190</v>
      </c>
      <c r="AI19" s="29"/>
      <c r="AJ19" s="30"/>
      <c r="AK19" s="31"/>
      <c r="AL19" s="332"/>
      <c r="AM19" s="333"/>
      <c r="AN19" s="25"/>
      <c r="AO19" s="24"/>
      <c r="AP19" s="262" t="s">
        <v>2191</v>
      </c>
      <c r="AQ19" s="263"/>
      <c r="AR19" s="263" t="s">
        <v>1321</v>
      </c>
      <c r="AS19" s="263" t="s">
        <v>675</v>
      </c>
      <c r="AT19" s="266"/>
      <c r="AU19" s="266"/>
      <c r="AV19" s="266"/>
      <c r="AW19" s="266" t="s">
        <v>2181</v>
      </c>
      <c r="AX19" s="266"/>
      <c r="AY19" s="266"/>
      <c r="AZ19" s="266"/>
      <c r="BA19" s="321">
        <v>178</v>
      </c>
      <c r="BB19" s="394"/>
    </row>
    <row r="20" spans="1:54" ht="24.95" customHeight="1">
      <c r="A20" s="326"/>
      <c r="B20" s="19" t="s">
        <v>2237</v>
      </c>
      <c r="C20" s="19">
        <v>92</v>
      </c>
      <c r="D20" s="27" t="s">
        <v>1867</v>
      </c>
      <c r="E20" s="27" t="s">
        <v>1922</v>
      </c>
      <c r="F20" s="26" t="s">
        <v>5297</v>
      </c>
      <c r="G20" s="26" t="s">
        <v>1923</v>
      </c>
      <c r="H20" s="26" t="s">
        <v>1924</v>
      </c>
      <c r="I20" s="26"/>
      <c r="J20" s="26"/>
      <c r="K20" s="26"/>
      <c r="L20" s="26"/>
      <c r="M20" s="26">
        <v>1960001</v>
      </c>
      <c r="N20" s="26" t="s">
        <v>1925</v>
      </c>
      <c r="O20" s="26"/>
      <c r="P20" s="26"/>
      <c r="Q20" s="26" t="s">
        <v>1926</v>
      </c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32"/>
      <c r="AM20" s="333"/>
      <c r="AN20" s="25"/>
      <c r="AO20" s="24"/>
      <c r="AP20" s="262" t="s">
        <v>1927</v>
      </c>
      <c r="AQ20" s="263"/>
      <c r="AR20" s="263" t="s">
        <v>1321</v>
      </c>
      <c r="AS20" s="263" t="s">
        <v>1928</v>
      </c>
      <c r="AT20" s="266"/>
      <c r="AU20" s="266"/>
      <c r="AV20" s="266"/>
      <c r="AW20" s="266" t="s">
        <v>1922</v>
      </c>
      <c r="AX20" s="266"/>
      <c r="AY20" s="266"/>
      <c r="AZ20" s="266"/>
      <c r="BA20" s="321">
        <v>147</v>
      </c>
      <c r="BB20" s="394"/>
    </row>
    <row r="21" spans="1:54" ht="24.95" customHeight="1">
      <c r="A21" s="326"/>
      <c r="B21" s="19" t="s">
        <v>2225</v>
      </c>
      <c r="C21" s="19">
        <v>91</v>
      </c>
      <c r="D21" s="27" t="s">
        <v>1361</v>
      </c>
      <c r="E21" s="27" t="s">
        <v>1395</v>
      </c>
      <c r="F21" s="26" t="s">
        <v>5241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1396</v>
      </c>
      <c r="N21" s="26" t="s">
        <v>1397</v>
      </c>
      <c r="O21" s="26"/>
      <c r="P21" s="26" t="s">
        <v>1398</v>
      </c>
      <c r="Q21" s="26" t="s">
        <v>1399</v>
      </c>
      <c r="R21" s="26"/>
      <c r="S21" s="26"/>
      <c r="T21" s="26" t="s">
        <v>1400</v>
      </c>
      <c r="U21" s="26"/>
      <c r="V21" s="26"/>
      <c r="W21" s="26"/>
      <c r="X21" s="26"/>
      <c r="Y21" s="26" t="s">
        <v>1401</v>
      </c>
      <c r="Z21" s="26"/>
      <c r="AA21" s="28" t="s">
        <v>818</v>
      </c>
      <c r="AB21" s="28" t="s">
        <v>1402</v>
      </c>
      <c r="AC21" s="28"/>
      <c r="AD21" s="28"/>
      <c r="AE21" s="28" t="s">
        <v>4</v>
      </c>
      <c r="AF21" s="28" t="s">
        <v>903</v>
      </c>
      <c r="AG21" s="28"/>
      <c r="AH21" s="28" t="s">
        <v>1403</v>
      </c>
      <c r="AI21" s="29"/>
      <c r="AJ21" s="30" t="s">
        <v>858</v>
      </c>
      <c r="AK21" s="31">
        <v>43405</v>
      </c>
      <c r="AL21" s="332"/>
      <c r="AM21" s="333"/>
      <c r="AN21" s="25"/>
      <c r="AO21" s="24"/>
      <c r="AP21" s="262" t="s">
        <v>1404</v>
      </c>
      <c r="AQ21" s="263"/>
      <c r="AR21" s="263" t="s">
        <v>844</v>
      </c>
      <c r="AS21" s="263" t="s">
        <v>675</v>
      </c>
      <c r="AT21" s="266"/>
      <c r="AU21" s="266"/>
      <c r="AV21" s="266" t="s">
        <v>1395</v>
      </c>
      <c r="AW21" s="266"/>
      <c r="AX21" s="266"/>
      <c r="AY21" s="266"/>
      <c r="AZ21" s="266"/>
      <c r="BA21" s="321">
        <v>81</v>
      </c>
      <c r="BB21" s="394"/>
    </row>
    <row r="22" spans="1:54" ht="24.95" customHeight="1">
      <c r="A22" s="326"/>
      <c r="B22" s="19" t="s">
        <v>2225</v>
      </c>
      <c r="C22" s="19">
        <v>91</v>
      </c>
      <c r="D22" s="27" t="s">
        <v>837</v>
      </c>
      <c r="E22" s="27" t="s">
        <v>845</v>
      </c>
      <c r="F22" s="26" t="s">
        <v>5183</v>
      </c>
      <c r="G22" s="26" t="s">
        <v>3</v>
      </c>
      <c r="H22" s="26" t="s">
        <v>3</v>
      </c>
      <c r="I22" s="26"/>
      <c r="J22" s="26"/>
      <c r="K22" s="26"/>
      <c r="L22" s="26"/>
      <c r="M22" s="26" t="s">
        <v>3</v>
      </c>
      <c r="N22" s="26" t="s">
        <v>846</v>
      </c>
      <c r="O22" s="26"/>
      <c r="P22" s="26"/>
      <c r="Q22" s="26" t="s">
        <v>3</v>
      </c>
      <c r="R22" s="26"/>
      <c r="S22" s="26"/>
      <c r="T22" s="26"/>
      <c r="U22" s="26" t="s">
        <v>3</v>
      </c>
      <c r="V22" s="26"/>
      <c r="W22" s="26"/>
      <c r="X22" s="26"/>
      <c r="Y22" s="26" t="s">
        <v>847</v>
      </c>
      <c r="Z22" s="26" t="s">
        <v>2226</v>
      </c>
      <c r="AA22" s="28" t="s">
        <v>848</v>
      </c>
      <c r="AB22" s="28" t="s">
        <v>849</v>
      </c>
      <c r="AC22" s="28"/>
      <c r="AD22" s="28"/>
      <c r="AE22" s="28"/>
      <c r="AF22" s="28"/>
      <c r="AG22" s="28"/>
      <c r="AH22" s="28"/>
      <c r="AI22" s="29"/>
      <c r="AJ22" s="30"/>
      <c r="AK22" s="31" t="s">
        <v>3</v>
      </c>
      <c r="AL22" s="332"/>
      <c r="AM22" s="333"/>
      <c r="AN22" s="25"/>
      <c r="AO22" s="24"/>
      <c r="AP22" s="262" t="s">
        <v>850</v>
      </c>
      <c r="AQ22" s="263"/>
      <c r="AR22" s="263" t="s">
        <v>844</v>
      </c>
      <c r="AS22" s="263" t="s">
        <v>675</v>
      </c>
      <c r="AT22" s="266" t="s">
        <v>851</v>
      </c>
      <c r="AU22" s="266"/>
      <c r="AV22" s="266" t="s">
        <v>845</v>
      </c>
      <c r="AW22" s="266"/>
      <c r="AX22" s="266"/>
      <c r="AY22" s="266"/>
      <c r="AZ22" s="266"/>
      <c r="BA22" s="321">
        <v>23</v>
      </c>
      <c r="BB22" s="394"/>
    </row>
    <row r="23" spans="1:54" ht="24.95" customHeight="1">
      <c r="A23" s="326"/>
      <c r="B23" s="19" t="s">
        <v>2237</v>
      </c>
      <c r="C23" s="19">
        <v>92</v>
      </c>
      <c r="D23" s="27" t="s">
        <v>1867</v>
      </c>
      <c r="E23" s="27" t="s">
        <v>2029</v>
      </c>
      <c r="F23" s="26" t="s">
        <v>5310</v>
      </c>
      <c r="G23" s="26" t="s">
        <v>2030</v>
      </c>
      <c r="H23" s="26" t="s">
        <v>2031</v>
      </c>
      <c r="I23" s="26"/>
      <c r="J23" s="26"/>
      <c r="K23" s="26"/>
      <c r="L23" s="26"/>
      <c r="M23" s="26" t="s">
        <v>1164</v>
      </c>
      <c r="N23" s="26" t="s">
        <v>2032</v>
      </c>
      <c r="O23" s="26"/>
      <c r="P23" s="26"/>
      <c r="Q23" s="26" t="s">
        <v>2033</v>
      </c>
      <c r="R23" s="26"/>
      <c r="S23" s="26"/>
      <c r="T23" s="26"/>
      <c r="U23" s="26"/>
      <c r="V23" s="26"/>
      <c r="W23" s="26"/>
      <c r="X23" s="26"/>
      <c r="Y23" s="26" t="s">
        <v>2034</v>
      </c>
      <c r="Z23" s="26"/>
      <c r="AA23" s="28" t="s">
        <v>2035</v>
      </c>
      <c r="AB23" s="28" t="s">
        <v>2036</v>
      </c>
      <c r="AC23" s="28"/>
      <c r="AD23" s="28"/>
      <c r="AE23" s="28" t="s">
        <v>4</v>
      </c>
      <c r="AF23" s="28" t="s">
        <v>903</v>
      </c>
      <c r="AG23" s="28"/>
      <c r="AH23" s="28" t="s">
        <v>2037</v>
      </c>
      <c r="AI23" s="29"/>
      <c r="AJ23" s="30"/>
      <c r="AK23" s="31"/>
      <c r="AL23" s="332"/>
      <c r="AM23" s="333"/>
      <c r="AN23" s="25"/>
      <c r="AO23" s="24"/>
      <c r="AP23" s="262" t="s">
        <v>2038</v>
      </c>
      <c r="AQ23" s="263"/>
      <c r="AR23" s="263" t="s">
        <v>1321</v>
      </c>
      <c r="AS23" s="263" t="s">
        <v>675</v>
      </c>
      <c r="AT23" s="266"/>
      <c r="AU23" s="266"/>
      <c r="AV23" s="266"/>
      <c r="AW23" s="266" t="s">
        <v>2029</v>
      </c>
      <c r="AX23" s="266"/>
      <c r="AY23" s="266"/>
      <c r="AZ23" s="266"/>
      <c r="BA23" s="321">
        <v>160</v>
      </c>
      <c r="BB23" s="394"/>
    </row>
    <row r="24" spans="1:54" ht="24.95" customHeight="1">
      <c r="A24" s="326"/>
      <c r="B24" s="19" t="s">
        <v>2225</v>
      </c>
      <c r="C24" s="19">
        <v>91</v>
      </c>
      <c r="D24" s="27" t="s">
        <v>837</v>
      </c>
      <c r="E24" s="27" t="s">
        <v>1314</v>
      </c>
      <c r="F24" s="26" t="s">
        <v>5232</v>
      </c>
      <c r="G24" s="26" t="s">
        <v>1315</v>
      </c>
      <c r="H24" s="26" t="s">
        <v>1316</v>
      </c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 t="s">
        <v>1317</v>
      </c>
      <c r="Z24" s="26"/>
      <c r="AA24" s="28" t="s">
        <v>1318</v>
      </c>
      <c r="AB24" s="28" t="s">
        <v>1319</v>
      </c>
      <c r="AC24" s="28"/>
      <c r="AD24" s="28"/>
      <c r="AE24" s="28"/>
      <c r="AF24" s="28"/>
      <c r="AG24" s="28"/>
      <c r="AH24" s="28"/>
      <c r="AI24" s="29"/>
      <c r="AJ24" s="30" t="s">
        <v>905</v>
      </c>
      <c r="AK24" s="31"/>
      <c r="AL24" s="332"/>
      <c r="AM24" s="333"/>
      <c r="AN24" s="25"/>
      <c r="AO24" s="24"/>
      <c r="AP24" s="262" t="s">
        <v>1320</v>
      </c>
      <c r="AQ24" s="263"/>
      <c r="AR24" s="263" t="s">
        <v>1321</v>
      </c>
      <c r="AS24" s="263" t="s">
        <v>675</v>
      </c>
      <c r="AT24" s="266"/>
      <c r="AU24" s="266"/>
      <c r="AV24" s="266" t="s">
        <v>1314</v>
      </c>
      <c r="AW24" s="266" t="s">
        <v>2230</v>
      </c>
      <c r="AX24" s="266"/>
      <c r="AY24" s="266"/>
      <c r="AZ24" s="266"/>
      <c r="BA24" s="321">
        <v>72</v>
      </c>
      <c r="BB24" s="394"/>
    </row>
    <row r="25" spans="1:54" ht="24.95" customHeight="1">
      <c r="A25" s="326"/>
      <c r="B25" s="19" t="s">
        <v>2237</v>
      </c>
      <c r="C25" s="19">
        <v>92</v>
      </c>
      <c r="D25" s="27" t="s">
        <v>1867</v>
      </c>
      <c r="E25" s="27" t="s">
        <v>1977</v>
      </c>
      <c r="F25" s="26" t="s">
        <v>5304</v>
      </c>
      <c r="G25" s="26" t="s">
        <v>1978</v>
      </c>
      <c r="H25" s="26"/>
      <c r="I25" s="26"/>
      <c r="J25" s="26"/>
      <c r="K25" s="26"/>
      <c r="L25" s="26"/>
      <c r="M25" s="26">
        <v>2430031</v>
      </c>
      <c r="N25" s="26" t="s">
        <v>1979</v>
      </c>
      <c r="O25" s="26"/>
      <c r="P25" s="26"/>
      <c r="Q25" s="26" t="s">
        <v>1980</v>
      </c>
      <c r="R25" s="26"/>
      <c r="S25" s="26"/>
      <c r="T25" s="26"/>
      <c r="U25" s="26"/>
      <c r="V25" s="26"/>
      <c r="W25" s="26"/>
      <c r="X25" s="26"/>
      <c r="Y25" s="26" t="s">
        <v>1981</v>
      </c>
      <c r="Z25" s="26"/>
      <c r="AA25" s="28" t="s">
        <v>1982</v>
      </c>
      <c r="AB25" s="28" t="s">
        <v>1983</v>
      </c>
      <c r="AC25" s="28"/>
      <c r="AD25" s="28"/>
      <c r="AE25" s="28" t="s">
        <v>711</v>
      </c>
      <c r="AF25" s="28" t="s">
        <v>1984</v>
      </c>
      <c r="AG25" s="28"/>
      <c r="AH25" s="28" t="s">
        <v>1985</v>
      </c>
      <c r="AI25" s="29"/>
      <c r="AJ25" s="30"/>
      <c r="AK25" s="31"/>
      <c r="AL25" s="332"/>
      <c r="AM25" s="333"/>
      <c r="AN25" s="25"/>
      <c r="AO25" s="24"/>
      <c r="AP25" s="262" t="s">
        <v>1986</v>
      </c>
      <c r="AQ25" s="263"/>
      <c r="AR25" s="263" t="s">
        <v>1321</v>
      </c>
      <c r="AS25" s="263" t="s">
        <v>675</v>
      </c>
      <c r="AT25" s="266"/>
      <c r="AU25" s="266"/>
      <c r="AV25" s="266"/>
      <c r="AW25" s="266" t="s">
        <v>1977</v>
      </c>
      <c r="AX25" s="266"/>
      <c r="AY25" s="266"/>
      <c r="AZ25" s="266"/>
      <c r="BA25" s="321">
        <v>154</v>
      </c>
      <c r="BB25" s="394"/>
    </row>
    <row r="26" spans="1:54" ht="24.95" customHeight="1">
      <c r="A26" s="326"/>
      <c r="B26" s="19" t="s">
        <v>2225</v>
      </c>
      <c r="C26" s="19">
        <v>91</v>
      </c>
      <c r="D26" s="27" t="s">
        <v>837</v>
      </c>
      <c r="E26" s="27" t="s">
        <v>1267</v>
      </c>
      <c r="F26" s="26" t="s">
        <v>5228</v>
      </c>
      <c r="G26" s="26" t="s">
        <v>3</v>
      </c>
      <c r="H26" s="26" t="s">
        <v>1268</v>
      </c>
      <c r="I26" s="26"/>
      <c r="J26" s="26"/>
      <c r="K26" s="26"/>
      <c r="L26" s="26"/>
      <c r="M26" s="26" t="s">
        <v>1269</v>
      </c>
      <c r="N26" s="26" t="s">
        <v>1270</v>
      </c>
      <c r="O26" s="26"/>
      <c r="P26" s="26" t="s">
        <v>1271</v>
      </c>
      <c r="Q26" s="26" t="s">
        <v>1272</v>
      </c>
      <c r="R26" s="26"/>
      <c r="S26" s="26"/>
      <c r="T26" s="26" t="s">
        <v>1273</v>
      </c>
      <c r="U26" s="26"/>
      <c r="V26" s="26"/>
      <c r="W26" s="26"/>
      <c r="X26" s="26"/>
      <c r="Y26" s="26" t="s">
        <v>1274</v>
      </c>
      <c r="Z26" s="26"/>
      <c r="AA26" s="28" t="s">
        <v>1275</v>
      </c>
      <c r="AB26" s="28" t="s">
        <v>1276</v>
      </c>
      <c r="AC26" s="28"/>
      <c r="AD26" s="28"/>
      <c r="AE26" s="28" t="s">
        <v>697</v>
      </c>
      <c r="AF26" s="28" t="s">
        <v>1277</v>
      </c>
      <c r="AG26" s="28"/>
      <c r="AH26" s="28" t="s">
        <v>1278</v>
      </c>
      <c r="AI26" s="29"/>
      <c r="AJ26" s="30" t="s">
        <v>3</v>
      </c>
      <c r="AK26" s="31" t="s">
        <v>3</v>
      </c>
      <c r="AL26" s="332"/>
      <c r="AM26" s="333"/>
      <c r="AN26" s="25"/>
      <c r="AO26" s="24"/>
      <c r="AP26" s="262" t="s">
        <v>1279</v>
      </c>
      <c r="AQ26" s="263"/>
      <c r="AR26" s="263" t="s">
        <v>844</v>
      </c>
      <c r="AS26" s="263" t="s">
        <v>675</v>
      </c>
      <c r="AT26" s="266"/>
      <c r="AU26" s="266"/>
      <c r="AV26" s="266" t="s">
        <v>1267</v>
      </c>
      <c r="AW26" s="266"/>
      <c r="AX26" s="266"/>
      <c r="AY26" s="266"/>
      <c r="AZ26" s="266"/>
      <c r="BA26" s="321">
        <v>68</v>
      </c>
      <c r="BB26" s="394"/>
    </row>
    <row r="27" spans="1:54" ht="24.95" customHeight="1">
      <c r="A27" s="326"/>
      <c r="B27" s="19" t="s">
        <v>2225</v>
      </c>
      <c r="C27" s="19">
        <v>91</v>
      </c>
      <c r="D27" s="27" t="s">
        <v>837</v>
      </c>
      <c r="E27" s="27" t="s">
        <v>1148</v>
      </c>
      <c r="F27" s="26" t="s">
        <v>5216</v>
      </c>
      <c r="G27" s="26" t="s">
        <v>3</v>
      </c>
      <c r="H27" s="26" t="s">
        <v>1149</v>
      </c>
      <c r="I27" s="26"/>
      <c r="J27" s="26"/>
      <c r="K27" s="26"/>
      <c r="L27" s="26"/>
      <c r="M27" s="26" t="s">
        <v>1150</v>
      </c>
      <c r="N27" s="26" t="s">
        <v>1151</v>
      </c>
      <c r="O27" s="26"/>
      <c r="P27" s="26" t="s">
        <v>1152</v>
      </c>
      <c r="Q27" s="26" t="s">
        <v>1153</v>
      </c>
      <c r="R27" s="26"/>
      <c r="S27" s="26"/>
      <c r="T27" s="26" t="s">
        <v>1154</v>
      </c>
      <c r="U27" s="26" t="s">
        <v>1155</v>
      </c>
      <c r="V27" s="26"/>
      <c r="W27" s="26"/>
      <c r="X27" s="26"/>
      <c r="Y27" s="26" t="s">
        <v>1156</v>
      </c>
      <c r="Z27" s="26"/>
      <c r="AA27" s="28" t="s">
        <v>1157</v>
      </c>
      <c r="AB27" s="28" t="s">
        <v>1158</v>
      </c>
      <c r="AC27" s="28"/>
      <c r="AD27" s="28"/>
      <c r="AE27" s="28" t="s">
        <v>711</v>
      </c>
      <c r="AF27" s="28" t="s">
        <v>1159</v>
      </c>
      <c r="AG27" s="28"/>
      <c r="AH27" s="28" t="s">
        <v>1160</v>
      </c>
      <c r="AI27" s="29"/>
      <c r="AJ27" s="30" t="s">
        <v>858</v>
      </c>
      <c r="AK27" s="31" t="s">
        <v>3</v>
      </c>
      <c r="AL27" s="332"/>
      <c r="AM27" s="333"/>
      <c r="AN27" s="25"/>
      <c r="AO27" s="24"/>
      <c r="AP27" s="262" t="s">
        <v>1161</v>
      </c>
      <c r="AQ27" s="263"/>
      <c r="AR27" s="263" t="s">
        <v>844</v>
      </c>
      <c r="AS27" s="263" t="s">
        <v>675</v>
      </c>
      <c r="AT27" s="266"/>
      <c r="AU27" s="266"/>
      <c r="AV27" s="266" t="s">
        <v>1148</v>
      </c>
      <c r="AW27" s="266"/>
      <c r="AX27" s="266"/>
      <c r="AY27" s="266"/>
      <c r="AZ27" s="266"/>
      <c r="BA27" s="321">
        <v>56</v>
      </c>
      <c r="BB27" s="394"/>
    </row>
    <row r="28" spans="1:54" ht="24.95" customHeight="1">
      <c r="A28" s="326"/>
      <c r="B28" s="19" t="s">
        <v>2237</v>
      </c>
      <c r="C28" s="19">
        <v>92</v>
      </c>
      <c r="D28" s="27" t="s">
        <v>1867</v>
      </c>
      <c r="E28" s="27" t="s">
        <v>1884</v>
      </c>
      <c r="F28" s="26" t="s">
        <v>5292</v>
      </c>
      <c r="G28" s="26" t="s">
        <v>1885</v>
      </c>
      <c r="H28" s="26" t="s">
        <v>1886</v>
      </c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 t="s">
        <v>1887</v>
      </c>
      <c r="Z28" s="26"/>
      <c r="AA28" s="28" t="s">
        <v>1888</v>
      </c>
      <c r="AB28" s="28" t="s">
        <v>1889</v>
      </c>
      <c r="AC28" s="28"/>
      <c r="AD28" s="28"/>
      <c r="AE28" s="28"/>
      <c r="AF28" s="28"/>
      <c r="AG28" s="28"/>
      <c r="AH28" s="28"/>
      <c r="AI28" s="29"/>
      <c r="AJ28" s="30"/>
      <c r="AK28" s="31"/>
      <c r="AL28" s="332"/>
      <c r="AM28" s="333"/>
      <c r="AN28" s="25"/>
      <c r="AO28" s="24"/>
      <c r="AP28" s="262" t="s">
        <v>1890</v>
      </c>
      <c r="AQ28" s="263"/>
      <c r="AR28" s="263" t="s">
        <v>1321</v>
      </c>
      <c r="AS28" s="263" t="s">
        <v>675</v>
      </c>
      <c r="AT28" s="266"/>
      <c r="AU28" s="266"/>
      <c r="AV28" s="266"/>
      <c r="AW28" s="266" t="s">
        <v>1884</v>
      </c>
      <c r="AX28" s="266"/>
      <c r="AY28" s="266"/>
      <c r="AZ28" s="266"/>
      <c r="BA28" s="321">
        <v>142</v>
      </c>
      <c r="BB28" s="394"/>
    </row>
    <row r="29" spans="1:54" ht="24.95" customHeight="1">
      <c r="A29" s="326"/>
      <c r="B29" s="19" t="s">
        <v>2225</v>
      </c>
      <c r="C29" s="19">
        <v>91</v>
      </c>
      <c r="D29" s="27" t="s">
        <v>837</v>
      </c>
      <c r="E29" s="27" t="s">
        <v>1280</v>
      </c>
      <c r="F29" s="26" t="s">
        <v>5229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1281</v>
      </c>
      <c r="N29" s="26" t="s">
        <v>1282</v>
      </c>
      <c r="O29" s="26"/>
      <c r="P29" s="26"/>
      <c r="Q29" s="26" t="s">
        <v>1283</v>
      </c>
      <c r="R29" s="26"/>
      <c r="S29" s="26"/>
      <c r="T29" s="26"/>
      <c r="U29" s="26" t="s">
        <v>3</v>
      </c>
      <c r="V29" s="26"/>
      <c r="W29" s="26"/>
      <c r="X29" s="26"/>
      <c r="Y29" s="26" t="s">
        <v>1284</v>
      </c>
      <c r="Z29" s="26"/>
      <c r="AA29" s="28" t="s">
        <v>1285</v>
      </c>
      <c r="AB29" s="28" t="s">
        <v>1286</v>
      </c>
      <c r="AC29" s="28"/>
      <c r="AD29" s="28"/>
      <c r="AE29" s="28" t="s">
        <v>711</v>
      </c>
      <c r="AF29" s="28" t="s">
        <v>1159</v>
      </c>
      <c r="AG29" s="28"/>
      <c r="AH29" s="28" t="s">
        <v>1287</v>
      </c>
      <c r="AI29" s="29"/>
      <c r="AJ29" s="30" t="s">
        <v>1288</v>
      </c>
      <c r="AK29" s="31" t="s">
        <v>3</v>
      </c>
      <c r="AL29" s="332"/>
      <c r="AM29" s="333"/>
      <c r="AN29" s="25"/>
      <c r="AO29" s="24"/>
      <c r="AP29" s="262" t="s">
        <v>1289</v>
      </c>
      <c r="AQ29" s="263"/>
      <c r="AR29" s="263" t="s">
        <v>844</v>
      </c>
      <c r="AS29" s="263" t="s">
        <v>675</v>
      </c>
      <c r="AT29" s="266"/>
      <c r="AU29" s="266"/>
      <c r="AV29" s="266" t="s">
        <v>1280</v>
      </c>
      <c r="AW29" s="266"/>
      <c r="AX29" s="266"/>
      <c r="AY29" s="266"/>
      <c r="AZ29" s="266"/>
      <c r="BA29" s="321">
        <v>69</v>
      </c>
      <c r="BB29" s="394"/>
    </row>
    <row r="30" spans="1:54" ht="24.95" customHeight="1">
      <c r="A30" s="326"/>
      <c r="B30" s="19" t="s">
        <v>2225</v>
      </c>
      <c r="C30" s="19">
        <v>91</v>
      </c>
      <c r="D30" s="27" t="s">
        <v>1361</v>
      </c>
      <c r="E30" s="27" t="s">
        <v>2232</v>
      </c>
      <c r="F30" s="26" t="s">
        <v>5256</v>
      </c>
      <c r="G30" s="26" t="s">
        <v>3</v>
      </c>
      <c r="H30" s="26"/>
      <c r="I30" s="26"/>
      <c r="J30" s="26"/>
      <c r="K30" s="26"/>
      <c r="L30" s="26"/>
      <c r="M30" s="26" t="s">
        <v>1541</v>
      </c>
      <c r="N30" s="26" t="s">
        <v>1542</v>
      </c>
      <c r="O30" s="26"/>
      <c r="P30" s="26"/>
      <c r="Q30" s="26" t="s">
        <v>1543</v>
      </c>
      <c r="R30" s="26"/>
      <c r="S30" s="26"/>
      <c r="T30" s="26" t="s">
        <v>1544</v>
      </c>
      <c r="U30" s="26"/>
      <c r="V30" s="26"/>
      <c r="W30" s="26"/>
      <c r="X30" s="26"/>
      <c r="Y30" s="26" t="s">
        <v>1545</v>
      </c>
      <c r="Z30" s="26"/>
      <c r="AA30" s="28" t="s">
        <v>1546</v>
      </c>
      <c r="AB30" s="28" t="s">
        <v>1547</v>
      </c>
      <c r="AC30" s="28"/>
      <c r="AD30" s="28"/>
      <c r="AE30" s="28" t="s">
        <v>711</v>
      </c>
      <c r="AF30" s="28" t="s">
        <v>1159</v>
      </c>
      <c r="AG30" s="28" t="s">
        <v>819</v>
      </c>
      <c r="AH30" s="28" t="s">
        <v>1548</v>
      </c>
      <c r="AI30" s="29"/>
      <c r="AJ30" s="30"/>
      <c r="AK30" s="31"/>
      <c r="AL30" s="332"/>
      <c r="AM30" s="333"/>
      <c r="AN30" s="25"/>
      <c r="AO30" s="24"/>
      <c r="AP30" s="262" t="s">
        <v>1549</v>
      </c>
      <c r="AQ30" s="263"/>
      <c r="AR30" s="263" t="s">
        <v>674</v>
      </c>
      <c r="AS30" s="263" t="s">
        <v>675</v>
      </c>
      <c r="AT30" s="266"/>
      <c r="AU30" s="266"/>
      <c r="AV30" s="266" t="s">
        <v>2232</v>
      </c>
      <c r="AW30" s="266"/>
      <c r="AX30" s="266"/>
      <c r="AY30" s="266"/>
      <c r="AZ30" s="266"/>
      <c r="BA30" s="321">
        <v>96</v>
      </c>
      <c r="BB30" s="394"/>
    </row>
    <row r="31" spans="1:54" ht="24.95" customHeight="1">
      <c r="A31" s="326"/>
      <c r="B31" s="19" t="s">
        <v>2237</v>
      </c>
      <c r="C31" s="19">
        <v>92</v>
      </c>
      <c r="D31" s="27" t="s">
        <v>1867</v>
      </c>
      <c r="E31" s="27" t="s">
        <v>2050</v>
      </c>
      <c r="F31" s="26" t="s">
        <v>5312</v>
      </c>
      <c r="G31" s="26" t="s">
        <v>2051</v>
      </c>
      <c r="H31" s="26" t="s">
        <v>1268</v>
      </c>
      <c r="I31" s="26"/>
      <c r="J31" s="26"/>
      <c r="K31" s="26"/>
      <c r="L31" s="26"/>
      <c r="M31" s="26" t="s">
        <v>2238</v>
      </c>
      <c r="N31" s="26" t="s">
        <v>2052</v>
      </c>
      <c r="O31" s="26"/>
      <c r="P31" s="26"/>
      <c r="Q31" s="26" t="s">
        <v>2053</v>
      </c>
      <c r="R31" s="26"/>
      <c r="S31" s="26"/>
      <c r="T31" s="26"/>
      <c r="U31" s="26"/>
      <c r="V31" s="26"/>
      <c r="W31" s="26"/>
      <c r="X31" s="26"/>
      <c r="Y31" s="26" t="s">
        <v>2054</v>
      </c>
      <c r="Z31" s="26"/>
      <c r="AA31" s="28" t="s">
        <v>1951</v>
      </c>
      <c r="AB31" s="28" t="s">
        <v>2055</v>
      </c>
      <c r="AC31" s="28"/>
      <c r="AD31" s="28"/>
      <c r="AE31" s="28" t="s">
        <v>4</v>
      </c>
      <c r="AF31" s="28" t="s">
        <v>1937</v>
      </c>
      <c r="AG31" s="28"/>
      <c r="AH31" s="28" t="s">
        <v>2056</v>
      </c>
      <c r="AI31" s="29"/>
      <c r="AJ31" s="30"/>
      <c r="AK31" s="31"/>
      <c r="AL31" s="332"/>
      <c r="AM31" s="333"/>
      <c r="AN31" s="25"/>
      <c r="AO31" s="24"/>
      <c r="AP31" s="262" t="s">
        <v>2057</v>
      </c>
      <c r="AQ31" s="263"/>
      <c r="AR31" s="263" t="s">
        <v>1321</v>
      </c>
      <c r="AS31" s="263" t="s">
        <v>675</v>
      </c>
      <c r="AT31" s="266"/>
      <c r="AU31" s="266"/>
      <c r="AV31" s="266"/>
      <c r="AW31" s="266" t="s">
        <v>2050</v>
      </c>
      <c r="AX31" s="266"/>
      <c r="AY31" s="266"/>
      <c r="AZ31" s="266"/>
      <c r="BA31" s="321">
        <v>162</v>
      </c>
      <c r="BB31" s="394"/>
    </row>
    <row r="32" spans="1:54" ht="24.95" customHeight="1">
      <c r="A32" s="326"/>
      <c r="B32" s="19" t="s">
        <v>2225</v>
      </c>
      <c r="C32" s="19">
        <v>91</v>
      </c>
      <c r="D32" s="27" t="s">
        <v>1361</v>
      </c>
      <c r="E32" s="27" t="s">
        <v>1443</v>
      </c>
      <c r="F32" s="26" t="s">
        <v>5245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1444</v>
      </c>
      <c r="N32" s="26" t="s">
        <v>1445</v>
      </c>
      <c r="O32" s="26"/>
      <c r="P32" s="26"/>
      <c r="Q32" s="26" t="s">
        <v>1446</v>
      </c>
      <c r="R32" s="26"/>
      <c r="S32" s="26"/>
      <c r="T32" s="26"/>
      <c r="U32" s="26" t="s">
        <v>3</v>
      </c>
      <c r="V32" s="26"/>
      <c r="W32" s="26"/>
      <c r="X32" s="26"/>
      <c r="Y32" s="26" t="s">
        <v>1447</v>
      </c>
      <c r="Z32" s="26"/>
      <c r="AA32" s="28" t="s">
        <v>1448</v>
      </c>
      <c r="AB32" s="28" t="s">
        <v>1449</v>
      </c>
      <c r="AC32" s="28"/>
      <c r="AD32" s="28"/>
      <c r="AE32" s="28" t="s">
        <v>4</v>
      </c>
      <c r="AF32" s="28" t="s">
        <v>1450</v>
      </c>
      <c r="AG32" s="28"/>
      <c r="AH32" s="28" t="s">
        <v>1451</v>
      </c>
      <c r="AI32" s="29"/>
      <c r="AJ32" s="30" t="s">
        <v>842</v>
      </c>
      <c r="AK32" s="31" t="s">
        <v>3</v>
      </c>
      <c r="AL32" s="332"/>
      <c r="AM32" s="333"/>
      <c r="AN32" s="25"/>
      <c r="AO32" s="24"/>
      <c r="AP32" s="262" t="s">
        <v>1452</v>
      </c>
      <c r="AQ32" s="263"/>
      <c r="AR32" s="263" t="s">
        <v>844</v>
      </c>
      <c r="AS32" s="263" t="s">
        <v>675</v>
      </c>
      <c r="AT32" s="266"/>
      <c r="AU32" s="266"/>
      <c r="AV32" s="266" t="s">
        <v>1443</v>
      </c>
      <c r="AW32" s="266"/>
      <c r="AX32" s="266"/>
      <c r="AY32" s="266"/>
      <c r="AZ32" s="266"/>
      <c r="BA32" s="321">
        <v>85</v>
      </c>
      <c r="BB32" s="394"/>
    </row>
    <row r="33" spans="1:54" ht="24.95" customHeight="1">
      <c r="A33" s="326"/>
      <c r="B33" s="19" t="s">
        <v>2225</v>
      </c>
      <c r="C33" s="19">
        <v>91</v>
      </c>
      <c r="D33" s="27" t="s">
        <v>1361</v>
      </c>
      <c r="E33" s="27" t="s">
        <v>1725</v>
      </c>
      <c r="F33" s="26" t="s">
        <v>5275</v>
      </c>
      <c r="G33" s="26" t="s">
        <v>3</v>
      </c>
      <c r="H33" s="26" t="s">
        <v>1438</v>
      </c>
      <c r="I33" s="26"/>
      <c r="J33" s="26"/>
      <c r="K33" s="26"/>
      <c r="L33" s="26"/>
      <c r="M33" s="26" t="s">
        <v>1726</v>
      </c>
      <c r="N33" s="26" t="s">
        <v>1727</v>
      </c>
      <c r="O33" s="26"/>
      <c r="P33" s="26"/>
      <c r="Q33" s="26" t="s">
        <v>1728</v>
      </c>
      <c r="R33" s="26"/>
      <c r="S33" s="26"/>
      <c r="T33" s="26"/>
      <c r="U33" s="26" t="s">
        <v>3</v>
      </c>
      <c r="V33" s="26"/>
      <c r="W33" s="26"/>
      <c r="X33" s="26"/>
      <c r="Y33" s="26" t="s">
        <v>1729</v>
      </c>
      <c r="Z33" s="26"/>
      <c r="AA33" s="28" t="s">
        <v>720</v>
      </c>
      <c r="AB33" s="28" t="s">
        <v>1730</v>
      </c>
      <c r="AC33" s="28"/>
      <c r="AD33" s="28"/>
      <c r="AE33" s="28" t="s">
        <v>801</v>
      </c>
      <c r="AF33" s="28" t="s">
        <v>1731</v>
      </c>
      <c r="AG33" s="28"/>
      <c r="AH33" s="28" t="s">
        <v>1732</v>
      </c>
      <c r="AI33" s="29"/>
      <c r="AJ33" s="30" t="s">
        <v>3</v>
      </c>
      <c r="AK33" s="31" t="s">
        <v>3</v>
      </c>
      <c r="AL33" s="332"/>
      <c r="AM33" s="333"/>
      <c r="AN33" s="25"/>
      <c r="AO33" s="24"/>
      <c r="AP33" s="262" t="s">
        <v>1733</v>
      </c>
      <c r="AQ33" s="263"/>
      <c r="AR33" s="263" t="s">
        <v>844</v>
      </c>
      <c r="AS33" s="263" t="s">
        <v>675</v>
      </c>
      <c r="AT33" s="266"/>
      <c r="AU33" s="266"/>
      <c r="AV33" s="266" t="s">
        <v>1725</v>
      </c>
      <c r="AW33" s="266"/>
      <c r="AX33" s="266"/>
      <c r="AY33" s="266"/>
      <c r="AZ33" s="266"/>
      <c r="BA33" s="321">
        <v>115</v>
      </c>
      <c r="BB33" s="394"/>
    </row>
    <row r="34" spans="1:54" ht="24.95" customHeight="1">
      <c r="A34" s="326"/>
      <c r="B34" s="19" t="s">
        <v>2225</v>
      </c>
      <c r="C34" s="19">
        <v>91</v>
      </c>
      <c r="D34" s="27" t="s">
        <v>1361</v>
      </c>
      <c r="E34" s="27" t="s">
        <v>1713</v>
      </c>
      <c r="F34" s="26" t="s">
        <v>5273</v>
      </c>
      <c r="G34" s="26" t="s">
        <v>3</v>
      </c>
      <c r="H34" s="26" t="s">
        <v>1134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/>
      <c r="Q34" s="26" t="s">
        <v>3</v>
      </c>
      <c r="R34" s="26"/>
      <c r="S34" s="26"/>
      <c r="T34" s="26"/>
      <c r="U34" s="26" t="s">
        <v>3</v>
      </c>
      <c r="V34" s="26"/>
      <c r="W34" s="26"/>
      <c r="X34" s="26"/>
      <c r="Y34" s="26" t="s">
        <v>1714</v>
      </c>
      <c r="Z34" s="26"/>
      <c r="AA34" s="28" t="s">
        <v>1134</v>
      </c>
      <c r="AB34" s="28" t="s">
        <v>1715</v>
      </c>
      <c r="AC34" s="28"/>
      <c r="AD34" s="28"/>
      <c r="AE34" s="28"/>
      <c r="AF34" s="28"/>
      <c r="AG34" s="28"/>
      <c r="AH34" s="28"/>
      <c r="AI34" s="29"/>
      <c r="AJ34" s="30" t="s">
        <v>842</v>
      </c>
      <c r="AK34" s="31" t="s">
        <v>3</v>
      </c>
      <c r="AL34" s="332"/>
      <c r="AM34" s="333"/>
      <c r="AN34" s="25"/>
      <c r="AO34" s="24"/>
      <c r="AP34" s="262" t="s">
        <v>1716</v>
      </c>
      <c r="AQ34" s="263"/>
      <c r="AR34" s="263" t="s">
        <v>844</v>
      </c>
      <c r="AS34" s="263" t="s">
        <v>675</v>
      </c>
      <c r="AT34" s="266"/>
      <c r="AU34" s="266"/>
      <c r="AV34" s="266" t="s">
        <v>1713</v>
      </c>
      <c r="AW34" s="266"/>
      <c r="AX34" s="266"/>
      <c r="AY34" s="266"/>
      <c r="AZ34" s="266"/>
      <c r="BA34" s="321">
        <v>113</v>
      </c>
      <c r="BB34" s="394"/>
    </row>
    <row r="35" spans="1:54" ht="24.95" customHeight="1">
      <c r="A35" s="326"/>
      <c r="B35" s="19" t="s">
        <v>2225</v>
      </c>
      <c r="C35" s="19">
        <v>91</v>
      </c>
      <c r="D35" s="27" t="s">
        <v>1361</v>
      </c>
      <c r="E35" s="27" t="s">
        <v>1705</v>
      </c>
      <c r="F35" s="26" t="s">
        <v>5272</v>
      </c>
      <c r="G35" s="26" t="s">
        <v>3</v>
      </c>
      <c r="H35" s="26" t="s">
        <v>891</v>
      </c>
      <c r="I35" s="26"/>
      <c r="J35" s="26"/>
      <c r="K35" s="26"/>
      <c r="L35" s="26"/>
      <c r="M35" s="26" t="s">
        <v>1706</v>
      </c>
      <c r="N35" s="26" t="s">
        <v>1707</v>
      </c>
      <c r="O35" s="26"/>
      <c r="P35" s="26"/>
      <c r="Q35" s="26" t="s">
        <v>1708</v>
      </c>
      <c r="R35" s="26"/>
      <c r="S35" s="26"/>
      <c r="T35" s="26"/>
      <c r="U35" s="26" t="s">
        <v>3</v>
      </c>
      <c r="V35" s="26"/>
      <c r="W35" s="26"/>
      <c r="X35" s="26"/>
      <c r="Y35" s="26" t="s">
        <v>1709</v>
      </c>
      <c r="Z35" s="26"/>
      <c r="AA35" s="28" t="s">
        <v>1710</v>
      </c>
      <c r="AB35" s="28" t="s">
        <v>835</v>
      </c>
      <c r="AC35" s="28"/>
      <c r="AD35" s="28"/>
      <c r="AE35" s="28" t="s">
        <v>711</v>
      </c>
      <c r="AF35" s="28" t="s">
        <v>914</v>
      </c>
      <c r="AG35" s="28"/>
      <c r="AH35" s="28" t="s">
        <v>1711</v>
      </c>
      <c r="AI35" s="29"/>
      <c r="AJ35" s="30" t="s">
        <v>3</v>
      </c>
      <c r="AK35" s="31" t="s">
        <v>3</v>
      </c>
      <c r="AL35" s="332"/>
      <c r="AM35" s="333"/>
      <c r="AN35" s="25"/>
      <c r="AO35" s="24"/>
      <c r="AP35" s="262" t="s">
        <v>1712</v>
      </c>
      <c r="AQ35" s="263"/>
      <c r="AR35" s="263" t="s">
        <v>844</v>
      </c>
      <c r="AS35" s="263" t="s">
        <v>675</v>
      </c>
      <c r="AT35" s="266"/>
      <c r="AU35" s="266"/>
      <c r="AV35" s="266" t="s">
        <v>1705</v>
      </c>
      <c r="AW35" s="266"/>
      <c r="AX35" s="266"/>
      <c r="AY35" s="266"/>
      <c r="AZ35" s="266"/>
      <c r="BA35" s="321">
        <v>112</v>
      </c>
      <c r="BB35" s="394"/>
    </row>
    <row r="36" spans="1:54" ht="24.95" customHeight="1">
      <c r="A36" s="326"/>
      <c r="B36" s="19" t="s">
        <v>2237</v>
      </c>
      <c r="C36" s="19">
        <v>92</v>
      </c>
      <c r="D36" s="27" t="s">
        <v>1867</v>
      </c>
      <c r="E36" s="27" t="s">
        <v>2164</v>
      </c>
      <c r="F36" s="26" t="s">
        <v>5325</v>
      </c>
      <c r="G36" s="26" t="s">
        <v>2165</v>
      </c>
      <c r="H36" s="26"/>
      <c r="I36" s="26"/>
      <c r="J36" s="26"/>
      <c r="K36" s="26"/>
      <c r="L36" s="26"/>
      <c r="M36" s="26" t="s">
        <v>2246</v>
      </c>
      <c r="N36" s="26" t="s">
        <v>2166</v>
      </c>
      <c r="O36" s="26"/>
      <c r="P36" s="26"/>
      <c r="Q36" s="26" t="s">
        <v>2167</v>
      </c>
      <c r="R36" s="26"/>
      <c r="S36" s="26"/>
      <c r="T36" s="26"/>
      <c r="U36" s="26"/>
      <c r="V36" s="26"/>
      <c r="W36" s="26"/>
      <c r="X36" s="26"/>
      <c r="Y36" s="26" t="s">
        <v>2168</v>
      </c>
      <c r="Z36" s="26"/>
      <c r="AA36" s="28" t="s">
        <v>2169</v>
      </c>
      <c r="AB36" s="28" t="s">
        <v>828</v>
      </c>
      <c r="AC36" s="28"/>
      <c r="AD36" s="28"/>
      <c r="AE36" s="28" t="s">
        <v>4</v>
      </c>
      <c r="AF36" s="28" t="s">
        <v>5</v>
      </c>
      <c r="AG36" s="28"/>
      <c r="AH36" s="28" t="s">
        <v>2170</v>
      </c>
      <c r="AI36" s="29"/>
      <c r="AJ36" s="30"/>
      <c r="AK36" s="31"/>
      <c r="AL36" s="332"/>
      <c r="AM36" s="333"/>
      <c r="AN36" s="25"/>
      <c r="AO36" s="24"/>
      <c r="AP36" s="262" t="s">
        <v>2171</v>
      </c>
      <c r="AQ36" s="263"/>
      <c r="AR36" s="263" t="s">
        <v>1321</v>
      </c>
      <c r="AS36" s="263" t="s">
        <v>675</v>
      </c>
      <c r="AT36" s="266"/>
      <c r="AU36" s="266"/>
      <c r="AV36" s="266"/>
      <c r="AW36" s="266" t="s">
        <v>2164</v>
      </c>
      <c r="AX36" s="266"/>
      <c r="AY36" s="266"/>
      <c r="AZ36" s="266"/>
      <c r="BA36" s="321">
        <v>176</v>
      </c>
      <c r="BB36" s="394"/>
    </row>
    <row r="37" spans="1:54" ht="24.95" customHeight="1">
      <c r="A37" s="326"/>
      <c r="B37" s="19" t="s">
        <v>2225</v>
      </c>
      <c r="C37" s="19">
        <v>91</v>
      </c>
      <c r="D37" s="27" t="s">
        <v>837</v>
      </c>
      <c r="E37" s="27" t="s">
        <v>1143</v>
      </c>
      <c r="F37" s="26" t="s">
        <v>5215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/>
      <c r="Q37" s="26" t="s">
        <v>3</v>
      </c>
      <c r="R37" s="26"/>
      <c r="S37" s="26"/>
      <c r="T37" s="26"/>
      <c r="U37" s="26" t="s">
        <v>3</v>
      </c>
      <c r="V37" s="26"/>
      <c r="W37" s="26"/>
      <c r="X37" s="26"/>
      <c r="Y37" s="26" t="s">
        <v>1144</v>
      </c>
      <c r="Z37" s="26"/>
      <c r="AA37" s="28" t="s">
        <v>1145</v>
      </c>
      <c r="AB37" s="28" t="s">
        <v>1146</v>
      </c>
      <c r="AC37" s="28"/>
      <c r="AD37" s="28"/>
      <c r="AE37" s="28"/>
      <c r="AF37" s="28"/>
      <c r="AG37" s="28"/>
      <c r="AH37" s="28"/>
      <c r="AI37" s="29"/>
      <c r="AJ37" s="30" t="s">
        <v>842</v>
      </c>
      <c r="AK37" s="31" t="s">
        <v>3</v>
      </c>
      <c r="AL37" s="332"/>
      <c r="AM37" s="333"/>
      <c r="AN37" s="25"/>
      <c r="AO37" s="24"/>
      <c r="AP37" s="262" t="s">
        <v>1147</v>
      </c>
      <c r="AQ37" s="263"/>
      <c r="AR37" s="263" t="s">
        <v>844</v>
      </c>
      <c r="AS37" s="263" t="s">
        <v>675</v>
      </c>
      <c r="AT37" s="266"/>
      <c r="AU37" s="266"/>
      <c r="AV37" s="266" t="s">
        <v>1143</v>
      </c>
      <c r="AW37" s="266"/>
      <c r="AX37" s="266"/>
      <c r="AY37" s="266"/>
      <c r="AZ37" s="266"/>
      <c r="BA37" s="321">
        <v>55</v>
      </c>
      <c r="BB37" s="394"/>
    </row>
    <row r="38" spans="1:54" ht="24.95" customHeight="1">
      <c r="A38" s="326"/>
      <c r="B38" s="19" t="s">
        <v>2237</v>
      </c>
      <c r="C38" s="19">
        <v>92</v>
      </c>
      <c r="D38" s="27" t="s">
        <v>1867</v>
      </c>
      <c r="E38" s="27" t="s">
        <v>1965</v>
      </c>
      <c r="F38" s="26" t="s">
        <v>5302</v>
      </c>
      <c r="G38" s="26" t="s">
        <v>1966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32"/>
      <c r="AM38" s="333"/>
      <c r="AN38" s="25"/>
      <c r="AO38" s="24"/>
      <c r="AP38" s="262" t="s">
        <v>1967</v>
      </c>
      <c r="AQ38" s="263"/>
      <c r="AR38" s="263" t="s">
        <v>1321</v>
      </c>
      <c r="AS38" s="263" t="s">
        <v>1968</v>
      </c>
      <c r="AT38" s="266"/>
      <c r="AU38" s="266"/>
      <c r="AV38" s="266"/>
      <c r="AW38" s="266" t="s">
        <v>1965</v>
      </c>
      <c r="AX38" s="266"/>
      <c r="AY38" s="266"/>
      <c r="AZ38" s="266"/>
      <c r="BA38" s="321">
        <v>152</v>
      </c>
      <c r="BB38" s="394"/>
    </row>
    <row r="39" spans="1:54" ht="24.95" customHeight="1">
      <c r="A39" s="326"/>
      <c r="B39" s="19" t="s">
        <v>2225</v>
      </c>
      <c r="C39" s="19">
        <v>91</v>
      </c>
      <c r="D39" s="27" t="s">
        <v>837</v>
      </c>
      <c r="E39" s="27" t="s">
        <v>1023</v>
      </c>
      <c r="F39" s="26" t="s">
        <v>5202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/>
      <c r="Q39" s="26" t="s">
        <v>3</v>
      </c>
      <c r="R39" s="26"/>
      <c r="S39" s="26"/>
      <c r="T39" s="26"/>
      <c r="U39" s="26" t="s">
        <v>3</v>
      </c>
      <c r="V39" s="26"/>
      <c r="W39" s="26"/>
      <c r="X39" s="26"/>
      <c r="Y39" s="26" t="s">
        <v>1024</v>
      </c>
      <c r="Z39" s="26"/>
      <c r="AA39" s="28" t="s">
        <v>1025</v>
      </c>
      <c r="AB39" s="28" t="s">
        <v>1026</v>
      </c>
      <c r="AC39" s="28"/>
      <c r="AD39" s="28"/>
      <c r="AE39" s="28"/>
      <c r="AF39" s="28"/>
      <c r="AG39" s="28"/>
      <c r="AH39" s="28"/>
      <c r="AI39" s="29"/>
      <c r="AJ39" s="30" t="s">
        <v>842</v>
      </c>
      <c r="AK39" s="31" t="s">
        <v>3</v>
      </c>
      <c r="AL39" s="332"/>
      <c r="AM39" s="333"/>
      <c r="AN39" s="25"/>
      <c r="AO39" s="24"/>
      <c r="AP39" s="262" t="s">
        <v>1027</v>
      </c>
      <c r="AQ39" s="263"/>
      <c r="AR39" s="263" t="s">
        <v>844</v>
      </c>
      <c r="AS39" s="263" t="s">
        <v>675</v>
      </c>
      <c r="AT39" s="266"/>
      <c r="AU39" s="266"/>
      <c r="AV39" s="266" t="s">
        <v>1023</v>
      </c>
      <c r="AW39" s="266"/>
      <c r="AX39" s="266"/>
      <c r="AY39" s="266"/>
      <c r="AZ39" s="266"/>
      <c r="BA39" s="321">
        <v>42</v>
      </c>
      <c r="BB39" s="394"/>
    </row>
    <row r="40" spans="1:54" ht="24.95" customHeight="1">
      <c r="A40" s="326"/>
      <c r="B40" s="19" t="s">
        <v>2225</v>
      </c>
      <c r="C40" s="19">
        <v>91</v>
      </c>
      <c r="D40" s="27" t="s">
        <v>837</v>
      </c>
      <c r="E40" s="27" t="s">
        <v>1012</v>
      </c>
      <c r="F40" s="26" t="s">
        <v>5201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1013</v>
      </c>
      <c r="N40" s="26" t="s">
        <v>1014</v>
      </c>
      <c r="O40" s="26"/>
      <c r="P40" s="26"/>
      <c r="Q40" s="26" t="s">
        <v>1015</v>
      </c>
      <c r="R40" s="26"/>
      <c r="S40" s="26"/>
      <c r="T40" s="26"/>
      <c r="U40" s="26" t="s">
        <v>3</v>
      </c>
      <c r="V40" s="26"/>
      <c r="W40" s="26"/>
      <c r="X40" s="26"/>
      <c r="Y40" s="26" t="s">
        <v>1016</v>
      </c>
      <c r="Z40" s="26"/>
      <c r="AA40" s="28" t="s">
        <v>1017</v>
      </c>
      <c r="AB40" s="28" t="s">
        <v>1018</v>
      </c>
      <c r="AC40" s="28"/>
      <c r="AD40" s="28"/>
      <c r="AE40" s="28" t="s">
        <v>4</v>
      </c>
      <c r="AF40" s="28" t="s">
        <v>1019</v>
      </c>
      <c r="AG40" s="28"/>
      <c r="AH40" s="28" t="s">
        <v>1020</v>
      </c>
      <c r="AI40" s="29"/>
      <c r="AJ40" s="30" t="s">
        <v>1021</v>
      </c>
      <c r="AK40" s="31">
        <v>40179</v>
      </c>
      <c r="AL40" s="332"/>
      <c r="AM40" s="333"/>
      <c r="AN40" s="25"/>
      <c r="AO40" s="24"/>
      <c r="AP40" s="262" t="s">
        <v>1022</v>
      </c>
      <c r="AQ40" s="263"/>
      <c r="AR40" s="263" t="s">
        <v>844</v>
      </c>
      <c r="AS40" s="263" t="s">
        <v>675</v>
      </c>
      <c r="AT40" s="266"/>
      <c r="AU40" s="266"/>
      <c r="AV40" s="266" t="s">
        <v>1012</v>
      </c>
      <c r="AW40" s="266"/>
      <c r="AX40" s="266"/>
      <c r="AY40" s="266"/>
      <c r="AZ40" s="266"/>
      <c r="BA40" s="321">
        <v>41</v>
      </c>
      <c r="BB40" s="394"/>
    </row>
    <row r="41" spans="1:54" ht="24.95" customHeight="1">
      <c r="A41" s="326"/>
      <c r="B41" s="19" t="s">
        <v>2225</v>
      </c>
      <c r="C41" s="19">
        <v>91</v>
      </c>
      <c r="D41" s="27" t="s">
        <v>1361</v>
      </c>
      <c r="E41" s="27" t="s">
        <v>1799</v>
      </c>
      <c r="F41" s="26" t="s">
        <v>5283</v>
      </c>
      <c r="G41" s="26" t="s">
        <v>3</v>
      </c>
      <c r="H41" s="26" t="s">
        <v>1800</v>
      </c>
      <c r="I41" s="26"/>
      <c r="J41" s="26"/>
      <c r="K41" s="26"/>
      <c r="L41" s="26"/>
      <c r="M41" s="26" t="s">
        <v>1801</v>
      </c>
      <c r="N41" s="26" t="s">
        <v>1802</v>
      </c>
      <c r="O41" s="26"/>
      <c r="P41" s="26" t="s">
        <v>1803</v>
      </c>
      <c r="Q41" s="26" t="s">
        <v>1804</v>
      </c>
      <c r="R41" s="26"/>
      <c r="S41" s="26"/>
      <c r="T41" s="26" t="s">
        <v>1805</v>
      </c>
      <c r="U41" s="26" t="s">
        <v>1806</v>
      </c>
      <c r="V41" s="26" t="s">
        <v>1807</v>
      </c>
      <c r="W41" s="26"/>
      <c r="X41" s="26"/>
      <c r="Y41" s="26" t="s">
        <v>1808</v>
      </c>
      <c r="Z41" s="26"/>
      <c r="AA41" s="28" t="s">
        <v>1809</v>
      </c>
      <c r="AB41" s="28" t="s">
        <v>1810</v>
      </c>
      <c r="AC41" s="28"/>
      <c r="AD41" s="28"/>
      <c r="AE41" s="28" t="s">
        <v>711</v>
      </c>
      <c r="AF41" s="28" t="s">
        <v>748</v>
      </c>
      <c r="AG41" s="28"/>
      <c r="AH41" s="28" t="s">
        <v>1811</v>
      </c>
      <c r="AI41" s="29"/>
      <c r="AJ41" s="30" t="s">
        <v>972</v>
      </c>
      <c r="AK41" s="31" t="s">
        <v>3</v>
      </c>
      <c r="AL41" s="332"/>
      <c r="AM41" s="333"/>
      <c r="AN41" s="25"/>
      <c r="AO41" s="24"/>
      <c r="AP41" s="262" t="s">
        <v>1812</v>
      </c>
      <c r="AQ41" s="263"/>
      <c r="AR41" s="263" t="s">
        <v>844</v>
      </c>
      <c r="AS41" s="263" t="s">
        <v>675</v>
      </c>
      <c r="AT41" s="266"/>
      <c r="AU41" s="266"/>
      <c r="AV41" s="266" t="s">
        <v>1799</v>
      </c>
      <c r="AW41" s="266"/>
      <c r="AX41" s="266"/>
      <c r="AY41" s="266"/>
      <c r="AZ41" s="266"/>
      <c r="BA41" s="321">
        <v>123</v>
      </c>
      <c r="BB41" s="394"/>
    </row>
    <row r="42" spans="1:54" ht="24.95" customHeight="1">
      <c r="A42" s="326"/>
      <c r="B42" s="19" t="s">
        <v>2225</v>
      </c>
      <c r="C42" s="19">
        <v>91</v>
      </c>
      <c r="D42" s="27" t="s">
        <v>1361</v>
      </c>
      <c r="E42" s="27" t="s">
        <v>2236</v>
      </c>
      <c r="F42" s="26" t="s">
        <v>5271</v>
      </c>
      <c r="G42" s="26" t="s">
        <v>3</v>
      </c>
      <c r="H42" s="26" t="s">
        <v>1694</v>
      </c>
      <c r="I42" s="26"/>
      <c r="J42" s="26"/>
      <c r="K42" s="26"/>
      <c r="L42" s="26"/>
      <c r="M42" s="26" t="s">
        <v>1695</v>
      </c>
      <c r="N42" s="26" t="s">
        <v>1696</v>
      </c>
      <c r="O42" s="26"/>
      <c r="P42" s="26"/>
      <c r="Q42" s="26" t="s">
        <v>1697</v>
      </c>
      <c r="R42" s="26"/>
      <c r="S42" s="26"/>
      <c r="T42" s="26" t="s">
        <v>1698</v>
      </c>
      <c r="U42" s="26" t="s">
        <v>1699</v>
      </c>
      <c r="V42" s="26"/>
      <c r="W42" s="26"/>
      <c r="X42" s="26"/>
      <c r="Y42" s="26" t="s">
        <v>1700</v>
      </c>
      <c r="Z42" s="26"/>
      <c r="AA42" s="28" t="s">
        <v>1701</v>
      </c>
      <c r="AB42" s="28" t="s">
        <v>737</v>
      </c>
      <c r="AC42" s="28"/>
      <c r="AD42" s="28"/>
      <c r="AE42" s="28" t="s">
        <v>711</v>
      </c>
      <c r="AF42" s="28" t="s">
        <v>730</v>
      </c>
      <c r="AG42" s="28" t="s">
        <v>1702</v>
      </c>
      <c r="AH42" s="28" t="s">
        <v>1703</v>
      </c>
      <c r="AI42" s="29"/>
      <c r="AJ42" s="30"/>
      <c r="AK42" s="31"/>
      <c r="AL42" s="332"/>
      <c r="AM42" s="333"/>
      <c r="AN42" s="25"/>
      <c r="AO42" s="24"/>
      <c r="AP42" s="262" t="s">
        <v>1704</v>
      </c>
      <c r="AQ42" s="263"/>
      <c r="AR42" s="263" t="s">
        <v>674</v>
      </c>
      <c r="AS42" s="263" t="s">
        <v>675</v>
      </c>
      <c r="AT42" s="266"/>
      <c r="AU42" s="266"/>
      <c r="AV42" s="266" t="s">
        <v>2236</v>
      </c>
      <c r="AW42" s="266"/>
      <c r="AX42" s="266"/>
      <c r="AY42" s="266"/>
      <c r="AZ42" s="266"/>
      <c r="BA42" s="321">
        <v>111</v>
      </c>
      <c r="BB42" s="394"/>
    </row>
    <row r="43" spans="1:54" ht="24.95" customHeight="1">
      <c r="A43" s="326"/>
      <c r="B43" s="19" t="s">
        <v>2237</v>
      </c>
      <c r="C43" s="19">
        <v>92</v>
      </c>
      <c r="D43" s="27" t="s">
        <v>1867</v>
      </c>
      <c r="E43" s="27" t="s">
        <v>1929</v>
      </c>
      <c r="F43" s="26" t="s">
        <v>5298</v>
      </c>
      <c r="G43" s="26" t="s">
        <v>1930</v>
      </c>
      <c r="H43" s="26"/>
      <c r="I43" s="26"/>
      <c r="J43" s="26"/>
      <c r="K43" s="26"/>
      <c r="L43" s="26"/>
      <c r="M43" s="26">
        <v>1840004</v>
      </c>
      <c r="N43" s="26" t="s">
        <v>1931</v>
      </c>
      <c r="O43" s="26"/>
      <c r="P43" s="26" t="s">
        <v>1932</v>
      </c>
      <c r="Q43" s="26" t="s">
        <v>1933</v>
      </c>
      <c r="R43" s="26"/>
      <c r="S43" s="26"/>
      <c r="T43" s="26"/>
      <c r="U43" s="26"/>
      <c r="V43" s="26"/>
      <c r="W43" s="26"/>
      <c r="X43" s="26"/>
      <c r="Y43" s="26" t="s">
        <v>1934</v>
      </c>
      <c r="Z43" s="26"/>
      <c r="AA43" s="28" t="s">
        <v>1935</v>
      </c>
      <c r="AB43" s="28" t="s">
        <v>1936</v>
      </c>
      <c r="AC43" s="28"/>
      <c r="AD43" s="28"/>
      <c r="AE43" s="28" t="s">
        <v>4</v>
      </c>
      <c r="AF43" s="28" t="s">
        <v>1937</v>
      </c>
      <c r="AG43" s="28"/>
      <c r="AH43" s="28" t="s">
        <v>1938</v>
      </c>
      <c r="AI43" s="29"/>
      <c r="AJ43" s="30"/>
      <c r="AK43" s="31"/>
      <c r="AL43" s="332"/>
      <c r="AM43" s="333"/>
      <c r="AN43" s="25"/>
      <c r="AO43" s="24"/>
      <c r="AP43" s="262" t="s">
        <v>1939</v>
      </c>
      <c r="AQ43" s="263"/>
      <c r="AR43" s="263" t="s">
        <v>1321</v>
      </c>
      <c r="AS43" s="263" t="s">
        <v>675</v>
      </c>
      <c r="AT43" s="266"/>
      <c r="AU43" s="266"/>
      <c r="AV43" s="266"/>
      <c r="AW43" s="266" t="s">
        <v>1929</v>
      </c>
      <c r="AX43" s="266"/>
      <c r="AY43" s="266"/>
      <c r="AZ43" s="266"/>
      <c r="BA43" s="321">
        <v>148</v>
      </c>
      <c r="BB43" s="394"/>
    </row>
    <row r="44" spans="1:54" ht="24.95" customHeight="1">
      <c r="A44" s="326"/>
      <c r="B44" s="19" t="s">
        <v>2225</v>
      </c>
      <c r="C44" s="19">
        <v>91</v>
      </c>
      <c r="D44" s="27" t="s">
        <v>1361</v>
      </c>
      <c r="E44" s="27" t="s">
        <v>1761</v>
      </c>
      <c r="F44" s="26" t="s">
        <v>5279</v>
      </c>
      <c r="G44" s="26" t="s">
        <v>3</v>
      </c>
      <c r="H44" s="26" t="s">
        <v>1762</v>
      </c>
      <c r="I44" s="26"/>
      <c r="J44" s="26"/>
      <c r="K44" s="26"/>
      <c r="L44" s="26"/>
      <c r="M44" s="26" t="s">
        <v>1388</v>
      </c>
      <c r="N44" s="26" t="s">
        <v>1763</v>
      </c>
      <c r="O44" s="26"/>
      <c r="P44" s="26"/>
      <c r="Q44" s="26" t="s">
        <v>1764</v>
      </c>
      <c r="R44" s="26"/>
      <c r="S44" s="26"/>
      <c r="T44" s="26"/>
      <c r="U44" s="26" t="s">
        <v>3</v>
      </c>
      <c r="V44" s="26"/>
      <c r="W44" s="26"/>
      <c r="X44" s="26"/>
      <c r="Y44" s="26" t="s">
        <v>1765</v>
      </c>
      <c r="Z44" s="26"/>
      <c r="AA44" s="28" t="s">
        <v>1766</v>
      </c>
      <c r="AB44" s="28" t="s">
        <v>830</v>
      </c>
      <c r="AC44" s="28"/>
      <c r="AD44" s="28"/>
      <c r="AE44" s="28" t="s">
        <v>4</v>
      </c>
      <c r="AF44" s="28" t="s">
        <v>903</v>
      </c>
      <c r="AG44" s="28"/>
      <c r="AH44" s="28" t="s">
        <v>1767</v>
      </c>
      <c r="AI44" s="29"/>
      <c r="AJ44" s="30" t="s">
        <v>3</v>
      </c>
      <c r="AK44" s="31" t="s">
        <v>3</v>
      </c>
      <c r="AL44" s="332"/>
      <c r="AM44" s="333"/>
      <c r="AN44" s="25"/>
      <c r="AO44" s="24"/>
      <c r="AP44" s="262" t="s">
        <v>1768</v>
      </c>
      <c r="AQ44" s="263"/>
      <c r="AR44" s="263" t="s">
        <v>844</v>
      </c>
      <c r="AS44" s="263" t="s">
        <v>675</v>
      </c>
      <c r="AT44" s="266"/>
      <c r="AU44" s="266"/>
      <c r="AV44" s="266" t="s">
        <v>1761</v>
      </c>
      <c r="AW44" s="266"/>
      <c r="AX44" s="266"/>
      <c r="AY44" s="266"/>
      <c r="AZ44" s="266"/>
      <c r="BA44" s="321">
        <v>119</v>
      </c>
      <c r="BB44" s="394"/>
    </row>
    <row r="45" spans="1:54" ht="24.95" customHeight="1">
      <c r="A45" s="326"/>
      <c r="B45" s="19" t="s">
        <v>2225</v>
      </c>
      <c r="C45" s="19">
        <v>91</v>
      </c>
      <c r="D45" s="27" t="s">
        <v>1361</v>
      </c>
      <c r="E45" s="27" t="s">
        <v>1649</v>
      </c>
      <c r="F45" s="26" t="s">
        <v>5266</v>
      </c>
      <c r="G45" s="26" t="s">
        <v>3</v>
      </c>
      <c r="H45" s="26" t="s">
        <v>1650</v>
      </c>
      <c r="I45" s="26"/>
      <c r="J45" s="26"/>
      <c r="K45" s="26"/>
      <c r="L45" s="26"/>
      <c r="M45" s="26" t="s">
        <v>1651</v>
      </c>
      <c r="N45" s="26" t="s">
        <v>1652</v>
      </c>
      <c r="O45" s="26"/>
      <c r="P45" s="26"/>
      <c r="Q45" s="26" t="s">
        <v>1653</v>
      </c>
      <c r="R45" s="26"/>
      <c r="S45" s="26"/>
      <c r="T45" s="26"/>
      <c r="U45" s="26" t="s">
        <v>3</v>
      </c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1021</v>
      </c>
      <c r="AK45" s="31" t="s">
        <v>3</v>
      </c>
      <c r="AL45" s="332"/>
      <c r="AM45" s="333"/>
      <c r="AN45" s="25"/>
      <c r="AO45" s="24"/>
      <c r="AP45" s="262" t="s">
        <v>1654</v>
      </c>
      <c r="AQ45" s="263"/>
      <c r="AR45" s="263" t="s">
        <v>844</v>
      </c>
      <c r="AS45" s="263" t="s">
        <v>1655</v>
      </c>
      <c r="AT45" s="266"/>
      <c r="AU45" s="266"/>
      <c r="AV45" s="266" t="s">
        <v>1649</v>
      </c>
      <c r="AW45" s="266"/>
      <c r="AX45" s="266"/>
      <c r="AY45" s="266"/>
      <c r="AZ45" s="266"/>
      <c r="BA45" s="321">
        <v>106</v>
      </c>
      <c r="BB45" s="394"/>
    </row>
    <row r="46" spans="1:54" ht="24.95" customHeight="1">
      <c r="A46" s="326"/>
      <c r="B46" s="19" t="s">
        <v>2225</v>
      </c>
      <c r="C46" s="19">
        <v>91</v>
      </c>
      <c r="D46" s="27" t="s">
        <v>1361</v>
      </c>
      <c r="E46" s="27" t="s">
        <v>1737</v>
      </c>
      <c r="F46" s="26" t="s">
        <v>5277</v>
      </c>
      <c r="G46" s="26" t="s">
        <v>3</v>
      </c>
      <c r="H46" s="26"/>
      <c r="I46" s="26"/>
      <c r="J46" s="26"/>
      <c r="K46" s="26"/>
      <c r="L46" s="26"/>
      <c r="M46" s="26" t="s">
        <v>1738</v>
      </c>
      <c r="N46" s="26" t="s">
        <v>1739</v>
      </c>
      <c r="O46" s="26"/>
      <c r="P46" s="26" t="s">
        <v>1740</v>
      </c>
      <c r="Q46" s="26" t="s">
        <v>1741</v>
      </c>
      <c r="R46" s="26"/>
      <c r="S46" s="26" t="s">
        <v>1742</v>
      </c>
      <c r="T46" s="26"/>
      <c r="U46" s="26" t="s">
        <v>1743</v>
      </c>
      <c r="V46" s="26" t="s">
        <v>1744</v>
      </c>
      <c r="W46" s="26"/>
      <c r="X46" s="26"/>
      <c r="Y46" s="26" t="s">
        <v>1745</v>
      </c>
      <c r="Z46" s="26" t="s">
        <v>1746</v>
      </c>
      <c r="AA46" s="28" t="s">
        <v>949</v>
      </c>
      <c r="AB46" s="28" t="s">
        <v>1747</v>
      </c>
      <c r="AC46" s="28"/>
      <c r="AD46" s="28"/>
      <c r="AE46" s="28" t="s">
        <v>4</v>
      </c>
      <c r="AF46" s="28" t="s">
        <v>1019</v>
      </c>
      <c r="AG46" s="28" t="s">
        <v>1748</v>
      </c>
      <c r="AH46" s="28" t="s">
        <v>1749</v>
      </c>
      <c r="AI46" s="29"/>
      <c r="AJ46" s="30"/>
      <c r="AK46" s="31"/>
      <c r="AL46" s="332"/>
      <c r="AM46" s="333"/>
      <c r="AN46" s="25"/>
      <c r="AO46" s="24"/>
      <c r="AP46" s="262" t="s">
        <v>1750</v>
      </c>
      <c r="AQ46" s="263"/>
      <c r="AR46" s="263" t="s">
        <v>674</v>
      </c>
      <c r="AS46" s="263" t="s">
        <v>675</v>
      </c>
      <c r="AT46" s="266"/>
      <c r="AU46" s="266"/>
      <c r="AV46" s="266" t="s">
        <v>1737</v>
      </c>
      <c r="AW46" s="266"/>
      <c r="AX46" s="266"/>
      <c r="AY46" s="266"/>
      <c r="AZ46" s="266"/>
      <c r="BA46" s="321">
        <v>117</v>
      </c>
      <c r="BB46" s="394"/>
    </row>
    <row r="47" spans="1:54" ht="24.95" customHeight="1">
      <c r="A47" s="326"/>
      <c r="B47" s="19" t="s">
        <v>2225</v>
      </c>
      <c r="C47" s="19">
        <v>91</v>
      </c>
      <c r="D47" s="27" t="s">
        <v>837</v>
      </c>
      <c r="E47" s="27" t="s">
        <v>943</v>
      </c>
      <c r="F47" s="26" t="s">
        <v>5193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944</v>
      </c>
      <c r="N47" s="26" t="s">
        <v>945</v>
      </c>
      <c r="O47" s="26"/>
      <c r="P47" s="26" t="s">
        <v>946</v>
      </c>
      <c r="Q47" s="26" t="s">
        <v>947</v>
      </c>
      <c r="R47" s="26"/>
      <c r="S47" s="26"/>
      <c r="T47" s="26"/>
      <c r="U47" s="26" t="s">
        <v>3</v>
      </c>
      <c r="V47" s="26"/>
      <c r="W47" s="26"/>
      <c r="X47" s="26"/>
      <c r="Y47" s="26" t="s">
        <v>948</v>
      </c>
      <c r="Z47" s="26"/>
      <c r="AA47" s="28" t="s">
        <v>949</v>
      </c>
      <c r="AB47" s="28" t="s">
        <v>950</v>
      </c>
      <c r="AC47" s="28"/>
      <c r="AD47" s="28"/>
      <c r="AE47" s="28" t="s">
        <v>4</v>
      </c>
      <c r="AF47" s="28" t="s">
        <v>903</v>
      </c>
      <c r="AG47" s="28"/>
      <c r="AH47" s="28" t="s">
        <v>951</v>
      </c>
      <c r="AI47" s="29"/>
      <c r="AJ47" s="30" t="s">
        <v>952</v>
      </c>
      <c r="AK47" s="31">
        <v>43419</v>
      </c>
      <c r="AL47" s="332"/>
      <c r="AM47" s="333"/>
      <c r="AN47" s="25"/>
      <c r="AO47" s="24"/>
      <c r="AP47" s="262" t="s">
        <v>953</v>
      </c>
      <c r="AQ47" s="263"/>
      <c r="AR47" s="263" t="s">
        <v>844</v>
      </c>
      <c r="AS47" s="263" t="s">
        <v>675</v>
      </c>
      <c r="AT47" s="266"/>
      <c r="AU47" s="266"/>
      <c r="AV47" s="266" t="s">
        <v>943</v>
      </c>
      <c r="AW47" s="266"/>
      <c r="AX47" s="266"/>
      <c r="AY47" s="266"/>
      <c r="AZ47" s="266"/>
      <c r="BA47" s="321">
        <v>33</v>
      </c>
      <c r="BB47" s="394"/>
    </row>
    <row r="48" spans="1:54" ht="24.95" customHeight="1">
      <c r="A48" s="326"/>
      <c r="B48" s="19" t="s">
        <v>2225</v>
      </c>
      <c r="C48" s="19">
        <v>91</v>
      </c>
      <c r="D48" s="27" t="s">
        <v>1361</v>
      </c>
      <c r="E48" s="27" t="s">
        <v>1717</v>
      </c>
      <c r="F48" s="26" t="s">
        <v>5274</v>
      </c>
      <c r="G48" s="26" t="s">
        <v>3</v>
      </c>
      <c r="H48" s="26" t="s">
        <v>1718</v>
      </c>
      <c r="I48" s="26"/>
      <c r="J48" s="26"/>
      <c r="K48" s="26"/>
      <c r="L48" s="26"/>
      <c r="M48" s="26" t="s">
        <v>1719</v>
      </c>
      <c r="N48" s="26" t="s">
        <v>1720</v>
      </c>
      <c r="O48" s="26"/>
      <c r="P48" s="26"/>
      <c r="Q48" s="26" t="s">
        <v>1721</v>
      </c>
      <c r="R48" s="26"/>
      <c r="S48" s="26"/>
      <c r="T48" s="26"/>
      <c r="U48" s="26" t="s">
        <v>3</v>
      </c>
      <c r="V48" s="26"/>
      <c r="W48" s="26"/>
      <c r="X48" s="26"/>
      <c r="Y48" s="26" t="s">
        <v>1722</v>
      </c>
      <c r="Z48" s="26"/>
      <c r="AA48" s="28" t="s">
        <v>949</v>
      </c>
      <c r="AB48" s="28" t="s">
        <v>737</v>
      </c>
      <c r="AC48" s="28"/>
      <c r="AD48" s="28"/>
      <c r="AE48" s="28" t="s">
        <v>711</v>
      </c>
      <c r="AF48" s="28" t="s">
        <v>914</v>
      </c>
      <c r="AG48" s="28"/>
      <c r="AH48" s="28" t="s">
        <v>1723</v>
      </c>
      <c r="AI48" s="29"/>
      <c r="AJ48" s="30" t="s">
        <v>3</v>
      </c>
      <c r="AK48" s="31" t="s">
        <v>3</v>
      </c>
      <c r="AL48" s="332"/>
      <c r="AM48" s="333"/>
      <c r="AN48" s="25"/>
      <c r="AO48" s="24"/>
      <c r="AP48" s="262" t="s">
        <v>1724</v>
      </c>
      <c r="AQ48" s="263"/>
      <c r="AR48" s="263" t="s">
        <v>844</v>
      </c>
      <c r="AS48" s="263" t="s">
        <v>675</v>
      </c>
      <c r="AT48" s="266"/>
      <c r="AU48" s="266"/>
      <c r="AV48" s="266" t="s">
        <v>1717</v>
      </c>
      <c r="AW48" s="266"/>
      <c r="AX48" s="266"/>
      <c r="AY48" s="266"/>
      <c r="AZ48" s="266"/>
      <c r="BA48" s="321">
        <v>114</v>
      </c>
      <c r="BB48" s="394"/>
    </row>
    <row r="49" spans="1:54" ht="24.95" customHeight="1">
      <c r="A49" s="326"/>
      <c r="B49" s="19" t="s">
        <v>2225</v>
      </c>
      <c r="C49" s="19">
        <v>91</v>
      </c>
      <c r="D49" s="27" t="s">
        <v>837</v>
      </c>
      <c r="E49" s="27" t="s">
        <v>954</v>
      </c>
      <c r="F49" s="26" t="s">
        <v>5194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897</v>
      </c>
      <c r="N49" s="26" t="s">
        <v>955</v>
      </c>
      <c r="O49" s="26"/>
      <c r="P49" s="26" t="s">
        <v>956</v>
      </c>
      <c r="Q49" s="26" t="s">
        <v>957</v>
      </c>
      <c r="R49" s="26"/>
      <c r="S49" s="26"/>
      <c r="T49" s="26"/>
      <c r="U49" s="26" t="s">
        <v>958</v>
      </c>
      <c r="V49" s="26" t="s">
        <v>789</v>
      </c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 t="s">
        <v>3</v>
      </c>
      <c r="AK49" s="31" t="s">
        <v>3</v>
      </c>
      <c r="AL49" s="332"/>
      <c r="AM49" s="333"/>
      <c r="AN49" s="25"/>
      <c r="AO49" s="24"/>
      <c r="AP49" s="262" t="s">
        <v>959</v>
      </c>
      <c r="AQ49" s="263"/>
      <c r="AR49" s="263" t="s">
        <v>844</v>
      </c>
      <c r="AS49" s="263" t="s">
        <v>960</v>
      </c>
      <c r="AT49" s="266"/>
      <c r="AU49" s="266"/>
      <c r="AV49" s="266" t="s">
        <v>954</v>
      </c>
      <c r="AW49" s="266"/>
      <c r="AX49" s="266"/>
      <c r="AY49" s="266"/>
      <c r="AZ49" s="266"/>
      <c r="BA49" s="321">
        <v>34</v>
      </c>
      <c r="BB49" s="394"/>
    </row>
    <row r="50" spans="1:54" ht="24.95" customHeight="1">
      <c r="A50" s="326"/>
      <c r="B50" s="19" t="s">
        <v>2225</v>
      </c>
      <c r="C50" s="19">
        <v>91</v>
      </c>
      <c r="D50" s="27" t="s">
        <v>837</v>
      </c>
      <c r="E50" s="27" t="s">
        <v>927</v>
      </c>
      <c r="F50" s="26" t="s">
        <v>5191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928</v>
      </c>
      <c r="N50" s="26" t="s">
        <v>929</v>
      </c>
      <c r="O50" s="26"/>
      <c r="P50" s="26"/>
      <c r="Q50" s="26" t="s">
        <v>930</v>
      </c>
      <c r="R50" s="26"/>
      <c r="S50" s="26"/>
      <c r="T50" s="26"/>
      <c r="U50" s="26" t="s">
        <v>3</v>
      </c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3</v>
      </c>
      <c r="AK50" s="31" t="s">
        <v>3</v>
      </c>
      <c r="AL50" s="332"/>
      <c r="AM50" s="333"/>
      <c r="AN50" s="25"/>
      <c r="AO50" s="24"/>
      <c r="AP50" s="262" t="s">
        <v>931</v>
      </c>
      <c r="AQ50" s="263"/>
      <c r="AR50" s="263" t="s">
        <v>844</v>
      </c>
      <c r="AS50" s="263" t="s">
        <v>932</v>
      </c>
      <c r="AT50" s="266"/>
      <c r="AU50" s="266"/>
      <c r="AV50" s="266" t="s">
        <v>927</v>
      </c>
      <c r="AW50" s="266"/>
      <c r="AX50" s="266"/>
      <c r="AY50" s="266"/>
      <c r="AZ50" s="266"/>
      <c r="BA50" s="321">
        <v>31</v>
      </c>
      <c r="BB50" s="394"/>
    </row>
    <row r="51" spans="1:54" ht="24.95" customHeight="1">
      <c r="A51" s="326"/>
      <c r="B51" s="19" t="s">
        <v>2225</v>
      </c>
      <c r="C51" s="19">
        <v>91</v>
      </c>
      <c r="D51" s="27" t="s">
        <v>1361</v>
      </c>
      <c r="E51" s="27" t="s">
        <v>1453</v>
      </c>
      <c r="F51" s="26" t="s">
        <v>5246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1454</v>
      </c>
      <c r="N51" s="26" t="s">
        <v>1455</v>
      </c>
      <c r="O51" s="26"/>
      <c r="P51" s="26"/>
      <c r="Q51" s="26" t="s">
        <v>1456</v>
      </c>
      <c r="R51" s="26"/>
      <c r="S51" s="26"/>
      <c r="T51" s="26"/>
      <c r="U51" s="26" t="s">
        <v>1457</v>
      </c>
      <c r="V51" s="26"/>
      <c r="W51" s="26"/>
      <c r="X51" s="26"/>
      <c r="Y51" s="26" t="s">
        <v>1458</v>
      </c>
      <c r="Z51" s="26"/>
      <c r="AA51" s="28" t="s">
        <v>1459</v>
      </c>
      <c r="AB51" s="28" t="s">
        <v>1460</v>
      </c>
      <c r="AC51" s="28"/>
      <c r="AD51" s="28"/>
      <c r="AE51" s="28" t="s">
        <v>711</v>
      </c>
      <c r="AF51" s="28" t="s">
        <v>748</v>
      </c>
      <c r="AG51" s="28"/>
      <c r="AH51" s="28" t="s">
        <v>1461</v>
      </c>
      <c r="AI51" s="29"/>
      <c r="AJ51" s="30" t="s">
        <v>972</v>
      </c>
      <c r="AK51" s="31" t="s">
        <v>3</v>
      </c>
      <c r="AL51" s="332"/>
      <c r="AM51" s="333"/>
      <c r="AN51" s="25"/>
      <c r="AO51" s="24"/>
      <c r="AP51" s="262" t="s">
        <v>1462</v>
      </c>
      <c r="AQ51" s="263"/>
      <c r="AR51" s="263" t="s">
        <v>844</v>
      </c>
      <c r="AS51" s="263" t="s">
        <v>675</v>
      </c>
      <c r="AT51" s="266"/>
      <c r="AU51" s="266"/>
      <c r="AV51" s="266" t="s">
        <v>1453</v>
      </c>
      <c r="AW51" s="266"/>
      <c r="AX51" s="266"/>
      <c r="AY51" s="266"/>
      <c r="AZ51" s="266"/>
      <c r="BA51" s="321">
        <v>86</v>
      </c>
      <c r="BB51" s="394"/>
    </row>
    <row r="52" spans="1:54" ht="24.95" customHeight="1">
      <c r="A52" s="326"/>
      <c r="B52" s="19" t="s">
        <v>2237</v>
      </c>
      <c r="C52" s="19">
        <v>92</v>
      </c>
      <c r="D52" s="27" t="s">
        <v>1867</v>
      </c>
      <c r="E52" s="27" t="s">
        <v>2067</v>
      </c>
      <c r="F52" s="26" t="s">
        <v>5314</v>
      </c>
      <c r="G52" s="26" t="s">
        <v>2068</v>
      </c>
      <c r="H52" s="26"/>
      <c r="I52" s="26"/>
      <c r="J52" s="26"/>
      <c r="K52" s="26"/>
      <c r="L52" s="26"/>
      <c r="M52" s="26" t="s">
        <v>2239</v>
      </c>
      <c r="N52" s="26" t="s">
        <v>2069</v>
      </c>
      <c r="O52" s="26"/>
      <c r="P52" s="26"/>
      <c r="Q52" s="26" t="s">
        <v>2070</v>
      </c>
      <c r="R52" s="26"/>
      <c r="S52" s="26"/>
      <c r="T52" s="26"/>
      <c r="U52" s="26"/>
      <c r="V52" s="26"/>
      <c r="W52" s="26"/>
      <c r="X52" s="26"/>
      <c r="Y52" s="26" t="s">
        <v>2071</v>
      </c>
      <c r="Z52" s="26"/>
      <c r="AA52" s="28" t="s">
        <v>2072</v>
      </c>
      <c r="AB52" s="28" t="s">
        <v>2073</v>
      </c>
      <c r="AC52" s="28"/>
      <c r="AD52" s="28"/>
      <c r="AE52" s="28" t="s">
        <v>711</v>
      </c>
      <c r="AF52" s="28" t="s">
        <v>914</v>
      </c>
      <c r="AG52" s="28"/>
      <c r="AH52" s="28" t="s">
        <v>2074</v>
      </c>
      <c r="AI52" s="29"/>
      <c r="AJ52" s="30"/>
      <c r="AK52" s="31"/>
      <c r="AL52" s="332"/>
      <c r="AM52" s="333"/>
      <c r="AN52" s="25"/>
      <c r="AO52" s="24"/>
      <c r="AP52" s="262" t="s">
        <v>2075</v>
      </c>
      <c r="AQ52" s="263"/>
      <c r="AR52" s="263" t="s">
        <v>1321</v>
      </c>
      <c r="AS52" s="263" t="s">
        <v>675</v>
      </c>
      <c r="AT52" s="266"/>
      <c r="AU52" s="266"/>
      <c r="AV52" s="266"/>
      <c r="AW52" s="266" t="s">
        <v>2067</v>
      </c>
      <c r="AX52" s="266"/>
      <c r="AY52" s="266"/>
      <c r="AZ52" s="266"/>
      <c r="BA52" s="321">
        <v>164</v>
      </c>
      <c r="BB52" s="394"/>
    </row>
    <row r="53" spans="1:54" ht="24.95" customHeight="1">
      <c r="A53" s="326"/>
      <c r="B53" s="19" t="s">
        <v>2225</v>
      </c>
      <c r="C53" s="19">
        <v>91</v>
      </c>
      <c r="D53" s="27" t="s">
        <v>837</v>
      </c>
      <c r="E53" s="27" t="s">
        <v>1050</v>
      </c>
      <c r="F53" s="26" t="s">
        <v>5205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1051</v>
      </c>
      <c r="N53" s="26" t="s">
        <v>1052</v>
      </c>
      <c r="O53" s="26"/>
      <c r="P53" s="26" t="s">
        <v>1053</v>
      </c>
      <c r="Q53" s="26" t="s">
        <v>1054</v>
      </c>
      <c r="R53" s="26"/>
      <c r="S53" s="26"/>
      <c r="T53" s="26"/>
      <c r="U53" s="26" t="s">
        <v>3</v>
      </c>
      <c r="V53" s="26"/>
      <c r="W53" s="26"/>
      <c r="X53" s="26"/>
      <c r="Y53" s="26" t="s">
        <v>1055</v>
      </c>
      <c r="Z53" s="26"/>
      <c r="AA53" s="28" t="s">
        <v>1056</v>
      </c>
      <c r="AB53" s="28" t="s">
        <v>1057</v>
      </c>
      <c r="AC53" s="28"/>
      <c r="AD53" s="28"/>
      <c r="AE53" s="28" t="s">
        <v>4</v>
      </c>
      <c r="AF53" s="28" t="s">
        <v>5</v>
      </c>
      <c r="AG53" s="28"/>
      <c r="AH53" s="28" t="s">
        <v>1058</v>
      </c>
      <c r="AI53" s="29"/>
      <c r="AJ53" s="30" t="s">
        <v>858</v>
      </c>
      <c r="AK53" s="31">
        <v>43401</v>
      </c>
      <c r="AL53" s="332"/>
      <c r="AM53" s="333"/>
      <c r="AN53" s="25"/>
      <c r="AO53" s="24"/>
      <c r="AP53" s="262" t="s">
        <v>1059</v>
      </c>
      <c r="AQ53" s="263"/>
      <c r="AR53" s="263" t="s">
        <v>844</v>
      </c>
      <c r="AS53" s="263" t="s">
        <v>675</v>
      </c>
      <c r="AT53" s="266"/>
      <c r="AU53" s="266"/>
      <c r="AV53" s="266" t="s">
        <v>1050</v>
      </c>
      <c r="AW53" s="266"/>
      <c r="AX53" s="266"/>
      <c r="AY53" s="266"/>
      <c r="AZ53" s="266"/>
      <c r="BA53" s="321">
        <v>45</v>
      </c>
      <c r="BB53" s="394"/>
    </row>
    <row r="54" spans="1:54" ht="24.95" customHeight="1">
      <c r="A54" s="326"/>
      <c r="B54" s="19" t="s">
        <v>2225</v>
      </c>
      <c r="C54" s="19">
        <v>91</v>
      </c>
      <c r="D54" s="27" t="s">
        <v>1361</v>
      </c>
      <c r="E54" s="27" t="s">
        <v>1587</v>
      </c>
      <c r="F54" s="26" t="s">
        <v>5260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1588</v>
      </c>
      <c r="N54" s="26" t="s">
        <v>1589</v>
      </c>
      <c r="O54" s="26"/>
      <c r="P54" s="26" t="s">
        <v>1590</v>
      </c>
      <c r="Q54" s="26" t="s">
        <v>1591</v>
      </c>
      <c r="R54" s="26"/>
      <c r="S54" s="26"/>
      <c r="T54" s="26"/>
      <c r="U54" s="26" t="s">
        <v>3</v>
      </c>
      <c r="V54" s="26"/>
      <c r="W54" s="26"/>
      <c r="X54" s="26"/>
      <c r="Y54" s="26" t="s">
        <v>1592</v>
      </c>
      <c r="Z54" s="26"/>
      <c r="AA54" s="28" t="s">
        <v>1593</v>
      </c>
      <c r="AB54" s="28" t="s">
        <v>1594</v>
      </c>
      <c r="AC54" s="28"/>
      <c r="AD54" s="28"/>
      <c r="AE54" s="28" t="s">
        <v>711</v>
      </c>
      <c r="AF54" s="28" t="s">
        <v>1159</v>
      </c>
      <c r="AG54" s="28"/>
      <c r="AH54" s="28" t="s">
        <v>1595</v>
      </c>
      <c r="AI54" s="29"/>
      <c r="AJ54" s="30" t="s">
        <v>3</v>
      </c>
      <c r="AK54" s="31" t="s">
        <v>3</v>
      </c>
      <c r="AL54" s="332"/>
      <c r="AM54" s="333"/>
      <c r="AN54" s="25"/>
      <c r="AO54" s="24"/>
      <c r="AP54" s="262" t="s">
        <v>1596</v>
      </c>
      <c r="AQ54" s="263"/>
      <c r="AR54" s="263" t="s">
        <v>844</v>
      </c>
      <c r="AS54" s="263" t="s">
        <v>675</v>
      </c>
      <c r="AT54" s="266"/>
      <c r="AU54" s="266"/>
      <c r="AV54" s="266" t="s">
        <v>1587</v>
      </c>
      <c r="AW54" s="266"/>
      <c r="AX54" s="266"/>
      <c r="AY54" s="266"/>
      <c r="AZ54" s="266"/>
      <c r="BA54" s="321">
        <v>100</v>
      </c>
      <c r="BB54" s="394"/>
    </row>
    <row r="55" spans="1:54" ht="24.95" customHeight="1">
      <c r="A55" s="326"/>
      <c r="B55" s="19" t="s">
        <v>2237</v>
      </c>
      <c r="C55" s="19">
        <v>92</v>
      </c>
      <c r="D55" s="27" t="s">
        <v>1867</v>
      </c>
      <c r="E55" s="27" t="s">
        <v>2123</v>
      </c>
      <c r="F55" s="26" t="s">
        <v>5320</v>
      </c>
      <c r="G55" s="26" t="s">
        <v>2124</v>
      </c>
      <c r="H55" s="26" t="s">
        <v>2125</v>
      </c>
      <c r="I55" s="26"/>
      <c r="J55" s="26"/>
      <c r="K55" s="26"/>
      <c r="L55" s="26"/>
      <c r="M55" s="26" t="s">
        <v>2242</v>
      </c>
      <c r="N55" s="26" t="s">
        <v>2126</v>
      </c>
      <c r="O55" s="26"/>
      <c r="P55" s="26"/>
      <c r="Q55" s="26" t="s">
        <v>2127</v>
      </c>
      <c r="R55" s="26"/>
      <c r="S55" s="26"/>
      <c r="T55" s="26"/>
      <c r="U55" s="26"/>
      <c r="V55" s="26"/>
      <c r="W55" s="26"/>
      <c r="X55" s="26"/>
      <c r="Y55" s="26" t="s">
        <v>2128</v>
      </c>
      <c r="Z55" s="26"/>
      <c r="AA55" s="28" t="s">
        <v>804</v>
      </c>
      <c r="AB55" s="28" t="s">
        <v>2129</v>
      </c>
      <c r="AC55" s="28"/>
      <c r="AD55" s="28"/>
      <c r="AE55" s="28" t="s">
        <v>711</v>
      </c>
      <c r="AF55" s="28" t="s">
        <v>730</v>
      </c>
      <c r="AG55" s="28"/>
      <c r="AH55" s="28" t="s">
        <v>2130</v>
      </c>
      <c r="AI55" s="29"/>
      <c r="AJ55" s="30"/>
      <c r="AK55" s="31"/>
      <c r="AL55" s="332"/>
      <c r="AM55" s="333"/>
      <c r="AN55" s="25"/>
      <c r="AO55" s="24"/>
      <c r="AP55" s="262" t="s">
        <v>2131</v>
      </c>
      <c r="AQ55" s="263"/>
      <c r="AR55" s="263" t="s">
        <v>1321</v>
      </c>
      <c r="AS55" s="263" t="s">
        <v>675</v>
      </c>
      <c r="AT55" s="266"/>
      <c r="AU55" s="266"/>
      <c r="AV55" s="266"/>
      <c r="AW55" s="266" t="s">
        <v>2123</v>
      </c>
      <c r="AX55" s="266"/>
      <c r="AY55" s="266"/>
      <c r="AZ55" s="266"/>
      <c r="BA55" s="321">
        <v>171</v>
      </c>
      <c r="BB55" s="394"/>
    </row>
    <row r="56" spans="1:54" ht="24.95" customHeight="1">
      <c r="A56" s="326"/>
      <c r="B56" s="19" t="s">
        <v>2225</v>
      </c>
      <c r="C56" s="19">
        <v>91</v>
      </c>
      <c r="D56" s="27" t="s">
        <v>837</v>
      </c>
      <c r="E56" s="27" t="s">
        <v>1101</v>
      </c>
      <c r="F56" s="26" t="s">
        <v>5211</v>
      </c>
      <c r="G56" s="26" t="s">
        <v>3</v>
      </c>
      <c r="H56" s="26" t="s">
        <v>1102</v>
      </c>
      <c r="I56" s="26"/>
      <c r="J56" s="26"/>
      <c r="K56" s="26"/>
      <c r="L56" s="26"/>
      <c r="M56" s="26" t="s">
        <v>1103</v>
      </c>
      <c r="N56" s="26" t="s">
        <v>1104</v>
      </c>
      <c r="O56" s="26"/>
      <c r="P56" s="26"/>
      <c r="Q56" s="26" t="s">
        <v>1105</v>
      </c>
      <c r="R56" s="26"/>
      <c r="S56" s="26"/>
      <c r="T56" s="26"/>
      <c r="U56" s="26" t="s">
        <v>3</v>
      </c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3</v>
      </c>
      <c r="AK56" s="31" t="s">
        <v>3</v>
      </c>
      <c r="AL56" s="332"/>
      <c r="AM56" s="333"/>
      <c r="AN56" s="25"/>
      <c r="AO56" s="24"/>
      <c r="AP56" s="262" t="s">
        <v>1106</v>
      </c>
      <c r="AQ56" s="263"/>
      <c r="AR56" s="263" t="s">
        <v>844</v>
      </c>
      <c r="AS56" s="263" t="s">
        <v>1107</v>
      </c>
      <c r="AT56" s="266"/>
      <c r="AU56" s="266"/>
      <c r="AV56" s="266" t="s">
        <v>1101</v>
      </c>
      <c r="AW56" s="266"/>
      <c r="AX56" s="266"/>
      <c r="AY56" s="266"/>
      <c r="AZ56" s="266"/>
      <c r="BA56" s="321">
        <v>51</v>
      </c>
      <c r="BB56" s="394"/>
    </row>
    <row r="57" spans="1:54" ht="24.95" customHeight="1">
      <c r="A57" s="326"/>
      <c r="B57" s="19" t="s">
        <v>2225</v>
      </c>
      <c r="C57" s="19">
        <v>91</v>
      </c>
      <c r="D57" s="27" t="s">
        <v>1361</v>
      </c>
      <c r="E57" s="27" t="s">
        <v>1597</v>
      </c>
      <c r="F57" s="26" t="s">
        <v>5261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1598</v>
      </c>
      <c r="N57" s="26" t="s">
        <v>1599</v>
      </c>
      <c r="O57" s="26"/>
      <c r="P57" s="26"/>
      <c r="Q57" s="26" t="s">
        <v>1600</v>
      </c>
      <c r="R57" s="26"/>
      <c r="S57" s="26"/>
      <c r="T57" s="26"/>
      <c r="U57" s="26" t="s">
        <v>3</v>
      </c>
      <c r="V57" s="26"/>
      <c r="W57" s="26"/>
      <c r="X57" s="26"/>
      <c r="Y57" s="26" t="s">
        <v>1601</v>
      </c>
      <c r="Z57" s="26"/>
      <c r="AA57" s="28" t="s">
        <v>1602</v>
      </c>
      <c r="AB57" s="28" t="s">
        <v>1603</v>
      </c>
      <c r="AC57" s="28"/>
      <c r="AD57" s="28"/>
      <c r="AE57" s="28" t="s">
        <v>701</v>
      </c>
      <c r="AF57" s="28" t="s">
        <v>1604</v>
      </c>
      <c r="AG57" s="28"/>
      <c r="AH57" s="28" t="s">
        <v>1605</v>
      </c>
      <c r="AI57" s="29"/>
      <c r="AJ57" s="30" t="s">
        <v>3</v>
      </c>
      <c r="AK57" s="31" t="s">
        <v>3</v>
      </c>
      <c r="AL57" s="332"/>
      <c r="AM57" s="333"/>
      <c r="AN57" s="25"/>
      <c r="AO57" s="24"/>
      <c r="AP57" s="262" t="s">
        <v>1606</v>
      </c>
      <c r="AQ57" s="263"/>
      <c r="AR57" s="263" t="s">
        <v>844</v>
      </c>
      <c r="AS57" s="263" t="s">
        <v>675</v>
      </c>
      <c r="AT57" s="266"/>
      <c r="AU57" s="266"/>
      <c r="AV57" s="266" t="s">
        <v>1597</v>
      </c>
      <c r="AW57" s="266"/>
      <c r="AX57" s="266"/>
      <c r="AY57" s="266"/>
      <c r="AZ57" s="266"/>
      <c r="BA57" s="321">
        <v>101</v>
      </c>
      <c r="BB57" s="394"/>
    </row>
    <row r="58" spans="1:54" ht="24.95" customHeight="1">
      <c r="A58" s="326"/>
      <c r="B58" s="19" t="s">
        <v>2225</v>
      </c>
      <c r="C58" s="19">
        <v>91</v>
      </c>
      <c r="D58" s="27" t="s">
        <v>1361</v>
      </c>
      <c r="E58" s="27" t="s">
        <v>1847</v>
      </c>
      <c r="F58" s="26" t="s">
        <v>5287</v>
      </c>
      <c r="G58" s="26" t="s">
        <v>3</v>
      </c>
      <c r="H58" s="26" t="s">
        <v>1848</v>
      </c>
      <c r="I58" s="26"/>
      <c r="J58" s="26"/>
      <c r="K58" s="26"/>
      <c r="L58" s="26"/>
      <c r="M58" s="26" t="s">
        <v>1849</v>
      </c>
      <c r="N58" s="26" t="s">
        <v>1850</v>
      </c>
      <c r="O58" s="26"/>
      <c r="P58" s="26"/>
      <c r="Q58" s="26" t="s">
        <v>1851</v>
      </c>
      <c r="R58" s="26"/>
      <c r="S58" s="26"/>
      <c r="T58" s="26"/>
      <c r="U58" s="26" t="s">
        <v>3</v>
      </c>
      <c r="V58" s="26"/>
      <c r="W58" s="26"/>
      <c r="X58" s="26"/>
      <c r="Y58" s="26" t="s">
        <v>1852</v>
      </c>
      <c r="Z58" s="26"/>
      <c r="AA58" s="28" t="s">
        <v>1602</v>
      </c>
      <c r="AB58" s="28" t="s">
        <v>830</v>
      </c>
      <c r="AC58" s="28"/>
      <c r="AD58" s="28"/>
      <c r="AE58" s="28" t="s">
        <v>4</v>
      </c>
      <c r="AF58" s="28" t="s">
        <v>903</v>
      </c>
      <c r="AG58" s="28"/>
      <c r="AH58" s="28" t="s">
        <v>1853</v>
      </c>
      <c r="AI58" s="29"/>
      <c r="AJ58" s="30" t="s">
        <v>3</v>
      </c>
      <c r="AK58" s="31" t="s">
        <v>3</v>
      </c>
      <c r="AL58" s="332"/>
      <c r="AM58" s="333"/>
      <c r="AN58" s="25"/>
      <c r="AO58" s="24"/>
      <c r="AP58" s="262" t="s">
        <v>1854</v>
      </c>
      <c r="AQ58" s="263"/>
      <c r="AR58" s="263" t="s">
        <v>844</v>
      </c>
      <c r="AS58" s="263" t="s">
        <v>675</v>
      </c>
      <c r="AT58" s="266"/>
      <c r="AU58" s="266"/>
      <c r="AV58" s="266" t="s">
        <v>1847</v>
      </c>
      <c r="AW58" s="266"/>
      <c r="AX58" s="266"/>
      <c r="AY58" s="266"/>
      <c r="AZ58" s="266"/>
      <c r="BA58" s="321">
        <v>127</v>
      </c>
      <c r="BB58" s="394"/>
    </row>
    <row r="59" spans="1:54" ht="24.95" customHeight="1">
      <c r="A59" s="326"/>
      <c r="B59" s="19" t="s">
        <v>2237</v>
      </c>
      <c r="C59" s="19">
        <v>92</v>
      </c>
      <c r="D59" s="27" t="s">
        <v>1867</v>
      </c>
      <c r="E59" s="27" t="s">
        <v>2103</v>
      </c>
      <c r="F59" s="26" t="s">
        <v>5318</v>
      </c>
      <c r="G59" s="26" t="s">
        <v>2104</v>
      </c>
      <c r="H59" s="26"/>
      <c r="I59" s="26"/>
      <c r="J59" s="26"/>
      <c r="K59" s="26"/>
      <c r="L59" s="26"/>
      <c r="M59" s="26" t="s">
        <v>2105</v>
      </c>
      <c r="N59" s="26" t="s">
        <v>2226</v>
      </c>
      <c r="O59" s="26"/>
      <c r="P59" s="26"/>
      <c r="Q59" s="26" t="s">
        <v>2106</v>
      </c>
      <c r="R59" s="26"/>
      <c r="S59" s="26"/>
      <c r="T59" s="26"/>
      <c r="U59" s="26"/>
      <c r="V59" s="26"/>
      <c r="W59" s="26"/>
      <c r="X59" s="26"/>
      <c r="Y59" s="26" t="s">
        <v>2107</v>
      </c>
      <c r="Z59" s="26" t="s">
        <v>2226</v>
      </c>
      <c r="AA59" s="28" t="s">
        <v>2108</v>
      </c>
      <c r="AB59" s="28" t="s">
        <v>2109</v>
      </c>
      <c r="AC59" s="28"/>
      <c r="AD59" s="28"/>
      <c r="AE59" s="28" t="s">
        <v>4</v>
      </c>
      <c r="AF59" s="28" t="s">
        <v>716</v>
      </c>
      <c r="AG59" s="28"/>
      <c r="AH59" s="28" t="s">
        <v>2110</v>
      </c>
      <c r="AI59" s="29"/>
      <c r="AJ59" s="30"/>
      <c r="AK59" s="31"/>
      <c r="AL59" s="332"/>
      <c r="AM59" s="333"/>
      <c r="AN59" s="25"/>
      <c r="AO59" s="24"/>
      <c r="AP59" s="262" t="s">
        <v>2111</v>
      </c>
      <c r="AQ59" s="263"/>
      <c r="AR59" s="263" t="s">
        <v>1321</v>
      </c>
      <c r="AS59" s="263" t="s">
        <v>675</v>
      </c>
      <c r="AT59" s="266" t="s">
        <v>851</v>
      </c>
      <c r="AU59" s="266"/>
      <c r="AV59" s="266"/>
      <c r="AW59" s="266" t="s">
        <v>2103</v>
      </c>
      <c r="AX59" s="266"/>
      <c r="AY59" s="266"/>
      <c r="AZ59" s="266"/>
      <c r="BA59" s="321">
        <v>168</v>
      </c>
      <c r="BB59" s="394"/>
    </row>
    <row r="60" spans="1:54" ht="24.95" customHeight="1">
      <c r="A60" s="326"/>
      <c r="B60" s="19" t="s">
        <v>2237</v>
      </c>
      <c r="C60" s="19">
        <v>92</v>
      </c>
      <c r="D60" s="27" t="s">
        <v>1867</v>
      </c>
      <c r="E60" s="27" t="s">
        <v>1949</v>
      </c>
      <c r="F60" s="26" t="s">
        <v>5300</v>
      </c>
      <c r="G60" s="26" t="s">
        <v>1950</v>
      </c>
      <c r="H60" s="26" t="s">
        <v>1951</v>
      </c>
      <c r="I60" s="26"/>
      <c r="J60" s="26"/>
      <c r="K60" s="26"/>
      <c r="L60" s="26"/>
      <c r="M60" s="26">
        <v>3810400</v>
      </c>
      <c r="N60" s="26" t="s">
        <v>1952</v>
      </c>
      <c r="O60" s="26"/>
      <c r="P60" s="26"/>
      <c r="Q60" s="26" t="s">
        <v>1953</v>
      </c>
      <c r="R60" s="26"/>
      <c r="S60" s="26"/>
      <c r="T60" s="26"/>
      <c r="U60" s="26"/>
      <c r="V60" s="26"/>
      <c r="W60" s="26"/>
      <c r="X60" s="26"/>
      <c r="Y60" s="26" t="s">
        <v>1954</v>
      </c>
      <c r="Z60" s="26"/>
      <c r="AA60" s="28" t="s">
        <v>1955</v>
      </c>
      <c r="AB60" s="28" t="s">
        <v>1956</v>
      </c>
      <c r="AC60" s="28"/>
      <c r="AD60" s="28"/>
      <c r="AE60" s="28" t="s">
        <v>676</v>
      </c>
      <c r="AF60" s="28" t="s">
        <v>1957</v>
      </c>
      <c r="AG60" s="28"/>
      <c r="AH60" s="28" t="s">
        <v>1958</v>
      </c>
      <c r="AI60" s="29"/>
      <c r="AJ60" s="30"/>
      <c r="AK60" s="31"/>
      <c r="AL60" s="332"/>
      <c r="AM60" s="333"/>
      <c r="AN60" s="25"/>
      <c r="AO60" s="24"/>
      <c r="AP60" s="262" t="s">
        <v>1959</v>
      </c>
      <c r="AQ60" s="263"/>
      <c r="AR60" s="263" t="s">
        <v>1321</v>
      </c>
      <c r="AS60" s="263" t="s">
        <v>675</v>
      </c>
      <c r="AT60" s="266"/>
      <c r="AU60" s="266"/>
      <c r="AV60" s="266"/>
      <c r="AW60" s="266" t="s">
        <v>1949</v>
      </c>
      <c r="AX60" s="266"/>
      <c r="AY60" s="266"/>
      <c r="AZ60" s="266"/>
      <c r="BA60" s="321">
        <v>150</v>
      </c>
      <c r="BB60" s="394"/>
    </row>
    <row r="61" spans="1:54" ht="24.95" customHeight="1">
      <c r="A61" s="326"/>
      <c r="B61" s="19" t="s">
        <v>2225</v>
      </c>
      <c r="C61" s="19">
        <v>91</v>
      </c>
      <c r="D61" s="27" t="s">
        <v>1361</v>
      </c>
      <c r="E61" s="27" t="s">
        <v>1855</v>
      </c>
      <c r="F61" s="26" t="s">
        <v>5288</v>
      </c>
      <c r="G61" s="26" t="s">
        <v>3</v>
      </c>
      <c r="H61" s="26" t="s">
        <v>1856</v>
      </c>
      <c r="I61" s="26"/>
      <c r="J61" s="26"/>
      <c r="K61" s="26"/>
      <c r="L61" s="26"/>
      <c r="M61" s="26" t="s">
        <v>1066</v>
      </c>
      <c r="N61" s="26" t="s">
        <v>1857</v>
      </c>
      <c r="O61" s="26"/>
      <c r="P61" s="26" t="s">
        <v>1858</v>
      </c>
      <c r="Q61" s="26" t="s">
        <v>1859</v>
      </c>
      <c r="R61" s="26"/>
      <c r="S61" s="26"/>
      <c r="T61" s="26"/>
      <c r="U61" s="26"/>
      <c r="V61" s="26"/>
      <c r="W61" s="26"/>
      <c r="X61" s="26"/>
      <c r="Y61" s="26" t="s">
        <v>1860</v>
      </c>
      <c r="Z61" s="26"/>
      <c r="AA61" s="28" t="s">
        <v>1861</v>
      </c>
      <c r="AB61" s="28" t="s">
        <v>1862</v>
      </c>
      <c r="AC61" s="28"/>
      <c r="AD61" s="28"/>
      <c r="AE61" s="28" t="s">
        <v>4</v>
      </c>
      <c r="AF61" s="28" t="s">
        <v>5</v>
      </c>
      <c r="AG61" s="28"/>
      <c r="AH61" s="28" t="s">
        <v>1863</v>
      </c>
      <c r="AI61" s="29"/>
      <c r="AJ61" s="30" t="s">
        <v>3</v>
      </c>
      <c r="AK61" s="31" t="s">
        <v>3</v>
      </c>
      <c r="AL61" s="332"/>
      <c r="AM61" s="333"/>
      <c r="AN61" s="25"/>
      <c r="AO61" s="24"/>
      <c r="AP61" s="262" t="s">
        <v>1864</v>
      </c>
      <c r="AQ61" s="263"/>
      <c r="AR61" s="263" t="s">
        <v>844</v>
      </c>
      <c r="AS61" s="263" t="s">
        <v>675</v>
      </c>
      <c r="AT61" s="266"/>
      <c r="AU61" s="266"/>
      <c r="AV61" s="266" t="s">
        <v>1855</v>
      </c>
      <c r="AW61" s="266"/>
      <c r="AX61" s="266"/>
      <c r="AY61" s="266"/>
      <c r="AZ61" s="266"/>
      <c r="BA61" s="321">
        <v>128</v>
      </c>
      <c r="BB61" s="394"/>
    </row>
    <row r="62" spans="1:54" ht="24.95" customHeight="1">
      <c r="A62" s="326"/>
      <c r="B62" s="19" t="s">
        <v>2225</v>
      </c>
      <c r="C62" s="19">
        <v>91</v>
      </c>
      <c r="D62" s="27" t="s">
        <v>1361</v>
      </c>
      <c r="E62" s="27" t="s">
        <v>1620</v>
      </c>
      <c r="F62" s="26" t="s">
        <v>5263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/>
      <c r="Q62" s="26" t="s">
        <v>3</v>
      </c>
      <c r="R62" s="26"/>
      <c r="S62" s="26"/>
      <c r="T62" s="26"/>
      <c r="U62" s="26" t="s">
        <v>3</v>
      </c>
      <c r="V62" s="26"/>
      <c r="W62" s="26"/>
      <c r="X62" s="26"/>
      <c r="Y62" s="26" t="s">
        <v>1621</v>
      </c>
      <c r="Z62" s="26"/>
      <c r="AA62" s="28" t="s">
        <v>1622</v>
      </c>
      <c r="AB62" s="28" t="s">
        <v>1623</v>
      </c>
      <c r="AC62" s="28"/>
      <c r="AD62" s="28"/>
      <c r="AE62" s="28"/>
      <c r="AF62" s="28"/>
      <c r="AG62" s="28"/>
      <c r="AH62" s="28"/>
      <c r="AI62" s="29"/>
      <c r="AJ62" s="30" t="s">
        <v>842</v>
      </c>
      <c r="AK62" s="31" t="s">
        <v>3</v>
      </c>
      <c r="AL62" s="332"/>
      <c r="AM62" s="333"/>
      <c r="AN62" s="25"/>
      <c r="AO62" s="24"/>
      <c r="AP62" s="262" t="s">
        <v>1624</v>
      </c>
      <c r="AQ62" s="263"/>
      <c r="AR62" s="263" t="s">
        <v>844</v>
      </c>
      <c r="AS62" s="263" t="s">
        <v>675</v>
      </c>
      <c r="AT62" s="266"/>
      <c r="AU62" s="266"/>
      <c r="AV62" s="266" t="s">
        <v>1620</v>
      </c>
      <c r="AW62" s="266"/>
      <c r="AX62" s="266"/>
      <c r="AY62" s="266"/>
      <c r="AZ62" s="266"/>
      <c r="BA62" s="321">
        <v>103</v>
      </c>
      <c r="BB62" s="394"/>
    </row>
    <row r="63" spans="1:54" ht="24.95" customHeight="1">
      <c r="A63" s="326"/>
      <c r="B63" s="19" t="s">
        <v>2225</v>
      </c>
      <c r="C63" s="19">
        <v>91</v>
      </c>
      <c r="D63" s="27" t="s">
        <v>837</v>
      </c>
      <c r="E63" s="27" t="s">
        <v>933</v>
      </c>
      <c r="F63" s="26" t="s">
        <v>5192</v>
      </c>
      <c r="G63" s="26" t="s">
        <v>3</v>
      </c>
      <c r="H63" s="26" t="s">
        <v>3</v>
      </c>
      <c r="I63" s="26"/>
      <c r="J63" s="26"/>
      <c r="K63" s="26"/>
      <c r="L63" s="26"/>
      <c r="M63" s="26" t="s">
        <v>934</v>
      </c>
      <c r="N63" s="26" t="s">
        <v>935</v>
      </c>
      <c r="O63" s="26"/>
      <c r="P63" s="26" t="s">
        <v>936</v>
      </c>
      <c r="Q63" s="26" t="s">
        <v>937</v>
      </c>
      <c r="R63" s="26"/>
      <c r="S63" s="26"/>
      <c r="T63" s="26"/>
      <c r="U63" s="26" t="s">
        <v>938</v>
      </c>
      <c r="V63" s="26"/>
      <c r="W63" s="26"/>
      <c r="X63" s="26"/>
      <c r="Y63" s="26" t="s">
        <v>939</v>
      </c>
      <c r="Z63" s="26"/>
      <c r="AA63" s="28" t="s">
        <v>940</v>
      </c>
      <c r="AB63" s="28" t="s">
        <v>941</v>
      </c>
      <c r="AC63" s="28"/>
      <c r="AD63" s="28"/>
      <c r="AE63" s="28" t="s">
        <v>4</v>
      </c>
      <c r="AF63" s="28" t="s">
        <v>5</v>
      </c>
      <c r="AG63" s="28"/>
      <c r="AH63" s="28"/>
      <c r="AI63" s="29"/>
      <c r="AJ63" s="30" t="s">
        <v>3</v>
      </c>
      <c r="AK63" s="31" t="s">
        <v>3</v>
      </c>
      <c r="AL63" s="332"/>
      <c r="AM63" s="333"/>
      <c r="AN63" s="25"/>
      <c r="AO63" s="24"/>
      <c r="AP63" s="262" t="s">
        <v>942</v>
      </c>
      <c r="AQ63" s="263"/>
      <c r="AR63" s="263" t="s">
        <v>844</v>
      </c>
      <c r="AS63" s="263" t="s">
        <v>675</v>
      </c>
      <c r="AT63" s="266"/>
      <c r="AU63" s="266"/>
      <c r="AV63" s="266" t="s">
        <v>933</v>
      </c>
      <c r="AW63" s="266"/>
      <c r="AX63" s="266"/>
      <c r="AY63" s="266"/>
      <c r="AZ63" s="266"/>
      <c r="BA63" s="321">
        <v>32</v>
      </c>
      <c r="BB63" s="394"/>
    </row>
    <row r="64" spans="1:54" ht="24.95" customHeight="1">
      <c r="A64" s="326"/>
      <c r="B64" s="19" t="s">
        <v>2225</v>
      </c>
      <c r="C64" s="19">
        <v>91</v>
      </c>
      <c r="D64" s="27" t="s">
        <v>837</v>
      </c>
      <c r="E64" s="27" t="s">
        <v>961</v>
      </c>
      <c r="F64" s="26" t="s">
        <v>5195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7</v>
      </c>
      <c r="N64" s="26" t="s">
        <v>962</v>
      </c>
      <c r="O64" s="26"/>
      <c r="P64" s="26" t="s">
        <v>963</v>
      </c>
      <c r="Q64" s="26" t="s">
        <v>964</v>
      </c>
      <c r="R64" s="26"/>
      <c r="S64" s="26"/>
      <c r="T64" s="26" t="s">
        <v>965</v>
      </c>
      <c r="U64" s="26" t="s">
        <v>966</v>
      </c>
      <c r="V64" s="26" t="s">
        <v>967</v>
      </c>
      <c r="W64" s="26"/>
      <c r="X64" s="26"/>
      <c r="Y64" s="26" t="s">
        <v>968</v>
      </c>
      <c r="Z64" s="26"/>
      <c r="AA64" s="28" t="s">
        <v>969</v>
      </c>
      <c r="AB64" s="28" t="s">
        <v>970</v>
      </c>
      <c r="AC64" s="28"/>
      <c r="AD64" s="28"/>
      <c r="AE64" s="28" t="s">
        <v>4</v>
      </c>
      <c r="AF64" s="28" t="s">
        <v>5</v>
      </c>
      <c r="AG64" s="28"/>
      <c r="AH64" s="28" t="s">
        <v>971</v>
      </c>
      <c r="AI64" s="29"/>
      <c r="AJ64" s="30" t="s">
        <v>972</v>
      </c>
      <c r="AK64" s="31" t="s">
        <v>3</v>
      </c>
      <c r="AL64" s="332"/>
      <c r="AM64" s="333"/>
      <c r="AN64" s="25"/>
      <c r="AO64" s="24"/>
      <c r="AP64" s="262" t="s">
        <v>973</v>
      </c>
      <c r="AQ64" s="263"/>
      <c r="AR64" s="263" t="s">
        <v>844</v>
      </c>
      <c r="AS64" s="263" t="s">
        <v>675</v>
      </c>
      <c r="AT64" s="266"/>
      <c r="AU64" s="266"/>
      <c r="AV64" s="266" t="s">
        <v>961</v>
      </c>
      <c r="AW64" s="266"/>
      <c r="AX64" s="266"/>
      <c r="AY64" s="266"/>
      <c r="AZ64" s="266"/>
      <c r="BA64" s="321">
        <v>35</v>
      </c>
      <c r="BB64" s="394"/>
    </row>
    <row r="65" spans="1:54" ht="24.95" customHeight="1">
      <c r="A65" s="326"/>
      <c r="B65" s="19" t="s">
        <v>2225</v>
      </c>
      <c r="C65" s="19">
        <v>91</v>
      </c>
      <c r="D65" s="27" t="s">
        <v>1361</v>
      </c>
      <c r="E65" s="27" t="s">
        <v>1463</v>
      </c>
      <c r="F65" s="26" t="s">
        <v>5247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1464</v>
      </c>
      <c r="N65" s="26" t="s">
        <v>1465</v>
      </c>
      <c r="O65" s="26"/>
      <c r="P65" s="26"/>
      <c r="Q65" s="26" t="s">
        <v>1466</v>
      </c>
      <c r="R65" s="26"/>
      <c r="S65" s="26"/>
      <c r="T65" s="26"/>
      <c r="U65" s="26" t="s">
        <v>3</v>
      </c>
      <c r="V65" s="26"/>
      <c r="W65" s="26"/>
      <c r="X65" s="26"/>
      <c r="Y65" s="26" t="s">
        <v>1467</v>
      </c>
      <c r="Z65" s="26"/>
      <c r="AA65" s="28" t="s">
        <v>969</v>
      </c>
      <c r="AB65" s="28" t="s">
        <v>1468</v>
      </c>
      <c r="AC65" s="28"/>
      <c r="AD65" s="28"/>
      <c r="AE65" s="28"/>
      <c r="AF65" s="28"/>
      <c r="AG65" s="28"/>
      <c r="AH65" s="28" t="s">
        <v>1469</v>
      </c>
      <c r="AI65" s="29"/>
      <c r="AJ65" s="30" t="s">
        <v>3</v>
      </c>
      <c r="AK65" s="31" t="s">
        <v>3</v>
      </c>
      <c r="AL65" s="332"/>
      <c r="AM65" s="333"/>
      <c r="AN65" s="25"/>
      <c r="AO65" s="24"/>
      <c r="AP65" s="262" t="s">
        <v>1470</v>
      </c>
      <c r="AQ65" s="263"/>
      <c r="AR65" s="263" t="s">
        <v>844</v>
      </c>
      <c r="AS65" s="263" t="s">
        <v>675</v>
      </c>
      <c r="AT65" s="266"/>
      <c r="AU65" s="266"/>
      <c r="AV65" s="266" t="s">
        <v>1463</v>
      </c>
      <c r="AW65" s="266"/>
      <c r="AX65" s="266"/>
      <c r="AY65" s="266"/>
      <c r="AZ65" s="266"/>
      <c r="BA65" s="321">
        <v>87</v>
      </c>
      <c r="BB65" s="394"/>
    </row>
    <row r="66" spans="1:54" ht="24.95" customHeight="1">
      <c r="A66" s="326"/>
      <c r="B66" s="19" t="s">
        <v>2225</v>
      </c>
      <c r="C66" s="19">
        <v>91</v>
      </c>
      <c r="D66" s="27" t="s">
        <v>837</v>
      </c>
      <c r="E66" s="27" t="s">
        <v>918</v>
      </c>
      <c r="F66" s="26" t="s">
        <v>5190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919</v>
      </c>
      <c r="N66" s="26" t="s">
        <v>920</v>
      </c>
      <c r="O66" s="26"/>
      <c r="P66" s="26"/>
      <c r="Q66" s="26" t="s">
        <v>921</v>
      </c>
      <c r="R66" s="26"/>
      <c r="S66" s="26"/>
      <c r="T66" s="26"/>
      <c r="U66" s="26" t="s">
        <v>3</v>
      </c>
      <c r="V66" s="26"/>
      <c r="W66" s="26"/>
      <c r="X66" s="26"/>
      <c r="Y66" s="26" t="s">
        <v>922</v>
      </c>
      <c r="Z66" s="26"/>
      <c r="AA66" s="28" t="s">
        <v>923</v>
      </c>
      <c r="AB66" s="28" t="s">
        <v>924</v>
      </c>
      <c r="AC66" s="28"/>
      <c r="AD66" s="28"/>
      <c r="AE66" s="28" t="s">
        <v>4</v>
      </c>
      <c r="AF66" s="28" t="s">
        <v>903</v>
      </c>
      <c r="AG66" s="28"/>
      <c r="AH66" s="28" t="s">
        <v>925</v>
      </c>
      <c r="AI66" s="29"/>
      <c r="AJ66" s="30" t="s">
        <v>3</v>
      </c>
      <c r="AK66" s="31" t="s">
        <v>3</v>
      </c>
      <c r="AL66" s="332"/>
      <c r="AM66" s="333"/>
      <c r="AN66" s="25"/>
      <c r="AO66" s="24"/>
      <c r="AP66" s="262" t="s">
        <v>926</v>
      </c>
      <c r="AQ66" s="263"/>
      <c r="AR66" s="263" t="s">
        <v>844</v>
      </c>
      <c r="AS66" s="263" t="s">
        <v>675</v>
      </c>
      <c r="AT66" s="266"/>
      <c r="AU66" s="266"/>
      <c r="AV66" s="266" t="s">
        <v>918</v>
      </c>
      <c r="AW66" s="266"/>
      <c r="AX66" s="266"/>
      <c r="AY66" s="266"/>
      <c r="AZ66" s="266"/>
      <c r="BA66" s="321">
        <v>30</v>
      </c>
      <c r="BB66" s="394"/>
    </row>
    <row r="67" spans="1:54" ht="24.95" customHeight="1">
      <c r="A67" s="326"/>
      <c r="B67" s="19" t="s">
        <v>2225</v>
      </c>
      <c r="C67" s="19">
        <v>91</v>
      </c>
      <c r="D67" s="27" t="s">
        <v>1361</v>
      </c>
      <c r="E67" s="27" t="s">
        <v>1432</v>
      </c>
      <c r="F67" s="26" t="s">
        <v>5244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1433</v>
      </c>
      <c r="N67" s="26" t="s">
        <v>1434</v>
      </c>
      <c r="O67" s="26"/>
      <c r="P67" s="26"/>
      <c r="Q67" s="26" t="s">
        <v>1435</v>
      </c>
      <c r="R67" s="26"/>
      <c r="S67" s="26"/>
      <c r="T67" s="26"/>
      <c r="U67" s="26" t="s">
        <v>1436</v>
      </c>
      <c r="V67" s="26"/>
      <c r="W67" s="26"/>
      <c r="X67" s="26"/>
      <c r="Y67" s="26" t="s">
        <v>1437</v>
      </c>
      <c r="Z67" s="26"/>
      <c r="AA67" s="28" t="s">
        <v>1438</v>
      </c>
      <c r="AB67" s="28" t="s">
        <v>1439</v>
      </c>
      <c r="AC67" s="28"/>
      <c r="AD67" s="28"/>
      <c r="AE67" s="28" t="s">
        <v>732</v>
      </c>
      <c r="AF67" s="28" t="s">
        <v>1440</v>
      </c>
      <c r="AG67" s="28"/>
      <c r="AH67" s="28" t="s">
        <v>1441</v>
      </c>
      <c r="AI67" s="29"/>
      <c r="AJ67" s="30" t="s">
        <v>972</v>
      </c>
      <c r="AK67" s="31" t="s">
        <v>3</v>
      </c>
      <c r="AL67" s="332"/>
      <c r="AM67" s="333"/>
      <c r="AN67" s="25"/>
      <c r="AO67" s="24"/>
      <c r="AP67" s="262" t="s">
        <v>1442</v>
      </c>
      <c r="AQ67" s="263"/>
      <c r="AR67" s="263" t="s">
        <v>844</v>
      </c>
      <c r="AS67" s="263" t="s">
        <v>675</v>
      </c>
      <c r="AT67" s="266"/>
      <c r="AU67" s="266"/>
      <c r="AV67" s="266" t="s">
        <v>1432</v>
      </c>
      <c r="AW67" s="266"/>
      <c r="AX67" s="266"/>
      <c r="AY67" s="266"/>
      <c r="AZ67" s="266"/>
      <c r="BA67" s="321">
        <v>84</v>
      </c>
      <c r="BB67" s="394"/>
    </row>
    <row r="68" spans="1:54" ht="24.95" customHeight="1">
      <c r="A68" s="326"/>
      <c r="B68" s="19" t="s">
        <v>2225</v>
      </c>
      <c r="C68" s="19">
        <v>91</v>
      </c>
      <c r="D68" s="27" t="s">
        <v>1361</v>
      </c>
      <c r="E68" s="27" t="s">
        <v>1387</v>
      </c>
      <c r="F68" s="26" t="s">
        <v>5240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1388</v>
      </c>
      <c r="N68" s="26" t="s">
        <v>1389</v>
      </c>
      <c r="O68" s="26"/>
      <c r="P68" s="26"/>
      <c r="Q68" s="26" t="s">
        <v>1390</v>
      </c>
      <c r="R68" s="26"/>
      <c r="S68" s="26"/>
      <c r="T68" s="26"/>
      <c r="U68" s="26" t="s">
        <v>3</v>
      </c>
      <c r="V68" s="26"/>
      <c r="W68" s="26"/>
      <c r="X68" s="26"/>
      <c r="Y68" s="26" t="s">
        <v>1391</v>
      </c>
      <c r="Z68" s="26"/>
      <c r="AA68" s="28" t="s">
        <v>1125</v>
      </c>
      <c r="AB68" s="28" t="s">
        <v>1392</v>
      </c>
      <c r="AC68" s="28"/>
      <c r="AD68" s="28"/>
      <c r="AE68" s="28" t="s">
        <v>4</v>
      </c>
      <c r="AF68" s="28" t="s">
        <v>903</v>
      </c>
      <c r="AG68" s="28"/>
      <c r="AH68" s="28" t="s">
        <v>1393</v>
      </c>
      <c r="AI68" s="29"/>
      <c r="AJ68" s="30" t="s">
        <v>3</v>
      </c>
      <c r="AK68" s="31" t="s">
        <v>3</v>
      </c>
      <c r="AL68" s="332"/>
      <c r="AM68" s="333"/>
      <c r="AN68" s="25"/>
      <c r="AO68" s="24"/>
      <c r="AP68" s="262" t="s">
        <v>1394</v>
      </c>
      <c r="AQ68" s="263"/>
      <c r="AR68" s="263" t="s">
        <v>844</v>
      </c>
      <c r="AS68" s="263" t="s">
        <v>675</v>
      </c>
      <c r="AT68" s="266"/>
      <c r="AU68" s="266"/>
      <c r="AV68" s="266" t="s">
        <v>1387</v>
      </c>
      <c r="AW68" s="266"/>
      <c r="AX68" s="266"/>
      <c r="AY68" s="266"/>
      <c r="AZ68" s="266"/>
      <c r="BA68" s="321">
        <v>80</v>
      </c>
      <c r="BB68" s="394"/>
    </row>
    <row r="69" spans="1:54" ht="24.95" customHeight="1">
      <c r="A69" s="326"/>
      <c r="B69" s="19" t="s">
        <v>2225</v>
      </c>
      <c r="C69" s="19">
        <v>91</v>
      </c>
      <c r="D69" s="27" t="s">
        <v>1361</v>
      </c>
      <c r="E69" s="27" t="s">
        <v>1421</v>
      </c>
      <c r="F69" s="26" t="s">
        <v>5243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1422</v>
      </c>
      <c r="N69" s="26" t="s">
        <v>1423</v>
      </c>
      <c r="O69" s="26"/>
      <c r="P69" s="26"/>
      <c r="Q69" s="26" t="s">
        <v>1424</v>
      </c>
      <c r="R69" s="26"/>
      <c r="S69" s="26"/>
      <c r="T69" s="26"/>
      <c r="U69" s="26" t="s">
        <v>1425</v>
      </c>
      <c r="V69" s="26"/>
      <c r="W69" s="26"/>
      <c r="X69" s="26"/>
      <c r="Y69" s="26" t="s">
        <v>1426</v>
      </c>
      <c r="Z69" s="26"/>
      <c r="AA69" s="28" t="s">
        <v>1427</v>
      </c>
      <c r="AB69" s="28" t="s">
        <v>1428</v>
      </c>
      <c r="AC69" s="28"/>
      <c r="AD69" s="28"/>
      <c r="AE69" s="28" t="s">
        <v>711</v>
      </c>
      <c r="AF69" s="28" t="s">
        <v>914</v>
      </c>
      <c r="AG69" s="28"/>
      <c r="AH69" s="28" t="s">
        <v>1429</v>
      </c>
      <c r="AI69" s="29"/>
      <c r="AJ69" s="30" t="s">
        <v>1430</v>
      </c>
      <c r="AK69" s="31" t="s">
        <v>3</v>
      </c>
      <c r="AL69" s="332"/>
      <c r="AM69" s="333"/>
      <c r="AN69" s="25"/>
      <c r="AO69" s="24"/>
      <c r="AP69" s="262" t="s">
        <v>1431</v>
      </c>
      <c r="AQ69" s="263"/>
      <c r="AR69" s="263" t="s">
        <v>844</v>
      </c>
      <c r="AS69" s="263" t="s">
        <v>675</v>
      </c>
      <c r="AT69" s="266"/>
      <c r="AU69" s="266"/>
      <c r="AV69" s="266" t="s">
        <v>1421</v>
      </c>
      <c r="AW69" s="266"/>
      <c r="AX69" s="266"/>
      <c r="AY69" s="266"/>
      <c r="AZ69" s="266"/>
      <c r="BA69" s="321">
        <v>83</v>
      </c>
      <c r="BB69" s="394"/>
    </row>
    <row r="70" spans="1:54" ht="24.95" customHeight="1">
      <c r="A70" s="326"/>
      <c r="B70" s="19" t="s">
        <v>2237</v>
      </c>
      <c r="C70" s="19">
        <v>92</v>
      </c>
      <c r="D70" s="27" t="s">
        <v>1867</v>
      </c>
      <c r="E70" s="27" t="s">
        <v>1940</v>
      </c>
      <c r="F70" s="26" t="s">
        <v>5299</v>
      </c>
      <c r="G70" s="26" t="s">
        <v>1941</v>
      </c>
      <c r="H70" s="26"/>
      <c r="I70" s="26"/>
      <c r="J70" s="26"/>
      <c r="K70" s="26"/>
      <c r="L70" s="26"/>
      <c r="M70" s="26" t="s">
        <v>1942</v>
      </c>
      <c r="N70" s="26" t="s">
        <v>846</v>
      </c>
      <c r="O70" s="26"/>
      <c r="P70" s="26" t="s">
        <v>1943</v>
      </c>
      <c r="Q70" s="26" t="s">
        <v>1944</v>
      </c>
      <c r="R70" s="26"/>
      <c r="S70" s="26"/>
      <c r="T70" s="26"/>
      <c r="U70" s="26"/>
      <c r="V70" s="26"/>
      <c r="W70" s="26"/>
      <c r="X70" s="26"/>
      <c r="Y70" s="26" t="s">
        <v>1945</v>
      </c>
      <c r="Z70" s="26" t="s">
        <v>2226</v>
      </c>
      <c r="AA70" s="28" t="s">
        <v>1718</v>
      </c>
      <c r="AB70" s="28" t="s">
        <v>1946</v>
      </c>
      <c r="AC70" s="28"/>
      <c r="AD70" s="28"/>
      <c r="AE70" s="28" t="s">
        <v>711</v>
      </c>
      <c r="AF70" s="28" t="s">
        <v>748</v>
      </c>
      <c r="AG70" s="28"/>
      <c r="AH70" s="28" t="s">
        <v>1947</v>
      </c>
      <c r="AI70" s="29"/>
      <c r="AJ70" s="30"/>
      <c r="AK70" s="31"/>
      <c r="AL70" s="332"/>
      <c r="AM70" s="333"/>
      <c r="AN70" s="25"/>
      <c r="AO70" s="24"/>
      <c r="AP70" s="262" t="s">
        <v>1948</v>
      </c>
      <c r="AQ70" s="263"/>
      <c r="AR70" s="263" t="s">
        <v>1321</v>
      </c>
      <c r="AS70" s="263" t="s">
        <v>675</v>
      </c>
      <c r="AT70" s="266" t="s">
        <v>851</v>
      </c>
      <c r="AU70" s="266"/>
      <c r="AV70" s="266"/>
      <c r="AW70" s="266" t="s">
        <v>1940</v>
      </c>
      <c r="AX70" s="266"/>
      <c r="AY70" s="266"/>
      <c r="AZ70" s="266"/>
      <c r="BA70" s="321">
        <v>149</v>
      </c>
      <c r="BB70" s="394"/>
    </row>
    <row r="71" spans="1:54" ht="24.95" customHeight="1">
      <c r="A71" s="326"/>
      <c r="B71" s="19" t="s">
        <v>2225</v>
      </c>
      <c r="C71" s="19">
        <v>91</v>
      </c>
      <c r="D71" s="27" t="s">
        <v>837</v>
      </c>
      <c r="E71" s="27" t="s">
        <v>1092</v>
      </c>
      <c r="F71" s="26" t="s">
        <v>5210</v>
      </c>
      <c r="G71" s="26" t="s">
        <v>3</v>
      </c>
      <c r="H71" s="26" t="s">
        <v>891</v>
      </c>
      <c r="I71" s="26"/>
      <c r="J71" s="26"/>
      <c r="K71" s="26"/>
      <c r="L71" s="26"/>
      <c r="M71" s="26" t="s">
        <v>1093</v>
      </c>
      <c r="N71" s="26" t="s">
        <v>1094</v>
      </c>
      <c r="O71" s="26"/>
      <c r="P71" s="26"/>
      <c r="Q71" s="26" t="s">
        <v>1095</v>
      </c>
      <c r="R71" s="26"/>
      <c r="S71" s="26"/>
      <c r="T71" s="26"/>
      <c r="U71" s="26" t="s">
        <v>3</v>
      </c>
      <c r="V71" s="26"/>
      <c r="W71" s="26"/>
      <c r="X71" s="26"/>
      <c r="Y71" s="26" t="s">
        <v>1096</v>
      </c>
      <c r="Z71" s="26"/>
      <c r="AA71" s="28" t="s">
        <v>1097</v>
      </c>
      <c r="AB71" s="28" t="s">
        <v>1098</v>
      </c>
      <c r="AC71" s="28"/>
      <c r="AD71" s="28"/>
      <c r="AE71" s="28" t="s">
        <v>4</v>
      </c>
      <c r="AF71" s="28" t="s">
        <v>903</v>
      </c>
      <c r="AG71" s="28"/>
      <c r="AH71" s="28" t="s">
        <v>1099</v>
      </c>
      <c r="AI71" s="29"/>
      <c r="AJ71" s="30" t="s">
        <v>3</v>
      </c>
      <c r="AK71" s="31" t="s">
        <v>3</v>
      </c>
      <c r="AL71" s="332"/>
      <c r="AM71" s="333"/>
      <c r="AN71" s="25"/>
      <c r="AO71" s="24"/>
      <c r="AP71" s="262" t="s">
        <v>1100</v>
      </c>
      <c r="AQ71" s="263"/>
      <c r="AR71" s="263" t="s">
        <v>844</v>
      </c>
      <c r="AS71" s="263" t="s">
        <v>675</v>
      </c>
      <c r="AT71" s="266"/>
      <c r="AU71" s="266"/>
      <c r="AV71" s="266" t="s">
        <v>1092</v>
      </c>
      <c r="AW71" s="266"/>
      <c r="AX71" s="266"/>
      <c r="AY71" s="266"/>
      <c r="AZ71" s="266"/>
      <c r="BA71" s="321">
        <v>50</v>
      </c>
      <c r="BB71" s="394"/>
    </row>
    <row r="72" spans="1:54" ht="24.95" customHeight="1">
      <c r="A72" s="326"/>
      <c r="B72" s="19" t="s">
        <v>2225</v>
      </c>
      <c r="C72" s="19">
        <v>91</v>
      </c>
      <c r="D72" s="27" t="s">
        <v>837</v>
      </c>
      <c r="E72" s="27" t="s">
        <v>907</v>
      </c>
      <c r="F72" s="26" t="s">
        <v>5189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908</v>
      </c>
      <c r="N72" s="26" t="s">
        <v>909</v>
      </c>
      <c r="O72" s="26"/>
      <c r="P72" s="26"/>
      <c r="Q72" s="26" t="s">
        <v>910</v>
      </c>
      <c r="R72" s="26"/>
      <c r="S72" s="26"/>
      <c r="T72" s="26"/>
      <c r="U72" s="26" t="s">
        <v>3</v>
      </c>
      <c r="V72" s="26"/>
      <c r="W72" s="26"/>
      <c r="X72" s="26"/>
      <c r="Y72" s="26" t="s">
        <v>911</v>
      </c>
      <c r="Z72" s="26"/>
      <c r="AA72" s="28" t="s">
        <v>912</v>
      </c>
      <c r="AB72" s="28" t="s">
        <v>913</v>
      </c>
      <c r="AC72" s="28"/>
      <c r="AD72" s="28"/>
      <c r="AE72" s="28" t="s">
        <v>711</v>
      </c>
      <c r="AF72" s="28" t="s">
        <v>914</v>
      </c>
      <c r="AG72" s="28"/>
      <c r="AH72" s="28" t="s">
        <v>915</v>
      </c>
      <c r="AI72" s="29"/>
      <c r="AJ72" s="30" t="s">
        <v>916</v>
      </c>
      <c r="AK72" s="31">
        <v>43473</v>
      </c>
      <c r="AL72" s="332"/>
      <c r="AM72" s="333"/>
      <c r="AN72" s="25"/>
      <c r="AO72" s="24"/>
      <c r="AP72" s="262" t="s">
        <v>917</v>
      </c>
      <c r="AQ72" s="263"/>
      <c r="AR72" s="263" t="s">
        <v>844</v>
      </c>
      <c r="AS72" s="263" t="s">
        <v>675</v>
      </c>
      <c r="AT72" s="266"/>
      <c r="AU72" s="266"/>
      <c r="AV72" s="266" t="s">
        <v>907</v>
      </c>
      <c r="AW72" s="266"/>
      <c r="AX72" s="266"/>
      <c r="AY72" s="266"/>
      <c r="AZ72" s="266"/>
      <c r="BA72" s="321">
        <v>29</v>
      </c>
      <c r="BB72" s="394"/>
    </row>
    <row r="73" spans="1:54" ht="24.95" customHeight="1">
      <c r="A73" s="326"/>
      <c r="B73" s="19" t="s">
        <v>2225</v>
      </c>
      <c r="C73" s="19">
        <v>91</v>
      </c>
      <c r="D73" s="27" t="s">
        <v>837</v>
      </c>
      <c r="E73" s="27" t="s">
        <v>1133</v>
      </c>
      <c r="F73" s="26" t="s">
        <v>5214</v>
      </c>
      <c r="G73" s="26" t="s">
        <v>3</v>
      </c>
      <c r="H73" s="26" t="s">
        <v>1134</v>
      </c>
      <c r="I73" s="26"/>
      <c r="J73" s="26"/>
      <c r="K73" s="26"/>
      <c r="L73" s="26"/>
      <c r="M73" s="26" t="s">
        <v>1135</v>
      </c>
      <c r="N73" s="26" t="s">
        <v>1136</v>
      </c>
      <c r="O73" s="26"/>
      <c r="P73" s="26"/>
      <c r="Q73" s="26" t="s">
        <v>1137</v>
      </c>
      <c r="R73" s="26"/>
      <c r="S73" s="26"/>
      <c r="T73" s="26"/>
      <c r="U73" s="26" t="s">
        <v>3</v>
      </c>
      <c r="V73" s="26"/>
      <c r="W73" s="26"/>
      <c r="X73" s="26"/>
      <c r="Y73" s="26" t="s">
        <v>1138</v>
      </c>
      <c r="Z73" s="26"/>
      <c r="AA73" s="28" t="s">
        <v>912</v>
      </c>
      <c r="AB73" s="28" t="s">
        <v>1139</v>
      </c>
      <c r="AC73" s="28"/>
      <c r="AD73" s="28"/>
      <c r="AE73" s="28" t="s">
        <v>697</v>
      </c>
      <c r="AF73" s="28" t="s">
        <v>1140</v>
      </c>
      <c r="AG73" s="28"/>
      <c r="AH73" s="28" t="s">
        <v>1141</v>
      </c>
      <c r="AI73" s="29"/>
      <c r="AJ73" s="30" t="s">
        <v>858</v>
      </c>
      <c r="AK73" s="31" t="s">
        <v>3</v>
      </c>
      <c r="AL73" s="332"/>
      <c r="AM73" s="333"/>
      <c r="AN73" s="25"/>
      <c r="AO73" s="24"/>
      <c r="AP73" s="262" t="s">
        <v>1142</v>
      </c>
      <c r="AQ73" s="263"/>
      <c r="AR73" s="263" t="s">
        <v>844</v>
      </c>
      <c r="AS73" s="263" t="s">
        <v>675</v>
      </c>
      <c r="AT73" s="266"/>
      <c r="AU73" s="266"/>
      <c r="AV73" s="266" t="s">
        <v>1133</v>
      </c>
      <c r="AW73" s="266"/>
      <c r="AX73" s="266"/>
      <c r="AY73" s="266"/>
      <c r="AZ73" s="266"/>
      <c r="BA73" s="321">
        <v>54</v>
      </c>
      <c r="BB73" s="394"/>
    </row>
    <row r="74" spans="1:54" ht="24.95" customHeight="1">
      <c r="A74" s="326"/>
      <c r="B74" s="19" t="s">
        <v>2237</v>
      </c>
      <c r="C74" s="19">
        <v>92</v>
      </c>
      <c r="D74" s="27" t="s">
        <v>1867</v>
      </c>
      <c r="E74" s="27" t="s">
        <v>1960</v>
      </c>
      <c r="F74" s="26" t="s">
        <v>5301</v>
      </c>
      <c r="G74" s="26" t="s">
        <v>1961</v>
      </c>
      <c r="H74" s="26" t="s">
        <v>1134</v>
      </c>
      <c r="I74" s="26"/>
      <c r="J74" s="26"/>
      <c r="K74" s="26"/>
      <c r="L74" s="26"/>
      <c r="M74" s="26">
        <v>3440115</v>
      </c>
      <c r="N74" s="26" t="s">
        <v>1962</v>
      </c>
      <c r="O74" s="26"/>
      <c r="P74" s="26"/>
      <c r="Q74" s="26" t="s">
        <v>1137</v>
      </c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32"/>
      <c r="AM74" s="333"/>
      <c r="AN74" s="25"/>
      <c r="AO74" s="24"/>
      <c r="AP74" s="262" t="s">
        <v>1963</v>
      </c>
      <c r="AQ74" s="263"/>
      <c r="AR74" s="263" t="s">
        <v>1321</v>
      </c>
      <c r="AS74" s="263" t="s">
        <v>1964</v>
      </c>
      <c r="AT74" s="266"/>
      <c r="AU74" s="266"/>
      <c r="AV74" s="266"/>
      <c r="AW74" s="266" t="s">
        <v>1960</v>
      </c>
      <c r="AX74" s="266"/>
      <c r="AY74" s="266"/>
      <c r="AZ74" s="266"/>
      <c r="BA74" s="321">
        <v>151</v>
      </c>
      <c r="BB74" s="394"/>
    </row>
    <row r="75" spans="1:54" ht="24.95" customHeight="1">
      <c r="A75" s="326"/>
      <c r="B75" s="19" t="s">
        <v>2225</v>
      </c>
      <c r="C75" s="19">
        <v>91</v>
      </c>
      <c r="D75" s="27" t="s">
        <v>1361</v>
      </c>
      <c r="E75" s="27" t="s">
        <v>1813</v>
      </c>
      <c r="F75" s="26" t="s">
        <v>5284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1814</v>
      </c>
      <c r="N75" s="26" t="s">
        <v>1815</v>
      </c>
      <c r="O75" s="26"/>
      <c r="P75" s="26"/>
      <c r="Q75" s="26" t="s">
        <v>1816</v>
      </c>
      <c r="R75" s="26"/>
      <c r="S75" s="26"/>
      <c r="T75" s="26"/>
      <c r="U75" s="26" t="s">
        <v>3</v>
      </c>
      <c r="V75" s="26"/>
      <c r="W75" s="26"/>
      <c r="X75" s="26"/>
      <c r="Y75" s="26" t="s">
        <v>1817</v>
      </c>
      <c r="Z75" s="26"/>
      <c r="AA75" s="28" t="s">
        <v>1818</v>
      </c>
      <c r="AB75" s="28" t="s">
        <v>822</v>
      </c>
      <c r="AC75" s="28"/>
      <c r="AD75" s="28"/>
      <c r="AE75" s="28" t="s">
        <v>4</v>
      </c>
      <c r="AF75" s="28" t="s">
        <v>903</v>
      </c>
      <c r="AG75" s="28"/>
      <c r="AH75" s="28" t="s">
        <v>1819</v>
      </c>
      <c r="AI75" s="29"/>
      <c r="AJ75" s="30" t="s">
        <v>3</v>
      </c>
      <c r="AK75" s="31" t="s">
        <v>3</v>
      </c>
      <c r="AL75" s="332"/>
      <c r="AM75" s="333"/>
      <c r="AN75" s="25"/>
      <c r="AO75" s="24"/>
      <c r="AP75" s="262" t="s">
        <v>1820</v>
      </c>
      <c r="AQ75" s="263"/>
      <c r="AR75" s="263" t="s">
        <v>844</v>
      </c>
      <c r="AS75" s="263" t="s">
        <v>675</v>
      </c>
      <c r="AT75" s="266"/>
      <c r="AU75" s="266"/>
      <c r="AV75" s="266" t="s">
        <v>1813</v>
      </c>
      <c r="AW75" s="266"/>
      <c r="AX75" s="266"/>
      <c r="AY75" s="266"/>
      <c r="AZ75" s="266"/>
      <c r="BA75" s="321">
        <v>124</v>
      </c>
      <c r="BB75" s="394"/>
    </row>
    <row r="76" spans="1:54" ht="24.95" customHeight="1">
      <c r="A76" s="326"/>
      <c r="B76" s="19" t="s">
        <v>2225</v>
      </c>
      <c r="C76" s="19">
        <v>91</v>
      </c>
      <c r="D76" s="27" t="s">
        <v>837</v>
      </c>
      <c r="E76" s="27" t="s">
        <v>1060</v>
      </c>
      <c r="F76" s="26" t="s">
        <v>5206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/>
      <c r="Q76" s="26" t="s">
        <v>3</v>
      </c>
      <c r="R76" s="26"/>
      <c r="S76" s="26"/>
      <c r="T76" s="26"/>
      <c r="U76" s="26" t="s">
        <v>3</v>
      </c>
      <c r="V76" s="26"/>
      <c r="W76" s="26"/>
      <c r="X76" s="26"/>
      <c r="Y76" s="26" t="s">
        <v>1061</v>
      </c>
      <c r="Z76" s="26"/>
      <c r="AA76" s="28" t="s">
        <v>1062</v>
      </c>
      <c r="AB76" s="28" t="s">
        <v>1063</v>
      </c>
      <c r="AC76" s="28"/>
      <c r="AD76" s="28"/>
      <c r="AE76" s="28"/>
      <c r="AF76" s="28"/>
      <c r="AG76" s="28"/>
      <c r="AH76" s="28"/>
      <c r="AI76" s="29"/>
      <c r="AJ76" s="30" t="s">
        <v>842</v>
      </c>
      <c r="AK76" s="31" t="s">
        <v>3</v>
      </c>
      <c r="AL76" s="332"/>
      <c r="AM76" s="333"/>
      <c r="AN76" s="25"/>
      <c r="AO76" s="24"/>
      <c r="AP76" s="262" t="s">
        <v>1064</v>
      </c>
      <c r="AQ76" s="263"/>
      <c r="AR76" s="263" t="s">
        <v>844</v>
      </c>
      <c r="AS76" s="263" t="s">
        <v>675</v>
      </c>
      <c r="AT76" s="266"/>
      <c r="AU76" s="266"/>
      <c r="AV76" s="266" t="s">
        <v>1060</v>
      </c>
      <c r="AW76" s="266"/>
      <c r="AX76" s="266"/>
      <c r="AY76" s="266"/>
      <c r="AZ76" s="266"/>
      <c r="BA76" s="321">
        <v>46</v>
      </c>
      <c r="BB76" s="394"/>
    </row>
    <row r="77" spans="1:54" ht="24.95" customHeight="1">
      <c r="A77" s="326"/>
      <c r="B77" s="19" t="s">
        <v>2237</v>
      </c>
      <c r="C77" s="19">
        <v>92</v>
      </c>
      <c r="D77" s="27" t="s">
        <v>1867</v>
      </c>
      <c r="E77" s="27" t="s">
        <v>2076</v>
      </c>
      <c r="F77" s="26" t="s">
        <v>5315</v>
      </c>
      <c r="G77" s="26" t="s">
        <v>2077</v>
      </c>
      <c r="H77" s="26"/>
      <c r="I77" s="26"/>
      <c r="J77" s="26"/>
      <c r="K77" s="26"/>
      <c r="L77" s="26"/>
      <c r="M77" s="26" t="s">
        <v>2078</v>
      </c>
      <c r="N77" s="26" t="s">
        <v>2079</v>
      </c>
      <c r="O77" s="26"/>
      <c r="P77" s="26" t="s">
        <v>2080</v>
      </c>
      <c r="Q77" s="26"/>
      <c r="R77" s="26"/>
      <c r="S77" s="26"/>
      <c r="T77" s="26"/>
      <c r="U77" s="26"/>
      <c r="V77" s="26"/>
      <c r="W77" s="26"/>
      <c r="X77" s="26"/>
      <c r="Y77" s="26" t="s">
        <v>2081</v>
      </c>
      <c r="Z77" s="26"/>
      <c r="AA77" s="28" t="s">
        <v>2082</v>
      </c>
      <c r="AB77" s="28" t="s">
        <v>2083</v>
      </c>
      <c r="AC77" s="28"/>
      <c r="AD77" s="28"/>
      <c r="AE77" s="28" t="s">
        <v>4</v>
      </c>
      <c r="AF77" s="28" t="s">
        <v>700</v>
      </c>
      <c r="AG77" s="28"/>
      <c r="AH77" s="28" t="s">
        <v>2084</v>
      </c>
      <c r="AI77" s="29"/>
      <c r="AJ77" s="30"/>
      <c r="AK77" s="31"/>
      <c r="AL77" s="332"/>
      <c r="AM77" s="333"/>
      <c r="AN77" s="25"/>
      <c r="AO77" s="24"/>
      <c r="AP77" s="262" t="s">
        <v>2085</v>
      </c>
      <c r="AQ77" s="263"/>
      <c r="AR77" s="263" t="s">
        <v>1321</v>
      </c>
      <c r="AS77" s="263" t="s">
        <v>675</v>
      </c>
      <c r="AT77" s="266"/>
      <c r="AU77" s="266"/>
      <c r="AV77" s="266"/>
      <c r="AW77" s="266" t="s">
        <v>2076</v>
      </c>
      <c r="AX77" s="266"/>
      <c r="AY77" s="266"/>
      <c r="AZ77" s="266"/>
      <c r="BA77" s="321">
        <v>165</v>
      </c>
      <c r="BB77" s="394"/>
    </row>
    <row r="78" spans="1:54" ht="24.95" customHeight="1">
      <c r="A78" s="326"/>
      <c r="B78" s="19" t="s">
        <v>2237</v>
      </c>
      <c r="C78" s="19">
        <v>92</v>
      </c>
      <c r="D78" s="27" t="s">
        <v>1867</v>
      </c>
      <c r="E78" s="27" t="s">
        <v>2199</v>
      </c>
      <c r="F78" s="26" t="s">
        <v>5329</v>
      </c>
      <c r="G78" s="26" t="s">
        <v>2200</v>
      </c>
      <c r="H78" s="26"/>
      <c r="I78" s="26"/>
      <c r="J78" s="26"/>
      <c r="K78" s="26"/>
      <c r="L78" s="26"/>
      <c r="M78" s="26" t="s">
        <v>2250</v>
      </c>
      <c r="N78" s="26" t="s">
        <v>2201</v>
      </c>
      <c r="O78" s="26"/>
      <c r="P78" s="26"/>
      <c r="Q78" s="26" t="s">
        <v>2202</v>
      </c>
      <c r="R78" s="26"/>
      <c r="S78" s="26"/>
      <c r="T78" s="26"/>
      <c r="U78" s="26"/>
      <c r="V78" s="26"/>
      <c r="W78" s="26"/>
      <c r="X78" s="26"/>
      <c r="Y78" s="26" t="s">
        <v>2203</v>
      </c>
      <c r="Z78" s="26"/>
      <c r="AA78" s="28" t="s">
        <v>2204</v>
      </c>
      <c r="AB78" s="28" t="s">
        <v>2205</v>
      </c>
      <c r="AC78" s="28"/>
      <c r="AD78" s="28"/>
      <c r="AE78" s="28" t="s">
        <v>711</v>
      </c>
      <c r="AF78" s="28" t="s">
        <v>814</v>
      </c>
      <c r="AG78" s="28"/>
      <c r="AH78" s="28" t="s">
        <v>2206</v>
      </c>
      <c r="AI78" s="29"/>
      <c r="AJ78" s="30"/>
      <c r="AK78" s="31"/>
      <c r="AL78" s="332"/>
      <c r="AM78" s="333"/>
      <c r="AN78" s="25"/>
      <c r="AO78" s="24"/>
      <c r="AP78" s="262" t="s">
        <v>2207</v>
      </c>
      <c r="AQ78" s="263"/>
      <c r="AR78" s="263" t="s">
        <v>1321</v>
      </c>
      <c r="AS78" s="263" t="s">
        <v>675</v>
      </c>
      <c r="AT78" s="266"/>
      <c r="AU78" s="266"/>
      <c r="AV78" s="266"/>
      <c r="AW78" s="266" t="s">
        <v>2199</v>
      </c>
      <c r="AX78" s="266"/>
      <c r="AY78" s="266"/>
      <c r="AZ78" s="266"/>
      <c r="BA78" s="321">
        <v>180</v>
      </c>
      <c r="BB78" s="394"/>
    </row>
    <row r="79" spans="1:54" ht="24.95" customHeight="1">
      <c r="A79" s="326"/>
      <c r="B79" s="19" t="s">
        <v>2225</v>
      </c>
      <c r="C79" s="19">
        <v>91</v>
      </c>
      <c r="D79" s="27" t="s">
        <v>1361</v>
      </c>
      <c r="E79" s="27" t="s">
        <v>1560</v>
      </c>
      <c r="F79" s="26" t="s">
        <v>5258</v>
      </c>
      <c r="G79" s="26" t="s">
        <v>1561</v>
      </c>
      <c r="H79" s="26"/>
      <c r="I79" s="26"/>
      <c r="J79" s="26"/>
      <c r="K79" s="26"/>
      <c r="L79" s="26"/>
      <c r="M79" s="26" t="s">
        <v>1562</v>
      </c>
      <c r="N79" s="26" t="s">
        <v>1563</v>
      </c>
      <c r="O79" s="26"/>
      <c r="P79" s="26"/>
      <c r="Q79" s="26" t="s">
        <v>1564</v>
      </c>
      <c r="R79" s="26"/>
      <c r="S79" s="26"/>
      <c r="T79" s="26"/>
      <c r="U79" s="26"/>
      <c r="V79" s="26"/>
      <c r="W79" s="26"/>
      <c r="X79" s="26"/>
      <c r="Y79" s="26" t="s">
        <v>1565</v>
      </c>
      <c r="Z79" s="26"/>
      <c r="AA79" s="28" t="s">
        <v>1566</v>
      </c>
      <c r="AB79" s="28" t="s">
        <v>1567</v>
      </c>
      <c r="AC79" s="28"/>
      <c r="AD79" s="28"/>
      <c r="AE79" s="28" t="s">
        <v>711</v>
      </c>
      <c r="AF79" s="28" t="s">
        <v>914</v>
      </c>
      <c r="AG79" s="28" t="s">
        <v>1568</v>
      </c>
      <c r="AH79" s="28" t="s">
        <v>1569</v>
      </c>
      <c r="AI79" s="29"/>
      <c r="AJ79" s="30"/>
      <c r="AK79" s="31"/>
      <c r="AL79" s="332"/>
      <c r="AM79" s="333"/>
      <c r="AN79" s="25"/>
      <c r="AO79" s="24"/>
      <c r="AP79" s="262" t="s">
        <v>1570</v>
      </c>
      <c r="AQ79" s="263"/>
      <c r="AR79" s="263" t="s">
        <v>674</v>
      </c>
      <c r="AS79" s="263" t="s">
        <v>675</v>
      </c>
      <c r="AT79" s="266"/>
      <c r="AU79" s="266"/>
      <c r="AV79" s="266" t="s">
        <v>1560</v>
      </c>
      <c r="AW79" s="266"/>
      <c r="AX79" s="266"/>
      <c r="AY79" s="266"/>
      <c r="AZ79" s="266"/>
      <c r="BA79" s="321">
        <v>98</v>
      </c>
      <c r="BB79" s="394"/>
    </row>
    <row r="80" spans="1:54" ht="24.95" customHeight="1">
      <c r="A80" s="326"/>
      <c r="B80" s="19" t="s">
        <v>2237</v>
      </c>
      <c r="C80" s="19">
        <v>92</v>
      </c>
      <c r="D80" s="27" t="s">
        <v>1867</v>
      </c>
      <c r="E80" s="27" t="s">
        <v>2086</v>
      </c>
      <c r="F80" s="26" t="s">
        <v>5316</v>
      </c>
      <c r="G80" s="26" t="s">
        <v>2087</v>
      </c>
      <c r="H80" s="26"/>
      <c r="I80" s="26"/>
      <c r="J80" s="26"/>
      <c r="K80" s="26"/>
      <c r="L80" s="26"/>
      <c r="M80" s="26" t="s">
        <v>2240</v>
      </c>
      <c r="N80" s="26" t="s">
        <v>2088</v>
      </c>
      <c r="O80" s="26"/>
      <c r="P80" s="26"/>
      <c r="Q80" s="26" t="s">
        <v>2089</v>
      </c>
      <c r="R80" s="26"/>
      <c r="S80" s="26"/>
      <c r="T80" s="26"/>
      <c r="U80" s="26"/>
      <c r="V80" s="26"/>
      <c r="W80" s="26"/>
      <c r="X80" s="26"/>
      <c r="Y80" s="26" t="s">
        <v>2090</v>
      </c>
      <c r="Z80" s="26"/>
      <c r="AA80" s="28" t="s">
        <v>2091</v>
      </c>
      <c r="AB80" s="28" t="s">
        <v>2092</v>
      </c>
      <c r="AC80" s="28"/>
      <c r="AD80" s="28"/>
      <c r="AE80" s="28"/>
      <c r="AF80" s="28"/>
      <c r="AG80" s="28"/>
      <c r="AH80" s="28"/>
      <c r="AI80" s="29"/>
      <c r="AJ80" s="30"/>
      <c r="AK80" s="31"/>
      <c r="AL80" s="332"/>
      <c r="AM80" s="333"/>
      <c r="AN80" s="25"/>
      <c r="AO80" s="24"/>
      <c r="AP80" s="262" t="s">
        <v>2093</v>
      </c>
      <c r="AQ80" s="263"/>
      <c r="AR80" s="263" t="s">
        <v>1321</v>
      </c>
      <c r="AS80" s="263" t="s">
        <v>675</v>
      </c>
      <c r="AT80" s="266"/>
      <c r="AU80" s="266"/>
      <c r="AV80" s="266"/>
      <c r="AW80" s="266" t="s">
        <v>2086</v>
      </c>
      <c r="AX80" s="266"/>
      <c r="AY80" s="266"/>
      <c r="AZ80" s="266"/>
      <c r="BA80" s="321">
        <v>166</v>
      </c>
      <c r="BB80" s="394"/>
    </row>
    <row r="81" spans="1:54" ht="24.95" customHeight="1">
      <c r="A81" s="326"/>
      <c r="B81" s="19" t="s">
        <v>2225</v>
      </c>
      <c r="C81" s="19">
        <v>91</v>
      </c>
      <c r="D81" s="27" t="s">
        <v>837</v>
      </c>
      <c r="E81" s="27" t="s">
        <v>1190</v>
      </c>
      <c r="F81" s="26" t="s">
        <v>5220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1191</v>
      </c>
      <c r="N81" s="26" t="s">
        <v>1192</v>
      </c>
      <c r="O81" s="26"/>
      <c r="P81" s="26"/>
      <c r="Q81" s="26" t="s">
        <v>1193</v>
      </c>
      <c r="R81" s="26"/>
      <c r="S81" s="26"/>
      <c r="T81" s="26"/>
      <c r="U81" s="26" t="s">
        <v>3</v>
      </c>
      <c r="V81" s="26"/>
      <c r="W81" s="26"/>
      <c r="X81" s="26"/>
      <c r="Y81" s="26" t="s">
        <v>1194</v>
      </c>
      <c r="Z81" s="26"/>
      <c r="AA81" s="28" t="s">
        <v>1195</v>
      </c>
      <c r="AB81" s="28" t="s">
        <v>1196</v>
      </c>
      <c r="AC81" s="28"/>
      <c r="AD81" s="28"/>
      <c r="AE81" s="28" t="s">
        <v>4</v>
      </c>
      <c r="AF81" s="28" t="s">
        <v>1197</v>
      </c>
      <c r="AG81" s="28"/>
      <c r="AH81" s="28" t="s">
        <v>1198</v>
      </c>
      <c r="AI81" s="29"/>
      <c r="AJ81" s="30" t="s">
        <v>3</v>
      </c>
      <c r="AK81" s="31" t="s">
        <v>3</v>
      </c>
      <c r="AL81" s="332"/>
      <c r="AM81" s="333"/>
      <c r="AN81" s="25"/>
      <c r="AO81" s="24"/>
      <c r="AP81" s="262" t="s">
        <v>1199</v>
      </c>
      <c r="AQ81" s="263"/>
      <c r="AR81" s="263" t="s">
        <v>844</v>
      </c>
      <c r="AS81" s="263" t="s">
        <v>675</v>
      </c>
      <c r="AT81" s="266"/>
      <c r="AU81" s="266"/>
      <c r="AV81" s="266" t="s">
        <v>1190</v>
      </c>
      <c r="AW81" s="266"/>
      <c r="AX81" s="266"/>
      <c r="AY81" s="266"/>
      <c r="AZ81" s="266"/>
      <c r="BA81" s="321">
        <v>60</v>
      </c>
      <c r="BB81" s="394"/>
    </row>
    <row r="82" spans="1:54" ht="24.95" customHeight="1">
      <c r="A82" s="326"/>
      <c r="B82" s="19" t="s">
        <v>2237</v>
      </c>
      <c r="C82" s="19">
        <v>92</v>
      </c>
      <c r="D82" s="27" t="s">
        <v>1867</v>
      </c>
      <c r="E82" s="27" t="s">
        <v>2114</v>
      </c>
      <c r="F82" s="26" t="s">
        <v>5319</v>
      </c>
      <c r="G82" s="26" t="s">
        <v>2115</v>
      </c>
      <c r="H82" s="26" t="s">
        <v>2116</v>
      </c>
      <c r="I82" s="26"/>
      <c r="J82" s="26"/>
      <c r="K82" s="26"/>
      <c r="L82" s="26"/>
      <c r="M82" s="26" t="s">
        <v>2240</v>
      </c>
      <c r="N82" s="26" t="s">
        <v>2117</v>
      </c>
      <c r="O82" s="26"/>
      <c r="P82" s="26"/>
      <c r="Q82" s="26" t="s">
        <v>2118</v>
      </c>
      <c r="R82" s="26"/>
      <c r="S82" s="26"/>
      <c r="T82" s="26"/>
      <c r="U82" s="26"/>
      <c r="V82" s="26"/>
      <c r="W82" s="26"/>
      <c r="X82" s="26"/>
      <c r="Y82" s="26" t="s">
        <v>2119</v>
      </c>
      <c r="Z82" s="26"/>
      <c r="AA82" s="28" t="s">
        <v>2120</v>
      </c>
      <c r="AB82" s="28" t="s">
        <v>813</v>
      </c>
      <c r="AC82" s="28"/>
      <c r="AD82" s="28"/>
      <c r="AE82" s="28" t="s">
        <v>711</v>
      </c>
      <c r="AF82" s="28" t="s">
        <v>730</v>
      </c>
      <c r="AG82" s="28"/>
      <c r="AH82" s="28" t="s">
        <v>2121</v>
      </c>
      <c r="AI82" s="29"/>
      <c r="AJ82" s="30"/>
      <c r="AK82" s="31"/>
      <c r="AL82" s="332"/>
      <c r="AM82" s="333"/>
      <c r="AN82" s="25"/>
      <c r="AO82" s="24"/>
      <c r="AP82" s="262" t="s">
        <v>2122</v>
      </c>
      <c r="AQ82" s="263"/>
      <c r="AR82" s="263" t="s">
        <v>1321</v>
      </c>
      <c r="AS82" s="263" t="s">
        <v>675</v>
      </c>
      <c r="AT82" s="266"/>
      <c r="AU82" s="266"/>
      <c r="AV82" s="266"/>
      <c r="AW82" s="266" t="s">
        <v>2114</v>
      </c>
      <c r="AX82" s="266"/>
      <c r="AY82" s="266"/>
      <c r="AZ82" s="266"/>
      <c r="BA82" s="321">
        <v>170</v>
      </c>
      <c r="BB82" s="394"/>
    </row>
    <row r="83" spans="1:54" ht="24.95" customHeight="1">
      <c r="A83" s="326"/>
      <c r="B83" s="19" t="s">
        <v>2225</v>
      </c>
      <c r="C83" s="19">
        <v>91</v>
      </c>
      <c r="D83" s="27" t="s">
        <v>837</v>
      </c>
      <c r="E83" s="27" t="s">
        <v>1181</v>
      </c>
      <c r="F83" s="26" t="s">
        <v>5219</v>
      </c>
      <c r="G83" s="26" t="s">
        <v>3</v>
      </c>
      <c r="H83" s="26" t="s">
        <v>1182</v>
      </c>
      <c r="I83" s="26"/>
      <c r="J83" s="26"/>
      <c r="K83" s="26"/>
      <c r="L83" s="26"/>
      <c r="M83" s="26" t="s">
        <v>1183</v>
      </c>
      <c r="N83" s="26" t="s">
        <v>1184</v>
      </c>
      <c r="O83" s="26"/>
      <c r="P83" s="26"/>
      <c r="Q83" s="26" t="s">
        <v>1185</v>
      </c>
      <c r="R83" s="26"/>
      <c r="S83" s="26"/>
      <c r="T83" s="26"/>
      <c r="U83" s="26" t="s">
        <v>3</v>
      </c>
      <c r="V83" s="26"/>
      <c r="W83" s="26"/>
      <c r="X83" s="26"/>
      <c r="Y83" s="26" t="s">
        <v>1186</v>
      </c>
      <c r="Z83" s="26"/>
      <c r="AA83" s="28" t="s">
        <v>1187</v>
      </c>
      <c r="AB83" s="28" t="s">
        <v>1188</v>
      </c>
      <c r="AC83" s="28"/>
      <c r="AD83" s="28"/>
      <c r="AE83" s="28"/>
      <c r="AF83" s="28"/>
      <c r="AG83" s="28"/>
      <c r="AH83" s="28"/>
      <c r="AI83" s="29"/>
      <c r="AJ83" s="30" t="s">
        <v>858</v>
      </c>
      <c r="AK83" s="31">
        <v>43405</v>
      </c>
      <c r="AL83" s="332"/>
      <c r="AM83" s="333"/>
      <c r="AN83" s="25"/>
      <c r="AO83" s="24"/>
      <c r="AP83" s="262" t="s">
        <v>1189</v>
      </c>
      <c r="AQ83" s="263"/>
      <c r="AR83" s="263" t="s">
        <v>844</v>
      </c>
      <c r="AS83" s="263" t="s">
        <v>675</v>
      </c>
      <c r="AT83" s="266"/>
      <c r="AU83" s="266"/>
      <c r="AV83" s="266" t="s">
        <v>1181</v>
      </c>
      <c r="AW83" s="266"/>
      <c r="AX83" s="266"/>
      <c r="AY83" s="266"/>
      <c r="AZ83" s="266"/>
      <c r="BA83" s="321">
        <v>59</v>
      </c>
      <c r="BB83" s="394"/>
    </row>
    <row r="84" spans="1:54" ht="24.95" customHeight="1">
      <c r="A84" s="326"/>
      <c r="B84" s="19" t="s">
        <v>2225</v>
      </c>
      <c r="C84" s="19">
        <v>91</v>
      </c>
      <c r="D84" s="27" t="s">
        <v>837</v>
      </c>
      <c r="E84" s="27" t="s">
        <v>1028</v>
      </c>
      <c r="F84" s="26" t="s">
        <v>5203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1029</v>
      </c>
      <c r="N84" s="26" t="s">
        <v>1030</v>
      </c>
      <c r="O84" s="26"/>
      <c r="P84" s="26" t="s">
        <v>1031</v>
      </c>
      <c r="Q84" s="26" t="s">
        <v>1032</v>
      </c>
      <c r="R84" s="26"/>
      <c r="S84" s="26"/>
      <c r="T84" s="26"/>
      <c r="U84" s="26" t="s">
        <v>1033</v>
      </c>
      <c r="V84" s="26"/>
      <c r="W84" s="26"/>
      <c r="X84" s="26"/>
      <c r="Y84" s="26" t="s">
        <v>1034</v>
      </c>
      <c r="Z84" s="26"/>
      <c r="AA84" s="28" t="s">
        <v>1035</v>
      </c>
      <c r="AB84" s="28" t="s">
        <v>1036</v>
      </c>
      <c r="AC84" s="28"/>
      <c r="AD84" s="28"/>
      <c r="AE84" s="28" t="s">
        <v>805</v>
      </c>
      <c r="AF84" s="28" t="s">
        <v>806</v>
      </c>
      <c r="AG84" s="28"/>
      <c r="AH84" s="28" t="s">
        <v>1037</v>
      </c>
      <c r="AI84" s="29"/>
      <c r="AJ84" s="30" t="s">
        <v>972</v>
      </c>
      <c r="AK84" s="31" t="s">
        <v>3</v>
      </c>
      <c r="AL84" s="332"/>
      <c r="AM84" s="333"/>
      <c r="AN84" s="25"/>
      <c r="AO84" s="24"/>
      <c r="AP84" s="262" t="s">
        <v>1038</v>
      </c>
      <c r="AQ84" s="263"/>
      <c r="AR84" s="263" t="s">
        <v>844</v>
      </c>
      <c r="AS84" s="263" t="s">
        <v>675</v>
      </c>
      <c r="AT84" s="266"/>
      <c r="AU84" s="266"/>
      <c r="AV84" s="266" t="s">
        <v>1028</v>
      </c>
      <c r="AW84" s="266"/>
      <c r="AX84" s="266"/>
      <c r="AY84" s="266"/>
      <c r="AZ84" s="266"/>
      <c r="BA84" s="321">
        <v>43</v>
      </c>
      <c r="BB84" s="394"/>
    </row>
    <row r="85" spans="1:54" ht="24.95" customHeight="1">
      <c r="A85" s="326"/>
      <c r="B85" s="19" t="s">
        <v>2225</v>
      </c>
      <c r="C85" s="19">
        <v>91</v>
      </c>
      <c r="D85" s="27" t="s">
        <v>1361</v>
      </c>
      <c r="E85" s="27" t="s">
        <v>1477</v>
      </c>
      <c r="F85" s="26" t="s">
        <v>5249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1478</v>
      </c>
      <c r="N85" s="26" t="s">
        <v>1479</v>
      </c>
      <c r="O85" s="26"/>
      <c r="P85" s="26" t="s">
        <v>1480</v>
      </c>
      <c r="Q85" s="26" t="s">
        <v>1481</v>
      </c>
      <c r="R85" s="26"/>
      <c r="S85" s="26"/>
      <c r="T85" s="26"/>
      <c r="U85" s="26" t="s">
        <v>3</v>
      </c>
      <c r="V85" s="26"/>
      <c r="W85" s="26"/>
      <c r="X85" s="26"/>
      <c r="Y85" s="26" t="s">
        <v>1482</v>
      </c>
      <c r="Z85" s="26"/>
      <c r="AA85" s="28" t="s">
        <v>1483</v>
      </c>
      <c r="AB85" s="28" t="s">
        <v>739</v>
      </c>
      <c r="AC85" s="28"/>
      <c r="AD85" s="28"/>
      <c r="AE85" s="28" t="s">
        <v>880</v>
      </c>
      <c r="AF85" s="28" t="s">
        <v>881</v>
      </c>
      <c r="AG85" s="28"/>
      <c r="AH85" s="28" t="s">
        <v>1484</v>
      </c>
      <c r="AI85" s="29"/>
      <c r="AJ85" s="30" t="s">
        <v>3</v>
      </c>
      <c r="AK85" s="31" t="s">
        <v>3</v>
      </c>
      <c r="AL85" s="332"/>
      <c r="AM85" s="333"/>
      <c r="AN85" s="25"/>
      <c r="AO85" s="24"/>
      <c r="AP85" s="262" t="s">
        <v>1485</v>
      </c>
      <c r="AQ85" s="263"/>
      <c r="AR85" s="263" t="s">
        <v>844</v>
      </c>
      <c r="AS85" s="263" t="s">
        <v>675</v>
      </c>
      <c r="AT85" s="266"/>
      <c r="AU85" s="266"/>
      <c r="AV85" s="266" t="s">
        <v>1477</v>
      </c>
      <c r="AW85" s="266"/>
      <c r="AX85" s="266"/>
      <c r="AY85" s="266"/>
      <c r="AZ85" s="266"/>
      <c r="BA85" s="321">
        <v>89</v>
      </c>
      <c r="BB85" s="394"/>
    </row>
    <row r="86" spans="1:54" ht="24.95" customHeight="1">
      <c r="A86" s="326"/>
      <c r="B86" s="19" t="s">
        <v>2225</v>
      </c>
      <c r="C86" s="19">
        <v>91</v>
      </c>
      <c r="D86" s="27" t="s">
        <v>837</v>
      </c>
      <c r="E86" s="27" t="s">
        <v>988</v>
      </c>
      <c r="F86" s="26" t="s">
        <v>5198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989</v>
      </c>
      <c r="N86" s="26" t="s">
        <v>990</v>
      </c>
      <c r="O86" s="26"/>
      <c r="P86" s="26" t="s">
        <v>991</v>
      </c>
      <c r="Q86" s="26" t="s">
        <v>992</v>
      </c>
      <c r="R86" s="26"/>
      <c r="S86" s="26"/>
      <c r="T86" s="26"/>
      <c r="U86" s="26" t="s">
        <v>993</v>
      </c>
      <c r="V86" s="26"/>
      <c r="W86" s="26"/>
      <c r="X86" s="26"/>
      <c r="Y86" s="26" t="s">
        <v>994</v>
      </c>
      <c r="Z86" s="26"/>
      <c r="AA86" s="28" t="s">
        <v>995</v>
      </c>
      <c r="AB86" s="28" t="s">
        <v>996</v>
      </c>
      <c r="AC86" s="28"/>
      <c r="AD86" s="28"/>
      <c r="AE86" s="28" t="s">
        <v>711</v>
      </c>
      <c r="AF86" s="28" t="s">
        <v>748</v>
      </c>
      <c r="AG86" s="28"/>
      <c r="AH86" s="28" t="s">
        <v>997</v>
      </c>
      <c r="AI86" s="29"/>
      <c r="AJ86" s="30" t="s">
        <v>3</v>
      </c>
      <c r="AK86" s="31" t="s">
        <v>3</v>
      </c>
      <c r="AL86" s="332"/>
      <c r="AM86" s="333"/>
      <c r="AN86" s="25"/>
      <c r="AO86" s="24"/>
      <c r="AP86" s="262" t="s">
        <v>998</v>
      </c>
      <c r="AQ86" s="263"/>
      <c r="AR86" s="263" t="s">
        <v>844</v>
      </c>
      <c r="AS86" s="263" t="s">
        <v>675</v>
      </c>
      <c r="AT86" s="266"/>
      <c r="AU86" s="266"/>
      <c r="AV86" s="266" t="s">
        <v>988</v>
      </c>
      <c r="AW86" s="266"/>
      <c r="AX86" s="266"/>
      <c r="AY86" s="266"/>
      <c r="AZ86" s="266"/>
      <c r="BA86" s="321">
        <v>38</v>
      </c>
      <c r="BB86" s="394"/>
    </row>
    <row r="87" spans="1:54" ht="24.95" customHeight="1">
      <c r="A87" s="326"/>
      <c r="B87" s="19" t="s">
        <v>2237</v>
      </c>
      <c r="C87" s="19">
        <v>92</v>
      </c>
      <c r="D87" s="27" t="s">
        <v>1867</v>
      </c>
      <c r="E87" s="27" t="s">
        <v>2141</v>
      </c>
      <c r="F87" s="26" t="s">
        <v>5322</v>
      </c>
      <c r="G87" s="26" t="s">
        <v>2142</v>
      </c>
      <c r="H87" s="26" t="s">
        <v>891</v>
      </c>
      <c r="I87" s="26"/>
      <c r="J87" s="26"/>
      <c r="K87" s="26"/>
      <c r="L87" s="26"/>
      <c r="M87" s="26" t="s">
        <v>812</v>
      </c>
      <c r="N87" s="26" t="s">
        <v>2143</v>
      </c>
      <c r="O87" s="26"/>
      <c r="P87" s="26"/>
      <c r="Q87" s="26" t="s">
        <v>2144</v>
      </c>
      <c r="R87" s="26"/>
      <c r="S87" s="26"/>
      <c r="T87" s="26"/>
      <c r="U87" s="26"/>
      <c r="V87" s="26"/>
      <c r="W87" s="26"/>
      <c r="X87" s="26"/>
      <c r="Y87" s="26" t="s">
        <v>2145</v>
      </c>
      <c r="Z87" s="26"/>
      <c r="AA87" s="28" t="s">
        <v>1173</v>
      </c>
      <c r="AB87" s="28" t="s">
        <v>830</v>
      </c>
      <c r="AC87" s="28"/>
      <c r="AD87" s="28"/>
      <c r="AE87" s="28" t="s">
        <v>711</v>
      </c>
      <c r="AF87" s="28" t="s">
        <v>814</v>
      </c>
      <c r="AG87" s="28"/>
      <c r="AH87" s="28" t="s">
        <v>2146</v>
      </c>
      <c r="AI87" s="29"/>
      <c r="AJ87" s="30"/>
      <c r="AK87" s="31"/>
      <c r="AL87" s="332"/>
      <c r="AM87" s="333"/>
      <c r="AN87" s="25"/>
      <c r="AO87" s="24"/>
      <c r="AP87" s="262" t="s">
        <v>2147</v>
      </c>
      <c r="AQ87" s="263"/>
      <c r="AR87" s="263" t="s">
        <v>1321</v>
      </c>
      <c r="AS87" s="263" t="s">
        <v>675</v>
      </c>
      <c r="AT87" s="266"/>
      <c r="AU87" s="266"/>
      <c r="AV87" s="266"/>
      <c r="AW87" s="266" t="s">
        <v>2141</v>
      </c>
      <c r="AX87" s="266"/>
      <c r="AY87" s="266"/>
      <c r="AZ87" s="266"/>
      <c r="BA87" s="321">
        <v>173</v>
      </c>
      <c r="BB87" s="394"/>
    </row>
    <row r="88" spans="1:54" ht="24.95" customHeight="1">
      <c r="A88" s="326"/>
      <c r="B88" s="19" t="s">
        <v>2225</v>
      </c>
      <c r="C88" s="19">
        <v>91</v>
      </c>
      <c r="D88" s="27" t="s">
        <v>837</v>
      </c>
      <c r="E88" s="27" t="s">
        <v>1220</v>
      </c>
      <c r="F88" s="26" t="s">
        <v>5223</v>
      </c>
      <c r="G88" s="26" t="s">
        <v>3</v>
      </c>
      <c r="H88" s="26" t="s">
        <v>1211</v>
      </c>
      <c r="I88" s="26"/>
      <c r="J88" s="26"/>
      <c r="K88" s="26"/>
      <c r="L88" s="26"/>
      <c r="M88" s="26" t="s">
        <v>1221</v>
      </c>
      <c r="N88" s="26" t="s">
        <v>1222</v>
      </c>
      <c r="O88" s="26"/>
      <c r="P88" s="26" t="s">
        <v>1223</v>
      </c>
      <c r="Q88" s="26" t="s">
        <v>1224</v>
      </c>
      <c r="R88" s="26"/>
      <c r="S88" s="26"/>
      <c r="T88" s="26" t="s">
        <v>1225</v>
      </c>
      <c r="U88" s="26"/>
      <c r="V88" s="26"/>
      <c r="W88" s="26"/>
      <c r="X88" s="26"/>
      <c r="Y88" s="26" t="s">
        <v>1226</v>
      </c>
      <c r="Z88" s="26"/>
      <c r="AA88" s="28" t="s">
        <v>1227</v>
      </c>
      <c r="AB88" s="28" t="s">
        <v>1228</v>
      </c>
      <c r="AC88" s="28"/>
      <c r="AD88" s="28"/>
      <c r="AE88" s="28" t="s">
        <v>697</v>
      </c>
      <c r="AF88" s="28" t="s">
        <v>751</v>
      </c>
      <c r="AG88" s="28"/>
      <c r="AH88" s="28" t="s">
        <v>1229</v>
      </c>
      <c r="AI88" s="29"/>
      <c r="AJ88" s="30" t="s">
        <v>3</v>
      </c>
      <c r="AK88" s="31" t="s">
        <v>3</v>
      </c>
      <c r="AL88" s="332"/>
      <c r="AM88" s="333"/>
      <c r="AN88" s="25"/>
      <c r="AO88" s="24"/>
      <c r="AP88" s="262" t="s">
        <v>1230</v>
      </c>
      <c r="AQ88" s="263"/>
      <c r="AR88" s="263" t="s">
        <v>844</v>
      </c>
      <c r="AS88" s="263" t="s">
        <v>675</v>
      </c>
      <c r="AT88" s="266"/>
      <c r="AU88" s="266"/>
      <c r="AV88" s="266" t="s">
        <v>1220</v>
      </c>
      <c r="AW88" s="266"/>
      <c r="AX88" s="266"/>
      <c r="AY88" s="266"/>
      <c r="AZ88" s="266"/>
      <c r="BA88" s="321">
        <v>63</v>
      </c>
      <c r="BB88" s="394"/>
    </row>
    <row r="89" spans="1:54" ht="24.95" customHeight="1">
      <c r="A89" s="326"/>
      <c r="B89" s="19" t="s">
        <v>2237</v>
      </c>
      <c r="C89" s="19">
        <v>92</v>
      </c>
      <c r="D89" s="27" t="s">
        <v>1867</v>
      </c>
      <c r="E89" s="27" t="s">
        <v>2192</v>
      </c>
      <c r="F89" s="26" t="s">
        <v>5328</v>
      </c>
      <c r="G89" s="26" t="s">
        <v>2193</v>
      </c>
      <c r="H89" s="26" t="s">
        <v>2194</v>
      </c>
      <c r="I89" s="26"/>
      <c r="J89" s="26"/>
      <c r="K89" s="26"/>
      <c r="L89" s="26"/>
      <c r="M89" s="26" t="s">
        <v>2249</v>
      </c>
      <c r="N89" s="26" t="s">
        <v>2195</v>
      </c>
      <c r="O89" s="26"/>
      <c r="P89" s="26"/>
      <c r="Q89" s="26" t="s">
        <v>2196</v>
      </c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32"/>
      <c r="AM89" s="333"/>
      <c r="AN89" s="25"/>
      <c r="AO89" s="24"/>
      <c r="AP89" s="262" t="s">
        <v>2197</v>
      </c>
      <c r="AQ89" s="263"/>
      <c r="AR89" s="263" t="s">
        <v>1321</v>
      </c>
      <c r="AS89" s="263" t="s">
        <v>2198</v>
      </c>
      <c r="AT89" s="266"/>
      <c r="AU89" s="266"/>
      <c r="AV89" s="266"/>
      <c r="AW89" s="266" t="s">
        <v>2192</v>
      </c>
      <c r="AX89" s="266"/>
      <c r="AY89" s="266"/>
      <c r="AZ89" s="266"/>
      <c r="BA89" s="321">
        <v>179</v>
      </c>
      <c r="BB89" s="394"/>
    </row>
    <row r="90" spans="1:54" ht="24.95" customHeight="1">
      <c r="A90" s="326"/>
      <c r="B90" s="19" t="s">
        <v>2225</v>
      </c>
      <c r="C90" s="19">
        <v>91</v>
      </c>
      <c r="D90" s="27" t="s">
        <v>837</v>
      </c>
      <c r="E90" s="27" t="s">
        <v>861</v>
      </c>
      <c r="F90" s="26" t="s">
        <v>5185</v>
      </c>
      <c r="G90" s="26" t="s">
        <v>3</v>
      </c>
      <c r="H90" s="26"/>
      <c r="I90" s="26"/>
      <c r="J90" s="26"/>
      <c r="K90" s="26"/>
      <c r="L90" s="26"/>
      <c r="M90" s="26" t="s">
        <v>862</v>
      </c>
      <c r="N90" s="26" t="s">
        <v>863</v>
      </c>
      <c r="O90" s="26"/>
      <c r="P90" s="26" t="s">
        <v>864</v>
      </c>
      <c r="Q90" s="26" t="s">
        <v>865</v>
      </c>
      <c r="R90" s="26"/>
      <c r="S90" s="26"/>
      <c r="T90" s="26" t="s">
        <v>866</v>
      </c>
      <c r="U90" s="26" t="s">
        <v>867</v>
      </c>
      <c r="V90" s="26" t="s">
        <v>868</v>
      </c>
      <c r="W90" s="26"/>
      <c r="X90" s="26"/>
      <c r="Y90" s="26" t="s">
        <v>869</v>
      </c>
      <c r="Z90" s="26" t="s">
        <v>870</v>
      </c>
      <c r="AA90" s="28" t="s">
        <v>871</v>
      </c>
      <c r="AB90" s="28" t="s">
        <v>872</v>
      </c>
      <c r="AC90" s="28"/>
      <c r="AD90" s="28"/>
      <c r="AE90" s="28" t="s">
        <v>790</v>
      </c>
      <c r="AF90" s="28" t="s">
        <v>873</v>
      </c>
      <c r="AG90" s="28" t="s">
        <v>874</v>
      </c>
      <c r="AH90" s="28" t="s">
        <v>875</v>
      </c>
      <c r="AI90" s="29"/>
      <c r="AJ90" s="30"/>
      <c r="AK90" s="31"/>
      <c r="AL90" s="332"/>
      <c r="AM90" s="333"/>
      <c r="AN90" s="25"/>
      <c r="AO90" s="24"/>
      <c r="AP90" s="262" t="s">
        <v>876</v>
      </c>
      <c r="AQ90" s="263"/>
      <c r="AR90" s="263" t="s">
        <v>674</v>
      </c>
      <c r="AS90" s="263" t="s">
        <v>675</v>
      </c>
      <c r="AT90" s="266"/>
      <c r="AU90" s="266"/>
      <c r="AV90" s="266" t="s">
        <v>861</v>
      </c>
      <c r="AW90" s="266"/>
      <c r="AX90" s="266"/>
      <c r="AY90" s="266"/>
      <c r="AZ90" s="266"/>
      <c r="BA90" s="321">
        <v>25</v>
      </c>
      <c r="BB90" s="394"/>
    </row>
    <row r="91" spans="1:54" ht="24.95" customHeight="1">
      <c r="A91" s="326"/>
      <c r="B91" s="19" t="s">
        <v>2225</v>
      </c>
      <c r="C91" s="19">
        <v>91</v>
      </c>
      <c r="D91" s="27" t="s">
        <v>837</v>
      </c>
      <c r="E91" s="27" t="s">
        <v>861</v>
      </c>
      <c r="F91" s="26" t="s">
        <v>5186</v>
      </c>
      <c r="G91" s="26" t="s">
        <v>3</v>
      </c>
      <c r="H91" s="26" t="s">
        <v>3</v>
      </c>
      <c r="I91" s="26"/>
      <c r="J91" s="26"/>
      <c r="K91" s="26"/>
      <c r="L91" s="26"/>
      <c r="M91" s="26" t="s">
        <v>877</v>
      </c>
      <c r="N91" s="26" t="s">
        <v>878</v>
      </c>
      <c r="O91" s="26"/>
      <c r="P91" s="26" t="s">
        <v>864</v>
      </c>
      <c r="Q91" s="26" t="s">
        <v>865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 t="s">
        <v>879</v>
      </c>
      <c r="Z91" s="26" t="s">
        <v>3</v>
      </c>
      <c r="AA91" s="28" t="s">
        <v>871</v>
      </c>
      <c r="AB91" s="28" t="s">
        <v>872</v>
      </c>
      <c r="AC91" s="28"/>
      <c r="AD91" s="28"/>
      <c r="AE91" s="28" t="s">
        <v>880</v>
      </c>
      <c r="AF91" s="28" t="s">
        <v>881</v>
      </c>
      <c r="AG91" s="28" t="s">
        <v>882</v>
      </c>
      <c r="AH91" s="28" t="s">
        <v>883</v>
      </c>
      <c r="AI91" s="29"/>
      <c r="AJ91" s="30" t="s">
        <v>756</v>
      </c>
      <c r="AK91" s="31">
        <v>39248</v>
      </c>
      <c r="AL91" s="332"/>
      <c r="AM91" s="333"/>
      <c r="AN91" s="25"/>
      <c r="AO91" s="24"/>
      <c r="AP91" s="262" t="s">
        <v>884</v>
      </c>
      <c r="AQ91" s="263"/>
      <c r="AR91" s="263" t="s">
        <v>885</v>
      </c>
      <c r="AS91" s="263" t="s">
        <v>675</v>
      </c>
      <c r="AT91" s="266"/>
      <c r="AU91" s="266"/>
      <c r="AV91" s="266" t="s">
        <v>861</v>
      </c>
      <c r="AW91" s="266"/>
      <c r="AX91" s="266"/>
      <c r="AY91" s="266"/>
      <c r="AZ91" s="266"/>
      <c r="BA91" s="321">
        <v>26</v>
      </c>
      <c r="BB91" s="394"/>
    </row>
    <row r="92" spans="1:54" ht="24.95" customHeight="1">
      <c r="A92" s="326"/>
      <c r="B92" s="19" t="s">
        <v>2225</v>
      </c>
      <c r="C92" s="19">
        <v>91</v>
      </c>
      <c r="D92" s="27" t="s">
        <v>1361</v>
      </c>
      <c r="E92" s="27" t="s">
        <v>1671</v>
      </c>
      <c r="F92" s="26" t="s">
        <v>5269</v>
      </c>
      <c r="G92" s="26" t="s">
        <v>3</v>
      </c>
      <c r="H92" s="26" t="s">
        <v>1125</v>
      </c>
      <c r="I92" s="26"/>
      <c r="J92" s="26"/>
      <c r="K92" s="26"/>
      <c r="L92" s="26"/>
      <c r="M92" s="26" t="s">
        <v>1672</v>
      </c>
      <c r="N92" s="26" t="s">
        <v>1673</v>
      </c>
      <c r="O92" s="26"/>
      <c r="P92" s="26"/>
      <c r="Q92" s="26" t="s">
        <v>1674</v>
      </c>
      <c r="R92" s="26"/>
      <c r="S92" s="26"/>
      <c r="T92" s="26"/>
      <c r="U92" s="26" t="s">
        <v>3</v>
      </c>
      <c r="V92" s="26"/>
      <c r="W92" s="26"/>
      <c r="X92" s="26"/>
      <c r="Y92" s="26" t="s">
        <v>1675</v>
      </c>
      <c r="Z92" s="26"/>
      <c r="AA92" s="28" t="s">
        <v>1676</v>
      </c>
      <c r="AB92" s="28" t="s">
        <v>1677</v>
      </c>
      <c r="AC92" s="28"/>
      <c r="AD92" s="28"/>
      <c r="AE92" s="28" t="s">
        <v>705</v>
      </c>
      <c r="AF92" s="28" t="s">
        <v>1678</v>
      </c>
      <c r="AG92" s="28"/>
      <c r="AH92" s="28" t="s">
        <v>1679</v>
      </c>
      <c r="AI92" s="29"/>
      <c r="AJ92" s="30" t="s">
        <v>905</v>
      </c>
      <c r="AK92" s="31" t="s">
        <v>3</v>
      </c>
      <c r="AL92" s="332"/>
      <c r="AM92" s="333"/>
      <c r="AN92" s="25"/>
      <c r="AO92" s="24"/>
      <c r="AP92" s="262" t="s">
        <v>1680</v>
      </c>
      <c r="AQ92" s="263"/>
      <c r="AR92" s="263" t="s">
        <v>844</v>
      </c>
      <c r="AS92" s="263" t="s">
        <v>675</v>
      </c>
      <c r="AT92" s="266"/>
      <c r="AU92" s="266"/>
      <c r="AV92" s="266" t="s">
        <v>1671</v>
      </c>
      <c r="AW92" s="266"/>
      <c r="AX92" s="266"/>
      <c r="AY92" s="266"/>
      <c r="AZ92" s="266"/>
      <c r="BA92" s="321">
        <v>109</v>
      </c>
      <c r="BB92" s="394"/>
    </row>
    <row r="93" spans="1:54" ht="24.95" customHeight="1">
      <c r="A93" s="326"/>
      <c r="B93" s="19" t="s">
        <v>2237</v>
      </c>
      <c r="C93" s="19">
        <v>92</v>
      </c>
      <c r="D93" s="27" t="s">
        <v>1867</v>
      </c>
      <c r="E93" s="27" t="s">
        <v>2132</v>
      </c>
      <c r="F93" s="26" t="s">
        <v>5321</v>
      </c>
      <c r="G93" s="26" t="s">
        <v>2133</v>
      </c>
      <c r="H93" s="26"/>
      <c r="I93" s="26"/>
      <c r="J93" s="26"/>
      <c r="K93" s="26"/>
      <c r="L93" s="26"/>
      <c r="M93" s="26" t="s">
        <v>2243</v>
      </c>
      <c r="N93" s="26" t="s">
        <v>2134</v>
      </c>
      <c r="O93" s="26"/>
      <c r="P93" s="26"/>
      <c r="Q93" s="26" t="s">
        <v>2135</v>
      </c>
      <c r="R93" s="26"/>
      <c r="S93" s="26"/>
      <c r="T93" s="26"/>
      <c r="U93" s="26"/>
      <c r="V93" s="26"/>
      <c r="W93" s="26"/>
      <c r="X93" s="26"/>
      <c r="Y93" s="26" t="s">
        <v>2136</v>
      </c>
      <c r="Z93" s="26"/>
      <c r="AA93" s="28" t="s">
        <v>2137</v>
      </c>
      <c r="AB93" s="28" t="s">
        <v>2138</v>
      </c>
      <c r="AC93" s="28"/>
      <c r="AD93" s="28"/>
      <c r="AE93" s="28" t="s">
        <v>4</v>
      </c>
      <c r="AF93" s="28" t="s">
        <v>716</v>
      </c>
      <c r="AG93" s="28"/>
      <c r="AH93" s="28" t="s">
        <v>2139</v>
      </c>
      <c r="AI93" s="29"/>
      <c r="AJ93" s="30"/>
      <c r="AK93" s="31"/>
      <c r="AL93" s="332"/>
      <c r="AM93" s="333"/>
      <c r="AN93" s="25"/>
      <c r="AO93" s="24"/>
      <c r="AP93" s="262" t="s">
        <v>2140</v>
      </c>
      <c r="AQ93" s="263"/>
      <c r="AR93" s="263" t="s">
        <v>1321</v>
      </c>
      <c r="AS93" s="263" t="s">
        <v>675</v>
      </c>
      <c r="AT93" s="266"/>
      <c r="AU93" s="266"/>
      <c r="AV93" s="266"/>
      <c r="AW93" s="266" t="s">
        <v>2132</v>
      </c>
      <c r="AX93" s="266"/>
      <c r="AY93" s="266"/>
      <c r="AZ93" s="266"/>
      <c r="BA93" s="321">
        <v>172</v>
      </c>
      <c r="BB93" s="394"/>
    </row>
    <row r="94" spans="1:54" ht="24.95" customHeight="1">
      <c r="A94" s="326"/>
      <c r="B94" s="19" t="s">
        <v>2237</v>
      </c>
      <c r="C94" s="19">
        <v>92</v>
      </c>
      <c r="D94" s="27" t="s">
        <v>1867</v>
      </c>
      <c r="E94" s="27" t="s">
        <v>1880</v>
      </c>
      <c r="F94" s="26" t="s">
        <v>5291</v>
      </c>
      <c r="G94" s="26" t="s">
        <v>1881</v>
      </c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1882</v>
      </c>
      <c r="Z94" s="26"/>
      <c r="AA94" s="28" t="s">
        <v>826</v>
      </c>
      <c r="AB94" s="28" t="s">
        <v>835</v>
      </c>
      <c r="AC94" s="28"/>
      <c r="AD94" s="28"/>
      <c r="AE94" s="28"/>
      <c r="AF94" s="28"/>
      <c r="AG94" s="28"/>
      <c r="AH94" s="28"/>
      <c r="AI94" s="29"/>
      <c r="AJ94" s="30"/>
      <c r="AK94" s="31"/>
      <c r="AL94" s="332"/>
      <c r="AM94" s="333"/>
      <c r="AN94" s="25"/>
      <c r="AO94" s="24"/>
      <c r="AP94" s="262" t="s">
        <v>1883</v>
      </c>
      <c r="AQ94" s="263"/>
      <c r="AR94" s="263" t="s">
        <v>1321</v>
      </c>
      <c r="AS94" s="263" t="s">
        <v>675</v>
      </c>
      <c r="AT94" s="266"/>
      <c r="AU94" s="266"/>
      <c r="AV94" s="266"/>
      <c r="AW94" s="266" t="s">
        <v>1880</v>
      </c>
      <c r="AX94" s="266"/>
      <c r="AY94" s="266"/>
      <c r="AZ94" s="266"/>
      <c r="BA94" s="321">
        <v>141</v>
      </c>
      <c r="BB94" s="394"/>
    </row>
    <row r="95" spans="1:54" ht="24.95" customHeight="1">
      <c r="A95" s="326"/>
      <c r="B95" s="19" t="s">
        <v>2237</v>
      </c>
      <c r="C95" s="19">
        <v>92</v>
      </c>
      <c r="D95" s="27" t="s">
        <v>1867</v>
      </c>
      <c r="E95" s="27" t="s">
        <v>1874</v>
      </c>
      <c r="F95" s="26" t="s">
        <v>5290</v>
      </c>
      <c r="G95" s="26" t="s">
        <v>1875</v>
      </c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 t="s">
        <v>1876</v>
      </c>
      <c r="Z95" s="26"/>
      <c r="AA95" s="28" t="s">
        <v>1877</v>
      </c>
      <c r="AB95" s="28" t="s">
        <v>1878</v>
      </c>
      <c r="AC95" s="28"/>
      <c r="AD95" s="28"/>
      <c r="AE95" s="28"/>
      <c r="AF95" s="28"/>
      <c r="AG95" s="28"/>
      <c r="AH95" s="28"/>
      <c r="AI95" s="29"/>
      <c r="AJ95" s="30"/>
      <c r="AK95" s="31"/>
      <c r="AL95" s="332"/>
      <c r="AM95" s="333"/>
      <c r="AN95" s="25"/>
      <c r="AO95" s="24"/>
      <c r="AP95" s="262" t="s">
        <v>1879</v>
      </c>
      <c r="AQ95" s="263"/>
      <c r="AR95" s="263" t="s">
        <v>1321</v>
      </c>
      <c r="AS95" s="263" t="s">
        <v>675</v>
      </c>
      <c r="AT95" s="266"/>
      <c r="AU95" s="266"/>
      <c r="AV95" s="266"/>
      <c r="AW95" s="266" t="s">
        <v>1874</v>
      </c>
      <c r="AX95" s="266"/>
      <c r="AY95" s="266"/>
      <c r="AZ95" s="266"/>
      <c r="BA95" s="321">
        <v>140</v>
      </c>
      <c r="BB95" s="394"/>
    </row>
    <row r="96" spans="1:54" ht="24.95" customHeight="1">
      <c r="A96" s="326"/>
      <c r="B96" s="19" t="s">
        <v>2225</v>
      </c>
      <c r="C96" s="19">
        <v>91</v>
      </c>
      <c r="D96" s="27" t="s">
        <v>837</v>
      </c>
      <c r="E96" s="27" t="s">
        <v>838</v>
      </c>
      <c r="F96" s="26" t="s">
        <v>5182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839</v>
      </c>
      <c r="Z96" s="26"/>
      <c r="AA96" s="28" t="s">
        <v>840</v>
      </c>
      <c r="AB96" s="28" t="s">
        <v>841</v>
      </c>
      <c r="AC96" s="28"/>
      <c r="AD96" s="28"/>
      <c r="AE96" s="28"/>
      <c r="AF96" s="28"/>
      <c r="AG96" s="28"/>
      <c r="AH96" s="28"/>
      <c r="AI96" s="29"/>
      <c r="AJ96" s="30" t="s">
        <v>842</v>
      </c>
      <c r="AK96" s="31" t="s">
        <v>3</v>
      </c>
      <c r="AL96" s="332"/>
      <c r="AM96" s="333"/>
      <c r="AN96" s="25"/>
      <c r="AO96" s="24"/>
      <c r="AP96" s="262" t="s">
        <v>843</v>
      </c>
      <c r="AQ96" s="263"/>
      <c r="AR96" s="263" t="s">
        <v>844</v>
      </c>
      <c r="AS96" s="263" t="s">
        <v>675</v>
      </c>
      <c r="AT96" s="266"/>
      <c r="AU96" s="266"/>
      <c r="AV96" s="266" t="s">
        <v>838</v>
      </c>
      <c r="AW96" s="266"/>
      <c r="AX96" s="266"/>
      <c r="AY96" s="266"/>
      <c r="AZ96" s="266"/>
      <c r="BA96" s="321">
        <v>22</v>
      </c>
      <c r="BB96" s="394"/>
    </row>
    <row r="97" spans="1:54" ht="24.95" customHeight="1">
      <c r="A97" s="326"/>
      <c r="B97" s="19" t="s">
        <v>2237</v>
      </c>
      <c r="C97" s="19">
        <v>92</v>
      </c>
      <c r="D97" s="27" t="s">
        <v>1867</v>
      </c>
      <c r="E97" s="27" t="s">
        <v>1868</v>
      </c>
      <c r="F97" s="26" t="s">
        <v>5289</v>
      </c>
      <c r="G97" s="26" t="s">
        <v>1869</v>
      </c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 t="s">
        <v>1870</v>
      </c>
      <c r="Z97" s="26"/>
      <c r="AA97" s="28" t="s">
        <v>1871</v>
      </c>
      <c r="AB97" s="28" t="s">
        <v>1872</v>
      </c>
      <c r="AC97" s="28"/>
      <c r="AD97" s="28"/>
      <c r="AE97" s="28"/>
      <c r="AF97" s="28"/>
      <c r="AG97" s="28"/>
      <c r="AH97" s="28"/>
      <c r="AI97" s="29"/>
      <c r="AJ97" s="30"/>
      <c r="AK97" s="31"/>
      <c r="AL97" s="332"/>
      <c r="AM97" s="333"/>
      <c r="AN97" s="25"/>
      <c r="AO97" s="24"/>
      <c r="AP97" s="262" t="s">
        <v>1873</v>
      </c>
      <c r="AQ97" s="263"/>
      <c r="AR97" s="263" t="s">
        <v>1321</v>
      </c>
      <c r="AS97" s="263" t="s">
        <v>675</v>
      </c>
      <c r="AT97" s="266"/>
      <c r="AU97" s="266"/>
      <c r="AV97" s="266"/>
      <c r="AW97" s="266" t="s">
        <v>1868</v>
      </c>
      <c r="AX97" s="266"/>
      <c r="AY97" s="266"/>
      <c r="AZ97" s="266"/>
      <c r="BA97" s="321">
        <v>139</v>
      </c>
      <c r="BB97" s="394"/>
    </row>
    <row r="98" spans="1:54" ht="24.95" customHeight="1">
      <c r="A98" s="326"/>
      <c r="B98" s="19" t="s">
        <v>2225</v>
      </c>
      <c r="C98" s="19">
        <v>91</v>
      </c>
      <c r="D98" s="27" t="s">
        <v>837</v>
      </c>
      <c r="E98" s="27" t="s">
        <v>1162</v>
      </c>
      <c r="F98" s="26" t="s">
        <v>5217</v>
      </c>
      <c r="G98" s="26" t="s">
        <v>3</v>
      </c>
      <c r="H98" s="26" t="s">
        <v>1163</v>
      </c>
      <c r="I98" s="26"/>
      <c r="J98" s="26"/>
      <c r="K98" s="26"/>
      <c r="L98" s="26"/>
      <c r="M98" s="26" t="s">
        <v>1164</v>
      </c>
      <c r="N98" s="26" t="s">
        <v>1165</v>
      </c>
      <c r="O98" s="26"/>
      <c r="P98" s="26"/>
      <c r="Q98" s="26" t="s">
        <v>1166</v>
      </c>
      <c r="R98" s="26"/>
      <c r="S98" s="26"/>
      <c r="T98" s="26"/>
      <c r="U98" s="26" t="s">
        <v>3</v>
      </c>
      <c r="V98" s="26"/>
      <c r="W98" s="26"/>
      <c r="X98" s="26"/>
      <c r="Y98" s="26" t="s">
        <v>1167</v>
      </c>
      <c r="Z98" s="26"/>
      <c r="AA98" s="28" t="s">
        <v>1168</v>
      </c>
      <c r="AB98" s="28" t="s">
        <v>1169</v>
      </c>
      <c r="AC98" s="28"/>
      <c r="AD98" s="28"/>
      <c r="AE98" s="28" t="s">
        <v>4</v>
      </c>
      <c r="AF98" s="28" t="s">
        <v>903</v>
      </c>
      <c r="AG98" s="28"/>
      <c r="AH98" s="28" t="s">
        <v>1170</v>
      </c>
      <c r="AI98" s="29"/>
      <c r="AJ98" s="30" t="s">
        <v>3</v>
      </c>
      <c r="AK98" s="31" t="s">
        <v>3</v>
      </c>
      <c r="AL98" s="332"/>
      <c r="AM98" s="333"/>
      <c r="AN98" s="25"/>
      <c r="AO98" s="24"/>
      <c r="AP98" s="262" t="s">
        <v>1171</v>
      </c>
      <c r="AQ98" s="263"/>
      <c r="AR98" s="263" t="s">
        <v>844</v>
      </c>
      <c r="AS98" s="263" t="s">
        <v>675</v>
      </c>
      <c r="AT98" s="266"/>
      <c r="AU98" s="266"/>
      <c r="AV98" s="266" t="s">
        <v>1162</v>
      </c>
      <c r="AW98" s="266"/>
      <c r="AX98" s="266"/>
      <c r="AY98" s="266"/>
      <c r="AZ98" s="266"/>
      <c r="BA98" s="321">
        <v>57</v>
      </c>
      <c r="BB98" s="394"/>
    </row>
    <row r="99" spans="1:54" ht="24.95" customHeight="1">
      <c r="A99" s="326"/>
      <c r="B99" s="19" t="s">
        <v>2225</v>
      </c>
      <c r="C99" s="19">
        <v>91</v>
      </c>
      <c r="D99" s="27" t="s">
        <v>1361</v>
      </c>
      <c r="E99" s="27" t="s">
        <v>1785</v>
      </c>
      <c r="F99" s="26" t="s">
        <v>5282</v>
      </c>
      <c r="G99" s="26" t="s">
        <v>3</v>
      </c>
      <c r="H99" s="26" t="s">
        <v>1786</v>
      </c>
      <c r="I99" s="26"/>
      <c r="J99" s="26"/>
      <c r="K99" s="26"/>
      <c r="L99" s="26"/>
      <c r="M99" s="26" t="s">
        <v>1787</v>
      </c>
      <c r="N99" s="26" t="s">
        <v>1788</v>
      </c>
      <c r="O99" s="26"/>
      <c r="P99" s="26" t="s">
        <v>1789</v>
      </c>
      <c r="Q99" s="26" t="s">
        <v>1528</v>
      </c>
      <c r="R99" s="26"/>
      <c r="S99" s="26"/>
      <c r="T99" s="26" t="s">
        <v>1790</v>
      </c>
      <c r="U99" s="26" t="s">
        <v>1791</v>
      </c>
      <c r="V99" s="26"/>
      <c r="W99" s="26"/>
      <c r="X99" s="26"/>
      <c r="Y99" s="26" t="s">
        <v>1792</v>
      </c>
      <c r="Z99" s="26"/>
      <c r="AA99" s="28" t="s">
        <v>1793</v>
      </c>
      <c r="AB99" s="28" t="s">
        <v>1794</v>
      </c>
      <c r="AC99" s="28"/>
      <c r="AD99" s="28"/>
      <c r="AE99" s="28" t="s">
        <v>4</v>
      </c>
      <c r="AF99" s="28" t="s">
        <v>1795</v>
      </c>
      <c r="AG99" s="28" t="s">
        <v>1796</v>
      </c>
      <c r="AH99" s="28" t="s">
        <v>1797</v>
      </c>
      <c r="AI99" s="29"/>
      <c r="AJ99" s="30"/>
      <c r="AK99" s="31"/>
      <c r="AL99" s="332"/>
      <c r="AM99" s="333"/>
      <c r="AN99" s="25"/>
      <c r="AO99" s="24"/>
      <c r="AP99" s="262" t="s">
        <v>1798</v>
      </c>
      <c r="AQ99" s="263"/>
      <c r="AR99" s="263" t="s">
        <v>674</v>
      </c>
      <c r="AS99" s="263" t="s">
        <v>675</v>
      </c>
      <c r="AT99" s="266"/>
      <c r="AU99" s="266"/>
      <c r="AV99" s="266" t="s">
        <v>1785</v>
      </c>
      <c r="AW99" s="266"/>
      <c r="AX99" s="266"/>
      <c r="AY99" s="266"/>
      <c r="AZ99" s="266"/>
      <c r="BA99" s="321">
        <v>122</v>
      </c>
      <c r="BB99" s="394"/>
    </row>
    <row r="100" spans="1:54" ht="24.95" customHeight="1">
      <c r="A100" s="326"/>
      <c r="B100" s="19" t="s">
        <v>2237</v>
      </c>
      <c r="C100" s="19">
        <v>92</v>
      </c>
      <c r="D100" s="27" t="s">
        <v>1867</v>
      </c>
      <c r="E100" s="27" t="s">
        <v>2157</v>
      </c>
      <c r="F100" s="26" t="s">
        <v>5324</v>
      </c>
      <c r="G100" s="26" t="s">
        <v>2158</v>
      </c>
      <c r="H100" s="26" t="s">
        <v>2159</v>
      </c>
      <c r="I100" s="26"/>
      <c r="J100" s="26"/>
      <c r="K100" s="26"/>
      <c r="L100" s="26"/>
      <c r="M100" s="26" t="s">
        <v>2245</v>
      </c>
      <c r="N100" s="26" t="s">
        <v>2160</v>
      </c>
      <c r="O100" s="26"/>
      <c r="P100" s="26"/>
      <c r="Q100" s="26" t="s">
        <v>2161</v>
      </c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32"/>
      <c r="AM100" s="333"/>
      <c r="AN100" s="25"/>
      <c r="AO100" s="24"/>
      <c r="AP100" s="262" t="s">
        <v>2162</v>
      </c>
      <c r="AQ100" s="263"/>
      <c r="AR100" s="263" t="s">
        <v>1321</v>
      </c>
      <c r="AS100" s="263" t="s">
        <v>2163</v>
      </c>
      <c r="AT100" s="266"/>
      <c r="AU100" s="266"/>
      <c r="AV100" s="266"/>
      <c r="AW100" s="266" t="s">
        <v>2157</v>
      </c>
      <c r="AX100" s="266"/>
      <c r="AY100" s="266"/>
      <c r="AZ100" s="266"/>
      <c r="BA100" s="321">
        <v>175</v>
      </c>
      <c r="BB100" s="394"/>
    </row>
    <row r="101" spans="1:54" ht="24.95" customHeight="1">
      <c r="A101" s="326"/>
      <c r="B101" s="19" t="s">
        <v>2225</v>
      </c>
      <c r="C101" s="19">
        <v>91</v>
      </c>
      <c r="D101" s="27" t="s">
        <v>1361</v>
      </c>
      <c r="E101" s="27" t="s">
        <v>1531</v>
      </c>
      <c r="F101" s="26" t="s">
        <v>5255</v>
      </c>
      <c r="G101" s="26" t="s">
        <v>1532</v>
      </c>
      <c r="H101" s="26"/>
      <c r="I101" s="26"/>
      <c r="J101" s="26"/>
      <c r="K101" s="26"/>
      <c r="L101" s="26"/>
      <c r="M101" s="26">
        <v>1540015</v>
      </c>
      <c r="N101" s="26" t="s">
        <v>1533</v>
      </c>
      <c r="O101" s="26"/>
      <c r="P101" s="26"/>
      <c r="Q101" s="26" t="s">
        <v>1534</v>
      </c>
      <c r="R101" s="26"/>
      <c r="S101" s="26"/>
      <c r="T101" s="26" t="s">
        <v>1535</v>
      </c>
      <c r="U101" s="26"/>
      <c r="V101" s="26"/>
      <c r="W101" s="26"/>
      <c r="X101" s="26"/>
      <c r="Y101" s="26" t="s">
        <v>1536</v>
      </c>
      <c r="Z101" s="26"/>
      <c r="AA101" s="28" t="s">
        <v>1537</v>
      </c>
      <c r="AB101" s="28" t="s">
        <v>1538</v>
      </c>
      <c r="AC101" s="28"/>
      <c r="AD101" s="28"/>
      <c r="AE101" s="28" t="s">
        <v>4</v>
      </c>
      <c r="AF101" s="28" t="s">
        <v>716</v>
      </c>
      <c r="AG101" s="28"/>
      <c r="AH101" s="28" t="s">
        <v>1539</v>
      </c>
      <c r="AI101" s="29"/>
      <c r="AJ101" s="30"/>
      <c r="AK101" s="31"/>
      <c r="AL101" s="332"/>
      <c r="AM101" s="333"/>
      <c r="AN101" s="25"/>
      <c r="AO101" s="24"/>
      <c r="AP101" s="262" t="s">
        <v>1540</v>
      </c>
      <c r="AQ101" s="263"/>
      <c r="AR101" s="263" t="s">
        <v>1321</v>
      </c>
      <c r="AS101" s="263" t="s">
        <v>675</v>
      </c>
      <c r="AT101" s="266"/>
      <c r="AU101" s="266"/>
      <c r="AV101" s="266" t="s">
        <v>1531</v>
      </c>
      <c r="AW101" s="266" t="s">
        <v>2231</v>
      </c>
      <c r="AX101" s="266"/>
      <c r="AY101" s="266"/>
      <c r="AZ101" s="266"/>
      <c r="BA101" s="321">
        <v>95</v>
      </c>
      <c r="BB101" s="394"/>
    </row>
    <row r="102" spans="1:54" ht="24.95" customHeight="1">
      <c r="A102" s="326"/>
      <c r="B102" s="19" t="s">
        <v>2237</v>
      </c>
      <c r="C102" s="19">
        <v>92</v>
      </c>
      <c r="D102" s="27" t="s">
        <v>1867</v>
      </c>
      <c r="E102" s="27" t="s">
        <v>1896</v>
      </c>
      <c r="F102" s="26" t="s">
        <v>5294</v>
      </c>
      <c r="G102" s="26" t="s">
        <v>1897</v>
      </c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 t="s">
        <v>1898</v>
      </c>
      <c r="Z102" s="26"/>
      <c r="AA102" s="28" t="s">
        <v>1899</v>
      </c>
      <c r="AB102" s="28" t="s">
        <v>1900</v>
      </c>
      <c r="AC102" s="28"/>
      <c r="AD102" s="28"/>
      <c r="AE102" s="28"/>
      <c r="AF102" s="28"/>
      <c r="AG102" s="28"/>
      <c r="AH102" s="28"/>
      <c r="AI102" s="29"/>
      <c r="AJ102" s="30"/>
      <c r="AK102" s="31"/>
      <c r="AL102" s="332"/>
      <c r="AM102" s="333"/>
      <c r="AN102" s="25"/>
      <c r="AO102" s="24"/>
      <c r="AP102" s="262" t="s">
        <v>1901</v>
      </c>
      <c r="AQ102" s="263"/>
      <c r="AR102" s="263" t="s">
        <v>1321</v>
      </c>
      <c r="AS102" s="263" t="s">
        <v>675</v>
      </c>
      <c r="AT102" s="266"/>
      <c r="AU102" s="266"/>
      <c r="AV102" s="266"/>
      <c r="AW102" s="266" t="s">
        <v>1896</v>
      </c>
      <c r="AX102" s="266"/>
      <c r="AY102" s="266"/>
      <c r="AZ102" s="266"/>
      <c r="BA102" s="321">
        <v>144</v>
      </c>
      <c r="BB102" s="394"/>
    </row>
    <row r="103" spans="1:54" ht="24.95" customHeight="1">
      <c r="A103" s="326"/>
      <c r="B103" s="19" t="s">
        <v>2225</v>
      </c>
      <c r="C103" s="19">
        <v>91</v>
      </c>
      <c r="D103" s="27" t="s">
        <v>837</v>
      </c>
      <c r="E103" s="27" t="s">
        <v>1290</v>
      </c>
      <c r="F103" s="26" t="s">
        <v>5230</v>
      </c>
      <c r="G103" s="26" t="s">
        <v>3</v>
      </c>
      <c r="H103" s="26" t="s">
        <v>1291</v>
      </c>
      <c r="I103" s="26"/>
      <c r="J103" s="26"/>
      <c r="K103" s="26"/>
      <c r="L103" s="26"/>
      <c r="M103" s="26" t="s">
        <v>1292</v>
      </c>
      <c r="N103" s="26" t="s">
        <v>1293</v>
      </c>
      <c r="O103" s="26"/>
      <c r="P103" s="26" t="s">
        <v>1294</v>
      </c>
      <c r="Q103" s="26" t="s">
        <v>1295</v>
      </c>
      <c r="R103" s="26"/>
      <c r="S103" s="26"/>
      <c r="T103" s="26" t="s">
        <v>1296</v>
      </c>
      <c r="U103" s="26" t="s">
        <v>1297</v>
      </c>
      <c r="V103" s="26"/>
      <c r="W103" s="26"/>
      <c r="X103" s="26"/>
      <c r="Y103" s="26" t="s">
        <v>1298</v>
      </c>
      <c r="Z103" s="26"/>
      <c r="AA103" s="28" t="s">
        <v>1299</v>
      </c>
      <c r="AB103" s="28" t="s">
        <v>833</v>
      </c>
      <c r="AC103" s="28"/>
      <c r="AD103" s="28"/>
      <c r="AE103" s="28" t="s">
        <v>4</v>
      </c>
      <c r="AF103" s="28" t="s">
        <v>903</v>
      </c>
      <c r="AG103" s="28"/>
      <c r="AH103" s="28" t="s">
        <v>1300</v>
      </c>
      <c r="AI103" s="29"/>
      <c r="AJ103" s="30" t="s">
        <v>1301</v>
      </c>
      <c r="AK103" s="31" t="s">
        <v>1302</v>
      </c>
      <c r="AL103" s="332"/>
      <c r="AM103" s="333"/>
      <c r="AN103" s="25"/>
      <c r="AO103" s="24"/>
      <c r="AP103" s="262" t="s">
        <v>1303</v>
      </c>
      <c r="AQ103" s="263"/>
      <c r="AR103" s="263" t="s">
        <v>844</v>
      </c>
      <c r="AS103" s="263" t="s">
        <v>675</v>
      </c>
      <c r="AT103" s="266"/>
      <c r="AU103" s="266"/>
      <c r="AV103" s="266" t="s">
        <v>1290</v>
      </c>
      <c r="AW103" s="266"/>
      <c r="AX103" s="266"/>
      <c r="AY103" s="266"/>
      <c r="AZ103" s="266"/>
      <c r="BA103" s="321">
        <v>70</v>
      </c>
      <c r="BB103" s="394"/>
    </row>
    <row r="104" spans="1:54" ht="24.95" customHeight="1">
      <c r="A104" s="326"/>
      <c r="B104" s="19" t="s">
        <v>2225</v>
      </c>
      <c r="C104" s="19">
        <v>91</v>
      </c>
      <c r="D104" s="27" t="s">
        <v>837</v>
      </c>
      <c r="E104" s="27" t="s">
        <v>974</v>
      </c>
      <c r="F104" s="26" t="s">
        <v>5196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7</v>
      </c>
      <c r="N104" s="26" t="s">
        <v>975</v>
      </c>
      <c r="O104" s="26"/>
      <c r="P104" s="26"/>
      <c r="Q104" s="26" t="s">
        <v>976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32"/>
      <c r="AM104" s="333"/>
      <c r="AN104" s="25"/>
      <c r="AO104" s="24"/>
      <c r="AP104" s="262" t="s">
        <v>977</v>
      </c>
      <c r="AQ104" s="263"/>
      <c r="AR104" s="263" t="s">
        <v>844</v>
      </c>
      <c r="AS104" s="263" t="s">
        <v>978</v>
      </c>
      <c r="AT104" s="266"/>
      <c r="AU104" s="266"/>
      <c r="AV104" s="266" t="s">
        <v>974</v>
      </c>
      <c r="AW104" s="266"/>
      <c r="AX104" s="266"/>
      <c r="AY104" s="266"/>
      <c r="AZ104" s="266"/>
      <c r="BA104" s="321">
        <v>36</v>
      </c>
      <c r="BB104" s="394"/>
    </row>
    <row r="105" spans="1:54" ht="24.95" customHeight="1">
      <c r="A105" s="326"/>
      <c r="B105" s="19" t="s">
        <v>2225</v>
      </c>
      <c r="C105" s="19">
        <v>91</v>
      </c>
      <c r="D105" s="27" t="s">
        <v>1361</v>
      </c>
      <c r="E105" s="27" t="s">
        <v>1656</v>
      </c>
      <c r="F105" s="26" t="s">
        <v>5267</v>
      </c>
      <c r="G105" s="26" t="s">
        <v>3</v>
      </c>
      <c r="H105" s="26" t="s">
        <v>1657</v>
      </c>
      <c r="I105" s="26"/>
      <c r="J105" s="26"/>
      <c r="K105" s="26"/>
      <c r="L105" s="26"/>
      <c r="M105" s="26" t="s">
        <v>1658</v>
      </c>
      <c r="N105" s="26" t="s">
        <v>1659</v>
      </c>
      <c r="O105" s="26"/>
      <c r="P105" s="26"/>
      <c r="Q105" s="26" t="s">
        <v>1660</v>
      </c>
      <c r="R105" s="26"/>
      <c r="S105" s="26"/>
      <c r="T105" s="26"/>
      <c r="U105" s="26" t="s">
        <v>3</v>
      </c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3</v>
      </c>
      <c r="AK105" s="31" t="s">
        <v>3</v>
      </c>
      <c r="AL105" s="332"/>
      <c r="AM105" s="333"/>
      <c r="AN105" s="25"/>
      <c r="AO105" s="24"/>
      <c r="AP105" s="262" t="s">
        <v>1661</v>
      </c>
      <c r="AQ105" s="263"/>
      <c r="AR105" s="263" t="s">
        <v>844</v>
      </c>
      <c r="AS105" s="263" t="s">
        <v>1662</v>
      </c>
      <c r="AT105" s="266"/>
      <c r="AU105" s="266"/>
      <c r="AV105" s="266" t="s">
        <v>1656</v>
      </c>
      <c r="AW105" s="266"/>
      <c r="AX105" s="266"/>
      <c r="AY105" s="266"/>
      <c r="AZ105" s="266"/>
      <c r="BA105" s="321">
        <v>107</v>
      </c>
      <c r="BB105" s="394"/>
    </row>
    <row r="106" spans="1:54" ht="24.95" customHeight="1">
      <c r="A106" s="326"/>
      <c r="B106" s="19" t="s">
        <v>2237</v>
      </c>
      <c r="C106" s="19">
        <v>92</v>
      </c>
      <c r="D106" s="27" t="s">
        <v>1867</v>
      </c>
      <c r="E106" s="27" t="s">
        <v>1996</v>
      </c>
      <c r="F106" s="26" t="s">
        <v>5306</v>
      </c>
      <c r="G106" s="26" t="s">
        <v>1997</v>
      </c>
      <c r="H106" s="26"/>
      <c r="I106" s="26"/>
      <c r="J106" s="26"/>
      <c r="K106" s="26"/>
      <c r="L106" s="26"/>
      <c r="M106" s="26">
        <v>2270053</v>
      </c>
      <c r="N106" s="26" t="s">
        <v>1998</v>
      </c>
      <c r="O106" s="26"/>
      <c r="P106" s="26" t="s">
        <v>1999</v>
      </c>
      <c r="Q106" s="26" t="s">
        <v>2000</v>
      </c>
      <c r="R106" s="26"/>
      <c r="S106" s="26"/>
      <c r="T106" s="26"/>
      <c r="U106" s="26"/>
      <c r="V106" s="26"/>
      <c r="W106" s="26"/>
      <c r="X106" s="26"/>
      <c r="Y106" s="26" t="s">
        <v>2001</v>
      </c>
      <c r="Z106" s="26"/>
      <c r="AA106" s="28" t="s">
        <v>2002</v>
      </c>
      <c r="AB106" s="28" t="s">
        <v>2003</v>
      </c>
      <c r="AC106" s="28"/>
      <c r="AD106" s="28"/>
      <c r="AE106" s="28" t="s">
        <v>711</v>
      </c>
      <c r="AF106" s="28" t="s">
        <v>730</v>
      </c>
      <c r="AG106" s="28"/>
      <c r="AH106" s="28" t="s">
        <v>2004</v>
      </c>
      <c r="AI106" s="29"/>
      <c r="AJ106" s="30"/>
      <c r="AK106" s="31"/>
      <c r="AL106" s="332"/>
      <c r="AM106" s="333"/>
      <c r="AN106" s="25"/>
      <c r="AO106" s="24"/>
      <c r="AP106" s="262" t="s">
        <v>2005</v>
      </c>
      <c r="AQ106" s="263"/>
      <c r="AR106" s="263" t="s">
        <v>1321</v>
      </c>
      <c r="AS106" s="263" t="s">
        <v>675</v>
      </c>
      <c r="AT106" s="266"/>
      <c r="AU106" s="266"/>
      <c r="AV106" s="266"/>
      <c r="AW106" s="266" t="s">
        <v>1996</v>
      </c>
      <c r="AX106" s="266"/>
      <c r="AY106" s="266"/>
      <c r="AZ106" s="266"/>
      <c r="BA106" s="321">
        <v>156</v>
      </c>
      <c r="BB106" s="394"/>
    </row>
    <row r="107" spans="1:54" ht="24.95" customHeight="1">
      <c r="A107" s="326"/>
      <c r="B107" s="19" t="s">
        <v>2225</v>
      </c>
      <c r="C107" s="19">
        <v>91</v>
      </c>
      <c r="D107" s="27" t="s">
        <v>837</v>
      </c>
      <c r="E107" s="27" t="s">
        <v>1065</v>
      </c>
      <c r="F107" s="26" t="s">
        <v>5207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1066</v>
      </c>
      <c r="N107" s="26" t="s">
        <v>1067</v>
      </c>
      <c r="O107" s="26"/>
      <c r="P107" s="26" t="s">
        <v>1068</v>
      </c>
      <c r="Q107" s="26" t="s">
        <v>1069</v>
      </c>
      <c r="R107" s="26"/>
      <c r="S107" s="26"/>
      <c r="T107" s="26"/>
      <c r="U107" s="26" t="s">
        <v>3</v>
      </c>
      <c r="V107" s="26"/>
      <c r="W107" s="26"/>
      <c r="X107" s="26"/>
      <c r="Y107" s="26"/>
      <c r="Z107" s="26" t="s">
        <v>851</v>
      </c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1070</v>
      </c>
      <c r="AK107" s="31">
        <v>45047</v>
      </c>
      <c r="AL107" s="332"/>
      <c r="AM107" s="333"/>
      <c r="AN107" s="25"/>
      <c r="AO107" s="24"/>
      <c r="AP107" s="262" t="s">
        <v>1071</v>
      </c>
      <c r="AQ107" s="263"/>
      <c r="AR107" s="263" t="s">
        <v>844</v>
      </c>
      <c r="AS107" s="263" t="s">
        <v>1072</v>
      </c>
      <c r="AT107" s="266">
        <v>45047</v>
      </c>
      <c r="AU107" s="266"/>
      <c r="AV107" s="266" t="s">
        <v>1065</v>
      </c>
      <c r="AW107" s="266"/>
      <c r="AX107" s="266"/>
      <c r="AY107" s="266"/>
      <c r="AZ107" s="266"/>
      <c r="BA107" s="321">
        <v>47</v>
      </c>
      <c r="BB107" s="394"/>
    </row>
    <row r="108" spans="1:54" ht="24.95" customHeight="1">
      <c r="A108" s="326"/>
      <c r="B108" s="19" t="s">
        <v>2225</v>
      </c>
      <c r="C108" s="19">
        <v>91</v>
      </c>
      <c r="D108" s="27" t="s">
        <v>837</v>
      </c>
      <c r="E108" s="27" t="s">
        <v>1244</v>
      </c>
      <c r="F108" s="26" t="s">
        <v>5226</v>
      </c>
      <c r="G108" s="26" t="s">
        <v>3</v>
      </c>
      <c r="H108" s="26" t="s">
        <v>1245</v>
      </c>
      <c r="I108" s="26"/>
      <c r="J108" s="26"/>
      <c r="K108" s="26"/>
      <c r="L108" s="26"/>
      <c r="M108" s="26" t="s">
        <v>1246</v>
      </c>
      <c r="N108" s="26" t="s">
        <v>1247</v>
      </c>
      <c r="O108" s="26"/>
      <c r="P108" s="26" t="s">
        <v>1248</v>
      </c>
      <c r="Q108" s="26" t="s">
        <v>1249</v>
      </c>
      <c r="R108" s="26"/>
      <c r="S108" s="26"/>
      <c r="T108" s="26"/>
      <c r="U108" s="26" t="s">
        <v>1250</v>
      </c>
      <c r="V108" s="26"/>
      <c r="W108" s="26"/>
      <c r="X108" s="26"/>
      <c r="Y108" s="26" t="s">
        <v>1251</v>
      </c>
      <c r="Z108" s="26"/>
      <c r="AA108" s="28" t="s">
        <v>1252</v>
      </c>
      <c r="AB108" s="28" t="s">
        <v>1253</v>
      </c>
      <c r="AC108" s="28"/>
      <c r="AD108" s="28"/>
      <c r="AE108" s="28" t="s">
        <v>4</v>
      </c>
      <c r="AF108" s="28" t="s">
        <v>1197</v>
      </c>
      <c r="AG108" s="28"/>
      <c r="AH108" s="28" t="s">
        <v>1254</v>
      </c>
      <c r="AI108" s="29"/>
      <c r="AJ108" s="30" t="s">
        <v>972</v>
      </c>
      <c r="AK108" s="31" t="s">
        <v>3</v>
      </c>
      <c r="AL108" s="332"/>
      <c r="AM108" s="333"/>
      <c r="AN108" s="25"/>
      <c r="AO108" s="24"/>
      <c r="AP108" s="262" t="s">
        <v>1255</v>
      </c>
      <c r="AQ108" s="263"/>
      <c r="AR108" s="263" t="s">
        <v>844</v>
      </c>
      <c r="AS108" s="263" t="s">
        <v>675</v>
      </c>
      <c r="AT108" s="266"/>
      <c r="AU108" s="266"/>
      <c r="AV108" s="266" t="s">
        <v>1244</v>
      </c>
      <c r="AW108" s="266"/>
      <c r="AX108" s="266"/>
      <c r="AY108" s="266"/>
      <c r="AZ108" s="266"/>
      <c r="BA108" s="321">
        <v>66</v>
      </c>
      <c r="BB108" s="394"/>
    </row>
    <row r="109" spans="1:54" ht="24.95" customHeight="1">
      <c r="A109" s="326"/>
      <c r="B109" s="19" t="s">
        <v>2225</v>
      </c>
      <c r="C109" s="19">
        <v>91</v>
      </c>
      <c r="D109" s="27" t="s">
        <v>1361</v>
      </c>
      <c r="E109" s="27" t="s">
        <v>1498</v>
      </c>
      <c r="F109" s="26" t="s">
        <v>5251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1499</v>
      </c>
      <c r="N109" s="26" t="s">
        <v>1500</v>
      </c>
      <c r="O109" s="26"/>
      <c r="P109" s="26"/>
      <c r="Q109" s="26" t="s">
        <v>1501</v>
      </c>
      <c r="R109" s="26"/>
      <c r="S109" s="26"/>
      <c r="T109" s="26"/>
      <c r="U109" s="26" t="s">
        <v>3</v>
      </c>
      <c r="V109" s="26"/>
      <c r="W109" s="26"/>
      <c r="X109" s="26"/>
      <c r="Y109" s="26" t="s">
        <v>1502</v>
      </c>
      <c r="Z109" s="26"/>
      <c r="AA109" s="28" t="s">
        <v>1503</v>
      </c>
      <c r="AB109" s="28" t="s">
        <v>1504</v>
      </c>
      <c r="AC109" s="28"/>
      <c r="AD109" s="28"/>
      <c r="AE109" s="28" t="s">
        <v>4</v>
      </c>
      <c r="AF109" s="28" t="s">
        <v>903</v>
      </c>
      <c r="AG109" s="28"/>
      <c r="AH109" s="28" t="s">
        <v>1505</v>
      </c>
      <c r="AI109" s="29"/>
      <c r="AJ109" s="30" t="s">
        <v>3</v>
      </c>
      <c r="AK109" s="31" t="s">
        <v>3</v>
      </c>
      <c r="AL109" s="332"/>
      <c r="AM109" s="333"/>
      <c r="AN109" s="25"/>
      <c r="AO109" s="24"/>
      <c r="AP109" s="262" t="s">
        <v>1506</v>
      </c>
      <c r="AQ109" s="263"/>
      <c r="AR109" s="263" t="s">
        <v>844</v>
      </c>
      <c r="AS109" s="263" t="s">
        <v>675</v>
      </c>
      <c r="AT109" s="266"/>
      <c r="AU109" s="266"/>
      <c r="AV109" s="266" t="s">
        <v>1498</v>
      </c>
      <c r="AW109" s="266"/>
      <c r="AX109" s="266"/>
      <c r="AY109" s="266"/>
      <c r="AZ109" s="266"/>
      <c r="BA109" s="321">
        <v>91</v>
      </c>
      <c r="BB109" s="394"/>
    </row>
    <row r="110" spans="1:54" ht="24.95" customHeight="1">
      <c r="A110" s="326"/>
      <c r="B110" s="19" t="s">
        <v>2225</v>
      </c>
      <c r="C110" s="19">
        <v>91</v>
      </c>
      <c r="D110" s="27" t="s">
        <v>1361</v>
      </c>
      <c r="E110" s="27" t="s">
        <v>1663</v>
      </c>
      <c r="F110" s="26" t="s">
        <v>5268</v>
      </c>
      <c r="G110" s="26" t="s">
        <v>3</v>
      </c>
      <c r="H110" s="26" t="s">
        <v>1664</v>
      </c>
      <c r="I110" s="26"/>
      <c r="J110" s="26"/>
      <c r="K110" s="26"/>
      <c r="L110" s="26"/>
      <c r="M110" s="26" t="s">
        <v>1665</v>
      </c>
      <c r="N110" s="26" t="s">
        <v>1666</v>
      </c>
      <c r="O110" s="26"/>
      <c r="P110" s="26"/>
      <c r="Q110" s="26" t="s">
        <v>1667</v>
      </c>
      <c r="R110" s="26"/>
      <c r="S110" s="26"/>
      <c r="T110" s="26"/>
      <c r="U110" s="26" t="s">
        <v>1668</v>
      </c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3</v>
      </c>
      <c r="AK110" s="31" t="s">
        <v>3</v>
      </c>
      <c r="AL110" s="332"/>
      <c r="AM110" s="333"/>
      <c r="AN110" s="25"/>
      <c r="AO110" s="24"/>
      <c r="AP110" s="262" t="s">
        <v>1669</v>
      </c>
      <c r="AQ110" s="263"/>
      <c r="AR110" s="263" t="s">
        <v>844</v>
      </c>
      <c r="AS110" s="263" t="s">
        <v>1670</v>
      </c>
      <c r="AT110" s="266"/>
      <c r="AU110" s="266"/>
      <c r="AV110" s="266" t="s">
        <v>1663</v>
      </c>
      <c r="AW110" s="266"/>
      <c r="AX110" s="266"/>
      <c r="AY110" s="266"/>
      <c r="AZ110" s="266"/>
      <c r="BA110" s="321">
        <v>108</v>
      </c>
      <c r="BB110" s="394"/>
    </row>
    <row r="111" spans="1:54" ht="24.95" customHeight="1">
      <c r="A111" s="326"/>
      <c r="B111" s="19" t="s">
        <v>2225</v>
      </c>
      <c r="C111" s="19">
        <v>91</v>
      </c>
      <c r="D111" s="27" t="s">
        <v>1361</v>
      </c>
      <c r="E111" s="27" t="s">
        <v>1780</v>
      </c>
      <c r="F111" s="26" t="s">
        <v>5281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3</v>
      </c>
      <c r="N111" s="26" t="s">
        <v>3</v>
      </c>
      <c r="O111" s="26"/>
      <c r="P111" s="26"/>
      <c r="Q111" s="26" t="s">
        <v>3</v>
      </c>
      <c r="R111" s="26"/>
      <c r="S111" s="26"/>
      <c r="T111" s="26"/>
      <c r="U111" s="26" t="s">
        <v>3</v>
      </c>
      <c r="V111" s="26"/>
      <c r="W111" s="26"/>
      <c r="X111" s="26"/>
      <c r="Y111" s="26" t="s">
        <v>1781</v>
      </c>
      <c r="Z111" s="26"/>
      <c r="AA111" s="28" t="s">
        <v>1782</v>
      </c>
      <c r="AB111" s="28" t="s">
        <v>1783</v>
      </c>
      <c r="AC111" s="28"/>
      <c r="AD111" s="28"/>
      <c r="AE111" s="28"/>
      <c r="AF111" s="28"/>
      <c r="AG111" s="28"/>
      <c r="AH111" s="28"/>
      <c r="AI111" s="29"/>
      <c r="AJ111" s="30" t="s">
        <v>842</v>
      </c>
      <c r="AK111" s="31" t="s">
        <v>3</v>
      </c>
      <c r="AL111" s="332"/>
      <c r="AM111" s="333"/>
      <c r="AN111" s="25"/>
      <c r="AO111" s="24"/>
      <c r="AP111" s="262" t="s">
        <v>1784</v>
      </c>
      <c r="AQ111" s="263"/>
      <c r="AR111" s="263" t="s">
        <v>844</v>
      </c>
      <c r="AS111" s="263" t="s">
        <v>675</v>
      </c>
      <c r="AT111" s="266"/>
      <c r="AU111" s="266"/>
      <c r="AV111" s="266" t="s">
        <v>1780</v>
      </c>
      <c r="AW111" s="266"/>
      <c r="AX111" s="266"/>
      <c r="AY111" s="266"/>
      <c r="AZ111" s="266"/>
      <c r="BA111" s="321">
        <v>121</v>
      </c>
      <c r="BB111" s="394"/>
    </row>
    <row r="112" spans="1:54" ht="24.95" customHeight="1">
      <c r="A112" s="326"/>
      <c r="B112" s="19" t="s">
        <v>2225</v>
      </c>
      <c r="C112" s="19">
        <v>91</v>
      </c>
      <c r="D112" s="27" t="s">
        <v>837</v>
      </c>
      <c r="E112" s="27" t="s">
        <v>1238</v>
      </c>
      <c r="F112" s="26" t="s">
        <v>5225</v>
      </c>
      <c r="G112" s="26" t="s">
        <v>3</v>
      </c>
      <c r="H112" s="26" t="s">
        <v>1239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 t="s">
        <v>1240</v>
      </c>
      <c r="Z112" s="26"/>
      <c r="AA112" s="28" t="s">
        <v>1241</v>
      </c>
      <c r="AB112" s="28" t="s">
        <v>1242</v>
      </c>
      <c r="AC112" s="28"/>
      <c r="AD112" s="28"/>
      <c r="AE112" s="28"/>
      <c r="AF112" s="28"/>
      <c r="AG112" s="28"/>
      <c r="AH112" s="28"/>
      <c r="AI112" s="29"/>
      <c r="AJ112" s="30" t="s">
        <v>842</v>
      </c>
      <c r="AK112" s="31" t="s">
        <v>3</v>
      </c>
      <c r="AL112" s="332"/>
      <c r="AM112" s="333"/>
      <c r="AN112" s="25"/>
      <c r="AO112" s="24"/>
      <c r="AP112" s="262" t="s">
        <v>1243</v>
      </c>
      <c r="AQ112" s="263"/>
      <c r="AR112" s="263" t="s">
        <v>844</v>
      </c>
      <c r="AS112" s="263" t="s">
        <v>675</v>
      </c>
      <c r="AT112" s="266"/>
      <c r="AU112" s="266"/>
      <c r="AV112" s="266" t="s">
        <v>1238</v>
      </c>
      <c r="AW112" s="266"/>
      <c r="AX112" s="266"/>
      <c r="AY112" s="266"/>
      <c r="AZ112" s="266"/>
      <c r="BA112" s="321">
        <v>65</v>
      </c>
      <c r="BB112" s="394"/>
    </row>
    <row r="113" spans="1:54" ht="24.95" customHeight="1">
      <c r="A113" s="326"/>
      <c r="B113" s="19" t="s">
        <v>2237</v>
      </c>
      <c r="C113" s="19">
        <v>92</v>
      </c>
      <c r="D113" s="27" t="s">
        <v>1867</v>
      </c>
      <c r="E113" s="27" t="s">
        <v>2148</v>
      </c>
      <c r="F113" s="26" t="s">
        <v>5323</v>
      </c>
      <c r="G113" s="26" t="s">
        <v>2149</v>
      </c>
      <c r="H113" s="26" t="s">
        <v>2150</v>
      </c>
      <c r="I113" s="26"/>
      <c r="J113" s="26"/>
      <c r="K113" s="26"/>
      <c r="L113" s="26"/>
      <c r="M113" s="26" t="s">
        <v>2244</v>
      </c>
      <c r="N113" s="26" t="s">
        <v>2151</v>
      </c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 t="s">
        <v>2152</v>
      </c>
      <c r="Z113" s="26"/>
      <c r="AA113" s="28" t="s">
        <v>2153</v>
      </c>
      <c r="AB113" s="28" t="s">
        <v>2154</v>
      </c>
      <c r="AC113" s="28"/>
      <c r="AD113" s="28"/>
      <c r="AE113" s="28" t="s">
        <v>711</v>
      </c>
      <c r="AF113" s="28" t="s">
        <v>730</v>
      </c>
      <c r="AG113" s="28"/>
      <c r="AH113" s="28" t="s">
        <v>2155</v>
      </c>
      <c r="AI113" s="29"/>
      <c r="AJ113" s="30"/>
      <c r="AK113" s="31"/>
      <c r="AL113" s="332"/>
      <c r="AM113" s="333"/>
      <c r="AN113" s="25"/>
      <c r="AO113" s="24"/>
      <c r="AP113" s="262" t="s">
        <v>2156</v>
      </c>
      <c r="AQ113" s="263"/>
      <c r="AR113" s="263" t="s">
        <v>1321</v>
      </c>
      <c r="AS113" s="263" t="s">
        <v>675</v>
      </c>
      <c r="AT113" s="266"/>
      <c r="AU113" s="266"/>
      <c r="AV113" s="266"/>
      <c r="AW113" s="266" t="s">
        <v>2148</v>
      </c>
      <c r="AX113" s="266"/>
      <c r="AY113" s="266"/>
      <c r="AZ113" s="266"/>
      <c r="BA113" s="321">
        <v>174</v>
      </c>
      <c r="BB113" s="394"/>
    </row>
    <row r="114" spans="1:54" ht="24.95" customHeight="1">
      <c r="A114" s="326"/>
      <c r="B114" s="19" t="s">
        <v>2225</v>
      </c>
      <c r="C114" s="19">
        <v>91</v>
      </c>
      <c r="D114" s="27" t="s">
        <v>837</v>
      </c>
      <c r="E114" s="27" t="s">
        <v>1124</v>
      </c>
      <c r="F114" s="26" t="s">
        <v>5213</v>
      </c>
      <c r="G114" s="26" t="s">
        <v>3</v>
      </c>
      <c r="H114" s="26" t="s">
        <v>1125</v>
      </c>
      <c r="I114" s="26"/>
      <c r="J114" s="26"/>
      <c r="K114" s="26"/>
      <c r="L114" s="26"/>
      <c r="M114" s="26" t="s">
        <v>1126</v>
      </c>
      <c r="N114" s="26" t="s">
        <v>1127</v>
      </c>
      <c r="O114" s="26"/>
      <c r="P114" s="26"/>
      <c r="Q114" s="26" t="s">
        <v>1128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1129</v>
      </c>
      <c r="Z114" s="26"/>
      <c r="AA114" s="28" t="s">
        <v>1130</v>
      </c>
      <c r="AB114" s="28" t="s">
        <v>1131</v>
      </c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32"/>
      <c r="AM114" s="333"/>
      <c r="AN114" s="25"/>
      <c r="AO114" s="24"/>
      <c r="AP114" s="262" t="s">
        <v>1132</v>
      </c>
      <c r="AQ114" s="263"/>
      <c r="AR114" s="263" t="s">
        <v>844</v>
      </c>
      <c r="AS114" s="263" t="s">
        <v>675</v>
      </c>
      <c r="AT114" s="266"/>
      <c r="AU114" s="266"/>
      <c r="AV114" s="266" t="s">
        <v>1124</v>
      </c>
      <c r="AW114" s="266"/>
      <c r="AX114" s="266"/>
      <c r="AY114" s="266"/>
      <c r="AZ114" s="266"/>
      <c r="BA114" s="321">
        <v>53</v>
      </c>
      <c r="BB114" s="394"/>
    </row>
    <row r="115" spans="1:54" ht="24.95" customHeight="1">
      <c r="A115" s="326"/>
      <c r="B115" s="19" t="s">
        <v>2237</v>
      </c>
      <c r="C115" s="19">
        <v>92</v>
      </c>
      <c r="D115" s="27" t="s">
        <v>1867</v>
      </c>
      <c r="E115" s="27" t="s">
        <v>2020</v>
      </c>
      <c r="F115" s="26" t="s">
        <v>5309</v>
      </c>
      <c r="G115" s="26" t="s">
        <v>2021</v>
      </c>
      <c r="H115" s="26"/>
      <c r="I115" s="26"/>
      <c r="J115" s="26"/>
      <c r="K115" s="26"/>
      <c r="L115" s="26"/>
      <c r="M115" s="26">
        <v>2500011</v>
      </c>
      <c r="N115" s="26" t="s">
        <v>2022</v>
      </c>
      <c r="O115" s="26"/>
      <c r="P115" s="26" t="s">
        <v>2023</v>
      </c>
      <c r="Q115" s="26" t="s">
        <v>2024</v>
      </c>
      <c r="R115" s="26"/>
      <c r="S115" s="26"/>
      <c r="T115" s="26"/>
      <c r="U115" s="26"/>
      <c r="V115" s="26"/>
      <c r="W115" s="26"/>
      <c r="X115" s="26"/>
      <c r="Y115" s="26" t="s">
        <v>2025</v>
      </c>
      <c r="Z115" s="26"/>
      <c r="AA115" s="28" t="s">
        <v>2026</v>
      </c>
      <c r="AB115" s="28" t="s">
        <v>2027</v>
      </c>
      <c r="AC115" s="28"/>
      <c r="AD115" s="28"/>
      <c r="AE115" s="28"/>
      <c r="AF115" s="28"/>
      <c r="AG115" s="28"/>
      <c r="AH115" s="28"/>
      <c r="AI115" s="29"/>
      <c r="AJ115" s="30"/>
      <c r="AK115" s="31"/>
      <c r="AL115" s="332"/>
      <c r="AM115" s="333"/>
      <c r="AN115" s="25"/>
      <c r="AO115" s="24"/>
      <c r="AP115" s="262" t="s">
        <v>2028</v>
      </c>
      <c r="AQ115" s="263"/>
      <c r="AR115" s="263" t="s">
        <v>1321</v>
      </c>
      <c r="AS115" s="263" t="s">
        <v>675</v>
      </c>
      <c r="AT115" s="266"/>
      <c r="AU115" s="266"/>
      <c r="AV115" s="266"/>
      <c r="AW115" s="266" t="s">
        <v>2020</v>
      </c>
      <c r="AX115" s="266"/>
      <c r="AY115" s="266"/>
      <c r="AZ115" s="266"/>
      <c r="BA115" s="321">
        <v>159</v>
      </c>
      <c r="BB115" s="394"/>
    </row>
    <row r="116" spans="1:54" ht="24.95" customHeight="1">
      <c r="A116" s="326"/>
      <c r="B116" s="19" t="s">
        <v>2225</v>
      </c>
      <c r="C116" s="19">
        <v>91</v>
      </c>
      <c r="D116" s="27" t="s">
        <v>1361</v>
      </c>
      <c r="E116" s="27" t="s">
        <v>1638</v>
      </c>
      <c r="F116" s="26" t="s">
        <v>5265</v>
      </c>
      <c r="G116" s="26" t="s">
        <v>1639</v>
      </c>
      <c r="H116" s="26" t="s">
        <v>1640</v>
      </c>
      <c r="I116" s="26"/>
      <c r="J116" s="26"/>
      <c r="K116" s="26"/>
      <c r="L116" s="26"/>
      <c r="M116" s="26" t="s">
        <v>1641</v>
      </c>
      <c r="N116" s="26" t="s">
        <v>1642</v>
      </c>
      <c r="O116" s="26"/>
      <c r="P116" s="26"/>
      <c r="Q116" s="26" t="s">
        <v>1643</v>
      </c>
      <c r="R116" s="26"/>
      <c r="S116" s="26"/>
      <c r="T116" s="26"/>
      <c r="U116" s="26"/>
      <c r="V116" s="26"/>
      <c r="W116" s="26"/>
      <c r="X116" s="26"/>
      <c r="Y116" s="26" t="s">
        <v>1644</v>
      </c>
      <c r="Z116" s="26"/>
      <c r="AA116" s="28" t="s">
        <v>1645</v>
      </c>
      <c r="AB116" s="28" t="s">
        <v>1646</v>
      </c>
      <c r="AC116" s="28"/>
      <c r="AD116" s="28"/>
      <c r="AE116" s="28" t="s">
        <v>4</v>
      </c>
      <c r="AF116" s="28" t="s">
        <v>700</v>
      </c>
      <c r="AG116" s="28"/>
      <c r="AH116" s="28" t="s">
        <v>1647</v>
      </c>
      <c r="AI116" s="29"/>
      <c r="AJ116" s="30"/>
      <c r="AK116" s="31"/>
      <c r="AL116" s="332"/>
      <c r="AM116" s="333"/>
      <c r="AN116" s="25"/>
      <c r="AO116" s="24"/>
      <c r="AP116" s="262" t="s">
        <v>1648</v>
      </c>
      <c r="AQ116" s="263"/>
      <c r="AR116" s="263" t="s">
        <v>1321</v>
      </c>
      <c r="AS116" s="263" t="s">
        <v>675</v>
      </c>
      <c r="AT116" s="266"/>
      <c r="AU116" s="266"/>
      <c r="AV116" s="266" t="s">
        <v>1638</v>
      </c>
      <c r="AW116" s="266" t="s">
        <v>2234</v>
      </c>
      <c r="AX116" s="266"/>
      <c r="AY116" s="266"/>
      <c r="AZ116" s="266"/>
      <c r="BA116" s="321">
        <v>105</v>
      </c>
      <c r="BB116" s="394"/>
    </row>
    <row r="117" spans="1:54" ht="24.95" customHeight="1">
      <c r="A117" s="326"/>
      <c r="B117" s="19" t="s">
        <v>2237</v>
      </c>
      <c r="C117" s="19">
        <v>92</v>
      </c>
      <c r="D117" s="27" t="s">
        <v>1867</v>
      </c>
      <c r="E117" s="27" t="s">
        <v>1987</v>
      </c>
      <c r="F117" s="26" t="s">
        <v>5305</v>
      </c>
      <c r="G117" s="26" t="s">
        <v>1988</v>
      </c>
      <c r="H117" s="26"/>
      <c r="I117" s="26"/>
      <c r="J117" s="26"/>
      <c r="K117" s="26"/>
      <c r="L117" s="26"/>
      <c r="M117" s="26" t="s">
        <v>1989</v>
      </c>
      <c r="N117" s="26" t="s">
        <v>1990</v>
      </c>
      <c r="O117" s="26"/>
      <c r="P117" s="26"/>
      <c r="Q117" s="26" t="s">
        <v>1991</v>
      </c>
      <c r="R117" s="26"/>
      <c r="S117" s="26"/>
      <c r="T117" s="26"/>
      <c r="U117" s="26"/>
      <c r="V117" s="26"/>
      <c r="W117" s="26"/>
      <c r="X117" s="26"/>
      <c r="Y117" s="26" t="s">
        <v>1992</v>
      </c>
      <c r="Z117" s="26"/>
      <c r="AA117" s="28" t="s">
        <v>1993</v>
      </c>
      <c r="AB117" s="28" t="s">
        <v>1504</v>
      </c>
      <c r="AC117" s="28"/>
      <c r="AD117" s="28"/>
      <c r="AE117" s="28" t="s">
        <v>4</v>
      </c>
      <c r="AF117" s="28" t="s">
        <v>5</v>
      </c>
      <c r="AG117" s="28"/>
      <c r="AH117" s="28" t="s">
        <v>1994</v>
      </c>
      <c r="AI117" s="29"/>
      <c r="AJ117" s="30"/>
      <c r="AK117" s="31"/>
      <c r="AL117" s="332"/>
      <c r="AM117" s="333"/>
      <c r="AN117" s="25"/>
      <c r="AO117" s="24"/>
      <c r="AP117" s="262" t="s">
        <v>1995</v>
      </c>
      <c r="AQ117" s="263"/>
      <c r="AR117" s="263" t="s">
        <v>1321</v>
      </c>
      <c r="AS117" s="263" t="s">
        <v>675</v>
      </c>
      <c r="AT117" s="266"/>
      <c r="AU117" s="266"/>
      <c r="AV117" s="266"/>
      <c r="AW117" s="266" t="s">
        <v>1987</v>
      </c>
      <c r="AX117" s="266"/>
      <c r="AY117" s="266"/>
      <c r="AZ117" s="266"/>
      <c r="BA117" s="321">
        <v>155</v>
      </c>
      <c r="BB117" s="394"/>
    </row>
    <row r="118" spans="1:54" ht="24.95" customHeight="1">
      <c r="A118" s="326"/>
      <c r="B118" s="19" t="s">
        <v>2237</v>
      </c>
      <c r="C118" s="19">
        <v>92</v>
      </c>
      <c r="D118" s="27" t="s">
        <v>1867</v>
      </c>
      <c r="E118" s="27" t="s">
        <v>2006</v>
      </c>
      <c r="F118" s="26" t="s">
        <v>5307</v>
      </c>
      <c r="G118" s="26" t="s">
        <v>2007</v>
      </c>
      <c r="H118" s="26"/>
      <c r="I118" s="26"/>
      <c r="J118" s="26"/>
      <c r="K118" s="26"/>
      <c r="L118" s="26"/>
      <c r="M118" s="26" t="s">
        <v>2008</v>
      </c>
      <c r="N118" s="26" t="s">
        <v>2009</v>
      </c>
      <c r="O118" s="26"/>
      <c r="P118" s="26"/>
      <c r="Q118" s="26" t="s">
        <v>2010</v>
      </c>
      <c r="R118" s="26"/>
      <c r="S118" s="26"/>
      <c r="T118" s="26"/>
      <c r="U118" s="26"/>
      <c r="V118" s="26"/>
      <c r="W118" s="26"/>
      <c r="X118" s="26"/>
      <c r="Y118" s="26" t="s">
        <v>2011</v>
      </c>
      <c r="Z118" s="26"/>
      <c r="AA118" s="28" t="s">
        <v>2012</v>
      </c>
      <c r="AB118" s="28" t="s">
        <v>2013</v>
      </c>
      <c r="AC118" s="28"/>
      <c r="AD118" s="28"/>
      <c r="AE118" s="28" t="s">
        <v>711</v>
      </c>
      <c r="AF118" s="28" t="s">
        <v>914</v>
      </c>
      <c r="AG118" s="28"/>
      <c r="AH118" s="28" t="s">
        <v>2014</v>
      </c>
      <c r="AI118" s="29"/>
      <c r="AJ118" s="30"/>
      <c r="AK118" s="31"/>
      <c r="AL118" s="332"/>
      <c r="AM118" s="333"/>
      <c r="AN118" s="25"/>
      <c r="AO118" s="24"/>
      <c r="AP118" s="262" t="s">
        <v>2015</v>
      </c>
      <c r="AQ118" s="263"/>
      <c r="AR118" s="263" t="s">
        <v>1321</v>
      </c>
      <c r="AS118" s="263" t="s">
        <v>675</v>
      </c>
      <c r="AT118" s="266"/>
      <c r="AU118" s="266"/>
      <c r="AV118" s="266"/>
      <c r="AW118" s="266" t="s">
        <v>2006</v>
      </c>
      <c r="AX118" s="266"/>
      <c r="AY118" s="266"/>
      <c r="AZ118" s="266"/>
      <c r="BA118" s="321">
        <v>157</v>
      </c>
      <c r="BB118" s="394"/>
    </row>
    <row r="119" spans="1:54" ht="24.95" customHeight="1">
      <c r="A119" s="326"/>
      <c r="B119" s="19" t="s">
        <v>2237</v>
      </c>
      <c r="C119" s="19">
        <v>92</v>
      </c>
      <c r="D119" s="27" t="s">
        <v>1867</v>
      </c>
      <c r="E119" s="27" t="s">
        <v>2016</v>
      </c>
      <c r="F119" s="26" t="s">
        <v>5308</v>
      </c>
      <c r="G119" s="26" t="s">
        <v>2017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32"/>
      <c r="AM119" s="333"/>
      <c r="AN119" s="25"/>
      <c r="AO119" s="24"/>
      <c r="AP119" s="262" t="s">
        <v>2018</v>
      </c>
      <c r="AQ119" s="263"/>
      <c r="AR119" s="263" t="s">
        <v>1321</v>
      </c>
      <c r="AS119" s="263" t="s">
        <v>2019</v>
      </c>
      <c r="AT119" s="266"/>
      <c r="AU119" s="266"/>
      <c r="AV119" s="266"/>
      <c r="AW119" s="266" t="s">
        <v>2016</v>
      </c>
      <c r="AX119" s="266"/>
      <c r="AY119" s="266"/>
      <c r="AZ119" s="266"/>
      <c r="BA119" s="321">
        <v>158</v>
      </c>
      <c r="BB119" s="394"/>
    </row>
    <row r="120" spans="1:54" ht="24.95" customHeight="1">
      <c r="A120" s="326"/>
      <c r="B120" s="19" t="s">
        <v>2225</v>
      </c>
      <c r="C120" s="19">
        <v>91</v>
      </c>
      <c r="D120" s="27" t="s">
        <v>837</v>
      </c>
      <c r="E120" s="27" t="s">
        <v>1108</v>
      </c>
      <c r="F120" s="26" t="s">
        <v>5212</v>
      </c>
      <c r="G120" s="26" t="s">
        <v>3</v>
      </c>
      <c r="H120" s="26" t="s">
        <v>1109</v>
      </c>
      <c r="I120" s="26"/>
      <c r="J120" s="26"/>
      <c r="K120" s="26"/>
      <c r="L120" s="26"/>
      <c r="M120" s="26" t="s">
        <v>1110</v>
      </c>
      <c r="N120" s="26" t="s">
        <v>1111</v>
      </c>
      <c r="O120" s="26"/>
      <c r="P120" s="26" t="s">
        <v>1112</v>
      </c>
      <c r="Q120" s="26" t="s">
        <v>1113</v>
      </c>
      <c r="R120" s="26"/>
      <c r="S120" s="26"/>
      <c r="T120" s="26" t="s">
        <v>1114</v>
      </c>
      <c r="U120" s="26" t="s">
        <v>1115</v>
      </c>
      <c r="V120" s="26"/>
      <c r="W120" s="26"/>
      <c r="X120" s="26"/>
      <c r="Y120" s="26" t="s">
        <v>1116</v>
      </c>
      <c r="Z120" s="26"/>
      <c r="AA120" s="28" t="s">
        <v>1117</v>
      </c>
      <c r="AB120" s="28" t="s">
        <v>1118</v>
      </c>
      <c r="AC120" s="28"/>
      <c r="AD120" s="28"/>
      <c r="AE120" s="28" t="s">
        <v>4</v>
      </c>
      <c r="AF120" s="28" t="s">
        <v>1119</v>
      </c>
      <c r="AG120" s="28" t="s">
        <v>1120</v>
      </c>
      <c r="AH120" s="28" t="s">
        <v>1121</v>
      </c>
      <c r="AI120" s="29" t="s">
        <v>1122</v>
      </c>
      <c r="AJ120" s="30"/>
      <c r="AK120" s="31"/>
      <c r="AL120" s="332"/>
      <c r="AM120" s="333"/>
      <c r="AN120" s="25"/>
      <c r="AO120" s="24"/>
      <c r="AP120" s="262" t="s">
        <v>1123</v>
      </c>
      <c r="AQ120" s="263"/>
      <c r="AR120" s="263" t="s">
        <v>674</v>
      </c>
      <c r="AS120" s="263" t="s">
        <v>675</v>
      </c>
      <c r="AT120" s="266"/>
      <c r="AU120" s="266"/>
      <c r="AV120" s="266" t="s">
        <v>1108</v>
      </c>
      <c r="AW120" s="266"/>
      <c r="AX120" s="266"/>
      <c r="AY120" s="266"/>
      <c r="AZ120" s="266"/>
      <c r="BA120" s="321">
        <v>52</v>
      </c>
      <c r="BB120" s="394"/>
    </row>
    <row r="121" spans="1:54" ht="24.95" customHeight="1">
      <c r="A121" s="326"/>
      <c r="B121" s="19" t="s">
        <v>2225</v>
      </c>
      <c r="C121" s="19">
        <v>91</v>
      </c>
      <c r="D121" s="27" t="s">
        <v>1361</v>
      </c>
      <c r="E121" s="27" t="s">
        <v>1507</v>
      </c>
      <c r="F121" s="26" t="s">
        <v>5252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1508</v>
      </c>
      <c r="N121" s="26" t="s">
        <v>1509</v>
      </c>
      <c r="O121" s="26"/>
      <c r="P121" s="26"/>
      <c r="Q121" s="26" t="s">
        <v>1510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1511</v>
      </c>
      <c r="Z121" s="26"/>
      <c r="AA121" s="28" t="s">
        <v>1512</v>
      </c>
      <c r="AB121" s="28" t="s">
        <v>1513</v>
      </c>
      <c r="AC121" s="28"/>
      <c r="AD121" s="28"/>
      <c r="AE121" s="28" t="s">
        <v>1514</v>
      </c>
      <c r="AF121" s="28" t="s">
        <v>1515</v>
      </c>
      <c r="AG121" s="28"/>
      <c r="AH121" s="28" t="s">
        <v>1516</v>
      </c>
      <c r="AI121" s="29"/>
      <c r="AJ121" s="30" t="s">
        <v>3</v>
      </c>
      <c r="AK121" s="31" t="s">
        <v>3</v>
      </c>
      <c r="AL121" s="332"/>
      <c r="AM121" s="333"/>
      <c r="AN121" s="25"/>
      <c r="AO121" s="24"/>
      <c r="AP121" s="262" t="s">
        <v>1517</v>
      </c>
      <c r="AQ121" s="263"/>
      <c r="AR121" s="263" t="s">
        <v>844</v>
      </c>
      <c r="AS121" s="263" t="s">
        <v>675</v>
      </c>
      <c r="AT121" s="266"/>
      <c r="AU121" s="266"/>
      <c r="AV121" s="266" t="s">
        <v>1507</v>
      </c>
      <c r="AW121" s="266"/>
      <c r="AX121" s="266"/>
      <c r="AY121" s="266"/>
      <c r="AZ121" s="266"/>
      <c r="BA121" s="321">
        <v>92</v>
      </c>
      <c r="BB121" s="394"/>
    </row>
    <row r="122" spans="1:54" ht="24.95" customHeight="1">
      <c r="A122" s="326"/>
      <c r="B122" s="19" t="s">
        <v>2225</v>
      </c>
      <c r="C122" s="19">
        <v>91</v>
      </c>
      <c r="D122" s="27" t="s">
        <v>837</v>
      </c>
      <c r="E122" s="27" t="s">
        <v>1304</v>
      </c>
      <c r="F122" s="26" t="s">
        <v>5231</v>
      </c>
      <c r="G122" s="26" t="s">
        <v>3</v>
      </c>
      <c r="H122" s="26" t="s">
        <v>1305</v>
      </c>
      <c r="I122" s="26"/>
      <c r="J122" s="26"/>
      <c r="K122" s="26"/>
      <c r="L122" s="26"/>
      <c r="M122" s="26" t="s">
        <v>1306</v>
      </c>
      <c r="N122" s="26" t="s">
        <v>1307</v>
      </c>
      <c r="O122" s="26"/>
      <c r="P122" s="26"/>
      <c r="Q122" s="26" t="s">
        <v>1308</v>
      </c>
      <c r="R122" s="26"/>
      <c r="S122" s="26"/>
      <c r="T122" s="26"/>
      <c r="U122" s="26" t="s">
        <v>3</v>
      </c>
      <c r="V122" s="26"/>
      <c r="W122" s="26"/>
      <c r="X122" s="26"/>
      <c r="Y122" s="26" t="s">
        <v>1309</v>
      </c>
      <c r="Z122" s="26"/>
      <c r="AA122" s="28" t="s">
        <v>1310</v>
      </c>
      <c r="AB122" s="28" t="s">
        <v>1118</v>
      </c>
      <c r="AC122" s="28"/>
      <c r="AD122" s="28"/>
      <c r="AE122" s="28" t="s">
        <v>4</v>
      </c>
      <c r="AF122" s="28" t="s">
        <v>1311</v>
      </c>
      <c r="AG122" s="28"/>
      <c r="AH122" s="28" t="s">
        <v>1312</v>
      </c>
      <c r="AI122" s="29"/>
      <c r="AJ122" s="30" t="s">
        <v>3</v>
      </c>
      <c r="AK122" s="31" t="s">
        <v>3</v>
      </c>
      <c r="AL122" s="332"/>
      <c r="AM122" s="333"/>
      <c r="AN122" s="25"/>
      <c r="AO122" s="24"/>
      <c r="AP122" s="262" t="s">
        <v>1313</v>
      </c>
      <c r="AQ122" s="263"/>
      <c r="AR122" s="263" t="s">
        <v>844</v>
      </c>
      <c r="AS122" s="263" t="s">
        <v>675</v>
      </c>
      <c r="AT122" s="266"/>
      <c r="AU122" s="266"/>
      <c r="AV122" s="266" t="s">
        <v>1304</v>
      </c>
      <c r="AW122" s="266"/>
      <c r="AX122" s="266"/>
      <c r="AY122" s="266"/>
      <c r="AZ122" s="266"/>
      <c r="BA122" s="321">
        <v>71</v>
      </c>
      <c r="BB122" s="394"/>
    </row>
    <row r="123" spans="1:54" ht="24.95" customHeight="1">
      <c r="A123" s="326"/>
      <c r="B123" s="19" t="s">
        <v>2225</v>
      </c>
      <c r="C123" s="19">
        <v>91</v>
      </c>
      <c r="D123" s="27" t="s">
        <v>1361</v>
      </c>
      <c r="E123" s="27" t="s">
        <v>1471</v>
      </c>
      <c r="F123" s="26" t="s">
        <v>5248</v>
      </c>
      <c r="G123" s="26" t="s">
        <v>3</v>
      </c>
      <c r="H123" s="26" t="s">
        <v>3</v>
      </c>
      <c r="I123" s="26"/>
      <c r="J123" s="26"/>
      <c r="K123" s="26"/>
      <c r="L123" s="26"/>
      <c r="M123" s="26" t="s">
        <v>908</v>
      </c>
      <c r="N123" s="26" t="s">
        <v>1472</v>
      </c>
      <c r="O123" s="26"/>
      <c r="P123" s="26" t="s">
        <v>1473</v>
      </c>
      <c r="Q123" s="26" t="s">
        <v>1474</v>
      </c>
      <c r="R123" s="26"/>
      <c r="S123" s="26"/>
      <c r="T123" s="26"/>
      <c r="U123" s="26" t="s">
        <v>3</v>
      </c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3</v>
      </c>
      <c r="AK123" s="31" t="s">
        <v>3</v>
      </c>
      <c r="AL123" s="332"/>
      <c r="AM123" s="333"/>
      <c r="AN123" s="25"/>
      <c r="AO123" s="24"/>
      <c r="AP123" s="262" t="s">
        <v>1475</v>
      </c>
      <c r="AQ123" s="263"/>
      <c r="AR123" s="263" t="s">
        <v>844</v>
      </c>
      <c r="AS123" s="263" t="s">
        <v>1476</v>
      </c>
      <c r="AT123" s="266"/>
      <c r="AU123" s="266"/>
      <c r="AV123" s="266" t="s">
        <v>1471</v>
      </c>
      <c r="AW123" s="266"/>
      <c r="AX123" s="266"/>
      <c r="AY123" s="266"/>
      <c r="AZ123" s="266"/>
      <c r="BA123" s="321">
        <v>88</v>
      </c>
      <c r="BB123" s="394"/>
    </row>
    <row r="124" spans="1:54" ht="24.95" customHeight="1">
      <c r="A124" s="326"/>
      <c r="B124" s="19" t="s">
        <v>2225</v>
      </c>
      <c r="C124" s="19">
        <v>91</v>
      </c>
      <c r="D124" s="27" t="s">
        <v>1361</v>
      </c>
      <c r="E124" s="27" t="s">
        <v>1769</v>
      </c>
      <c r="F124" s="26" t="s">
        <v>5280</v>
      </c>
      <c r="G124" s="26" t="s">
        <v>3</v>
      </c>
      <c r="H124" s="26" t="s">
        <v>1770</v>
      </c>
      <c r="I124" s="26"/>
      <c r="J124" s="26"/>
      <c r="K124" s="26"/>
      <c r="L124" s="26"/>
      <c r="M124" s="26" t="s">
        <v>1771</v>
      </c>
      <c r="N124" s="26" t="s">
        <v>1772</v>
      </c>
      <c r="O124" s="26"/>
      <c r="P124" s="26"/>
      <c r="Q124" s="26" t="s">
        <v>1773</v>
      </c>
      <c r="R124" s="26"/>
      <c r="S124" s="26"/>
      <c r="T124" s="26"/>
      <c r="U124" s="26" t="s">
        <v>3</v>
      </c>
      <c r="V124" s="26"/>
      <c r="W124" s="26"/>
      <c r="X124" s="26"/>
      <c r="Y124" s="26" t="s">
        <v>1774</v>
      </c>
      <c r="Z124" s="26"/>
      <c r="AA124" s="28" t="s">
        <v>1775</v>
      </c>
      <c r="AB124" s="28" t="s">
        <v>1776</v>
      </c>
      <c r="AC124" s="28"/>
      <c r="AD124" s="28"/>
      <c r="AE124" s="28" t="s">
        <v>1690</v>
      </c>
      <c r="AF124" s="28" t="s">
        <v>1777</v>
      </c>
      <c r="AG124" s="28"/>
      <c r="AH124" s="28" t="s">
        <v>1778</v>
      </c>
      <c r="AI124" s="29"/>
      <c r="AJ124" s="30" t="s">
        <v>3</v>
      </c>
      <c r="AK124" s="31" t="s">
        <v>3</v>
      </c>
      <c r="AL124" s="332"/>
      <c r="AM124" s="333"/>
      <c r="AN124" s="25"/>
      <c r="AO124" s="24"/>
      <c r="AP124" s="262" t="s">
        <v>1779</v>
      </c>
      <c r="AQ124" s="263"/>
      <c r="AR124" s="263" t="s">
        <v>844</v>
      </c>
      <c r="AS124" s="263" t="s">
        <v>675</v>
      </c>
      <c r="AT124" s="266"/>
      <c r="AU124" s="266"/>
      <c r="AV124" s="266" t="s">
        <v>1769</v>
      </c>
      <c r="AW124" s="266"/>
      <c r="AX124" s="266"/>
      <c r="AY124" s="266"/>
      <c r="AZ124" s="266"/>
      <c r="BA124" s="321">
        <v>120</v>
      </c>
      <c r="BB124" s="394"/>
    </row>
    <row r="125" spans="1:54" ht="24.95" customHeight="1">
      <c r="A125" s="326"/>
      <c r="B125" s="19" t="s">
        <v>2225</v>
      </c>
      <c r="C125" s="19">
        <v>91</v>
      </c>
      <c r="D125" s="27" t="s">
        <v>1361</v>
      </c>
      <c r="E125" s="27" t="s">
        <v>1751</v>
      </c>
      <c r="F125" s="26" t="s">
        <v>5278</v>
      </c>
      <c r="G125" s="26" t="s">
        <v>3</v>
      </c>
      <c r="H125" s="26" t="s">
        <v>969</v>
      </c>
      <c r="I125" s="26"/>
      <c r="J125" s="26"/>
      <c r="K125" s="26"/>
      <c r="L125" s="26"/>
      <c r="M125" s="26" t="s">
        <v>1752</v>
      </c>
      <c r="N125" s="26" t="s">
        <v>1753</v>
      </c>
      <c r="O125" s="26"/>
      <c r="P125" s="26"/>
      <c r="Q125" s="26" t="s">
        <v>1754</v>
      </c>
      <c r="R125" s="26"/>
      <c r="S125" s="26"/>
      <c r="T125" s="26"/>
      <c r="U125" s="26" t="s">
        <v>3</v>
      </c>
      <c r="V125" s="26"/>
      <c r="W125" s="26"/>
      <c r="X125" s="26"/>
      <c r="Y125" s="26" t="s">
        <v>1755</v>
      </c>
      <c r="Z125" s="26"/>
      <c r="AA125" s="28" t="s">
        <v>1756</v>
      </c>
      <c r="AB125" s="28" t="s">
        <v>1757</v>
      </c>
      <c r="AC125" s="28"/>
      <c r="AD125" s="28"/>
      <c r="AE125" s="28" t="s">
        <v>4</v>
      </c>
      <c r="AF125" s="28" t="s">
        <v>903</v>
      </c>
      <c r="AG125" s="28"/>
      <c r="AH125" s="28" t="s">
        <v>1758</v>
      </c>
      <c r="AI125" s="29"/>
      <c r="AJ125" s="30" t="s">
        <v>1759</v>
      </c>
      <c r="AK125" s="31" t="s">
        <v>3</v>
      </c>
      <c r="AL125" s="332"/>
      <c r="AM125" s="333"/>
      <c r="AN125" s="25"/>
      <c r="AO125" s="24"/>
      <c r="AP125" s="262" t="s">
        <v>1760</v>
      </c>
      <c r="AQ125" s="263"/>
      <c r="AR125" s="263" t="s">
        <v>844</v>
      </c>
      <c r="AS125" s="263" t="s">
        <v>675</v>
      </c>
      <c r="AT125" s="266"/>
      <c r="AU125" s="266"/>
      <c r="AV125" s="266" t="s">
        <v>1751</v>
      </c>
      <c r="AW125" s="266"/>
      <c r="AX125" s="266"/>
      <c r="AY125" s="266"/>
      <c r="AZ125" s="266"/>
      <c r="BA125" s="321">
        <v>118</v>
      </c>
      <c r="BB125" s="394"/>
    </row>
    <row r="126" spans="1:54" ht="24.95" customHeight="1">
      <c r="A126" s="326"/>
      <c r="B126" s="19" t="s">
        <v>2225</v>
      </c>
      <c r="C126" s="19">
        <v>91</v>
      </c>
      <c r="D126" s="27" t="s">
        <v>837</v>
      </c>
      <c r="E126" s="27" t="s">
        <v>979</v>
      </c>
      <c r="F126" s="26" t="s">
        <v>5197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980</v>
      </c>
      <c r="N126" s="26" t="s">
        <v>981</v>
      </c>
      <c r="O126" s="26"/>
      <c r="P126" s="26"/>
      <c r="Q126" s="26" t="s">
        <v>982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983</v>
      </c>
      <c r="Z126" s="26"/>
      <c r="AA126" s="28" t="s">
        <v>984</v>
      </c>
      <c r="AB126" s="28" t="s">
        <v>985</v>
      </c>
      <c r="AC126" s="28"/>
      <c r="AD126" s="28"/>
      <c r="AE126" s="28" t="s">
        <v>711</v>
      </c>
      <c r="AF126" s="28" t="s">
        <v>730</v>
      </c>
      <c r="AG126" s="28"/>
      <c r="AH126" s="28" t="s">
        <v>986</v>
      </c>
      <c r="AI126" s="29"/>
      <c r="AJ126" s="30" t="s">
        <v>3</v>
      </c>
      <c r="AK126" s="31" t="s">
        <v>3</v>
      </c>
      <c r="AL126" s="332"/>
      <c r="AM126" s="333"/>
      <c r="AN126" s="25"/>
      <c r="AO126" s="24"/>
      <c r="AP126" s="262" t="s">
        <v>987</v>
      </c>
      <c r="AQ126" s="263"/>
      <c r="AR126" s="263" t="s">
        <v>844</v>
      </c>
      <c r="AS126" s="263" t="s">
        <v>675</v>
      </c>
      <c r="AT126" s="266"/>
      <c r="AU126" s="266"/>
      <c r="AV126" s="266" t="s">
        <v>979</v>
      </c>
      <c r="AW126" s="266"/>
      <c r="AX126" s="266"/>
      <c r="AY126" s="266"/>
      <c r="AZ126" s="266"/>
      <c r="BA126" s="321">
        <v>37</v>
      </c>
      <c r="BB126" s="394"/>
    </row>
    <row r="127" spans="1:54" ht="24.95" customHeight="1">
      <c r="A127" s="326"/>
      <c r="B127" s="19" t="s">
        <v>2225</v>
      </c>
      <c r="C127" s="19">
        <v>91</v>
      </c>
      <c r="D127" s="27" t="s">
        <v>837</v>
      </c>
      <c r="E127" s="27" t="s">
        <v>896</v>
      </c>
      <c r="F127" s="26" t="s">
        <v>5188</v>
      </c>
      <c r="G127" s="26" t="s">
        <v>3</v>
      </c>
      <c r="H127" s="26" t="s">
        <v>3</v>
      </c>
      <c r="I127" s="26"/>
      <c r="J127" s="26"/>
      <c r="K127" s="26"/>
      <c r="L127" s="26"/>
      <c r="M127" s="26" t="s">
        <v>897</v>
      </c>
      <c r="N127" s="26" t="s">
        <v>898</v>
      </c>
      <c r="O127" s="26"/>
      <c r="P127" s="26"/>
      <c r="Q127" s="26" t="s">
        <v>899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900</v>
      </c>
      <c r="Z127" s="26"/>
      <c r="AA127" s="28" t="s">
        <v>901</v>
      </c>
      <c r="AB127" s="28" t="s">
        <v>902</v>
      </c>
      <c r="AC127" s="28"/>
      <c r="AD127" s="28"/>
      <c r="AE127" s="28" t="s">
        <v>4</v>
      </c>
      <c r="AF127" s="28" t="s">
        <v>903</v>
      </c>
      <c r="AG127" s="28"/>
      <c r="AH127" s="28" t="s">
        <v>904</v>
      </c>
      <c r="AI127" s="29"/>
      <c r="AJ127" s="30" t="s">
        <v>905</v>
      </c>
      <c r="AK127" s="31" t="s">
        <v>3</v>
      </c>
      <c r="AL127" s="332"/>
      <c r="AM127" s="333"/>
      <c r="AN127" s="25"/>
      <c r="AO127" s="24"/>
      <c r="AP127" s="262" t="s">
        <v>906</v>
      </c>
      <c r="AQ127" s="263"/>
      <c r="AR127" s="263" t="s">
        <v>844</v>
      </c>
      <c r="AS127" s="263" t="s">
        <v>675</v>
      </c>
      <c r="AT127" s="266"/>
      <c r="AU127" s="266"/>
      <c r="AV127" s="266" t="s">
        <v>896</v>
      </c>
      <c r="AW127" s="266"/>
      <c r="AX127" s="266"/>
      <c r="AY127" s="266"/>
      <c r="AZ127" s="266"/>
      <c r="BA127" s="321">
        <v>28</v>
      </c>
      <c r="BB127" s="394"/>
    </row>
    <row r="128" spans="1:54" ht="24.95" customHeight="1">
      <c r="A128" s="326"/>
      <c r="B128" s="19" t="s">
        <v>2237</v>
      </c>
      <c r="C128" s="19">
        <v>92</v>
      </c>
      <c r="D128" s="27" t="s">
        <v>1867</v>
      </c>
      <c r="E128" s="27" t="s">
        <v>2094</v>
      </c>
      <c r="F128" s="26" t="s">
        <v>5317</v>
      </c>
      <c r="G128" s="26" t="s">
        <v>2095</v>
      </c>
      <c r="H128" s="26" t="s">
        <v>1262</v>
      </c>
      <c r="I128" s="26"/>
      <c r="J128" s="26"/>
      <c r="K128" s="26"/>
      <c r="L128" s="26"/>
      <c r="M128" s="26" t="s">
        <v>2241</v>
      </c>
      <c r="N128" s="26" t="s">
        <v>2096</v>
      </c>
      <c r="O128" s="26"/>
      <c r="P128" s="26"/>
      <c r="Q128" s="26" t="s">
        <v>2097</v>
      </c>
      <c r="R128" s="26"/>
      <c r="S128" s="26"/>
      <c r="T128" s="26"/>
      <c r="U128" s="26"/>
      <c r="V128" s="26"/>
      <c r="W128" s="26"/>
      <c r="X128" s="26"/>
      <c r="Y128" s="26" t="s">
        <v>2098</v>
      </c>
      <c r="Z128" s="26"/>
      <c r="AA128" s="28" t="s">
        <v>2099</v>
      </c>
      <c r="AB128" s="28" t="s">
        <v>2100</v>
      </c>
      <c r="AC128" s="28"/>
      <c r="AD128" s="28"/>
      <c r="AE128" s="28" t="s">
        <v>4</v>
      </c>
      <c r="AF128" s="28" t="s">
        <v>903</v>
      </c>
      <c r="AG128" s="28"/>
      <c r="AH128" s="28" t="s">
        <v>2101</v>
      </c>
      <c r="AI128" s="29"/>
      <c r="AJ128" s="30"/>
      <c r="AK128" s="31"/>
      <c r="AL128" s="332"/>
      <c r="AM128" s="333"/>
      <c r="AN128" s="25"/>
      <c r="AO128" s="24"/>
      <c r="AP128" s="262" t="s">
        <v>2102</v>
      </c>
      <c r="AQ128" s="263"/>
      <c r="AR128" s="263" t="s">
        <v>1321</v>
      </c>
      <c r="AS128" s="263" t="s">
        <v>675</v>
      </c>
      <c r="AT128" s="266"/>
      <c r="AU128" s="266"/>
      <c r="AV128" s="266"/>
      <c r="AW128" s="266" t="s">
        <v>2094</v>
      </c>
      <c r="AX128" s="266"/>
      <c r="AY128" s="266"/>
      <c r="AZ128" s="266"/>
      <c r="BA128" s="321">
        <v>167</v>
      </c>
      <c r="BB128" s="394"/>
    </row>
    <row r="129" spans="1:54" ht="24.95" customHeight="1">
      <c r="A129" s="326"/>
      <c r="B129" s="19" t="s">
        <v>2225</v>
      </c>
      <c r="C129" s="19">
        <v>91</v>
      </c>
      <c r="D129" s="27" t="s">
        <v>1361</v>
      </c>
      <c r="E129" s="27" t="s">
        <v>1571</v>
      </c>
      <c r="F129" s="26" t="s">
        <v>5259</v>
      </c>
      <c r="G129" s="26" t="s">
        <v>1572</v>
      </c>
      <c r="H129" s="26"/>
      <c r="I129" s="26"/>
      <c r="J129" s="26"/>
      <c r="K129" s="26"/>
      <c r="L129" s="26"/>
      <c r="M129" s="26" t="s">
        <v>1573</v>
      </c>
      <c r="N129" s="26" t="s">
        <v>1574</v>
      </c>
      <c r="O129" s="26"/>
      <c r="P129" s="26" t="s">
        <v>1575</v>
      </c>
      <c r="Q129" s="26" t="s">
        <v>1576</v>
      </c>
      <c r="R129" s="26"/>
      <c r="S129" s="26" t="s">
        <v>1577</v>
      </c>
      <c r="T129" s="26" t="s">
        <v>1578</v>
      </c>
      <c r="U129" s="26" t="s">
        <v>1579</v>
      </c>
      <c r="V129" s="26"/>
      <c r="W129" s="26"/>
      <c r="X129" s="26"/>
      <c r="Y129" s="26" t="s">
        <v>1580</v>
      </c>
      <c r="Z129" s="26" t="s">
        <v>1414</v>
      </c>
      <c r="AA129" s="28" t="s">
        <v>1581</v>
      </c>
      <c r="AB129" s="28" t="s">
        <v>1582</v>
      </c>
      <c r="AC129" s="28"/>
      <c r="AD129" s="28"/>
      <c r="AE129" s="28" t="s">
        <v>705</v>
      </c>
      <c r="AF129" s="28" t="s">
        <v>1583</v>
      </c>
      <c r="AG129" s="28" t="s">
        <v>1584</v>
      </c>
      <c r="AH129" s="28" t="s">
        <v>1585</v>
      </c>
      <c r="AI129" s="29"/>
      <c r="AJ129" s="30"/>
      <c r="AK129" s="31"/>
      <c r="AL129" s="332"/>
      <c r="AM129" s="333"/>
      <c r="AN129" s="25"/>
      <c r="AO129" s="24"/>
      <c r="AP129" s="262" t="s">
        <v>1586</v>
      </c>
      <c r="AQ129" s="263"/>
      <c r="AR129" s="263" t="s">
        <v>674</v>
      </c>
      <c r="AS129" s="263" t="s">
        <v>675</v>
      </c>
      <c r="AT129" s="266"/>
      <c r="AU129" s="266"/>
      <c r="AV129" s="266" t="s">
        <v>1571</v>
      </c>
      <c r="AW129" s="266"/>
      <c r="AX129" s="266"/>
      <c r="AY129" s="266"/>
      <c r="AZ129" s="266"/>
      <c r="BA129" s="321">
        <v>99</v>
      </c>
      <c r="BB129" s="394"/>
    </row>
    <row r="130" spans="1:54" ht="24.95" customHeight="1">
      <c r="A130" s="326"/>
      <c r="B130" s="19" t="s">
        <v>2225</v>
      </c>
      <c r="C130" s="19">
        <v>91</v>
      </c>
      <c r="D130" s="27" t="s">
        <v>837</v>
      </c>
      <c r="E130" s="27" t="s">
        <v>1344</v>
      </c>
      <c r="F130" s="26" t="s">
        <v>5235</v>
      </c>
      <c r="G130" s="26" t="s">
        <v>3</v>
      </c>
      <c r="H130" s="26" t="s">
        <v>1345</v>
      </c>
      <c r="I130" s="26"/>
      <c r="J130" s="26"/>
      <c r="K130" s="26"/>
      <c r="L130" s="26"/>
      <c r="M130" s="26" t="s">
        <v>1346</v>
      </c>
      <c r="N130" s="26" t="s">
        <v>1347</v>
      </c>
      <c r="O130" s="26"/>
      <c r="P130" s="26"/>
      <c r="Q130" s="26" t="s">
        <v>1348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1349</v>
      </c>
      <c r="Z130" s="26"/>
      <c r="AA130" s="28" t="s">
        <v>1350</v>
      </c>
      <c r="AB130" s="28" t="s">
        <v>830</v>
      </c>
      <c r="AC130" s="28"/>
      <c r="AD130" s="28"/>
      <c r="AE130" s="28" t="s">
        <v>4</v>
      </c>
      <c r="AF130" s="28" t="s">
        <v>1351</v>
      </c>
      <c r="AG130" s="28"/>
      <c r="AH130" s="28" t="s">
        <v>1352</v>
      </c>
      <c r="AI130" s="29"/>
      <c r="AJ130" s="30" t="s">
        <v>3</v>
      </c>
      <c r="AK130" s="31" t="s">
        <v>3</v>
      </c>
      <c r="AL130" s="332"/>
      <c r="AM130" s="333"/>
      <c r="AN130" s="25"/>
      <c r="AO130" s="24"/>
      <c r="AP130" s="262" t="s">
        <v>1353</v>
      </c>
      <c r="AQ130" s="263"/>
      <c r="AR130" s="263" t="s">
        <v>844</v>
      </c>
      <c r="AS130" s="263" t="s">
        <v>675</v>
      </c>
      <c r="AT130" s="266"/>
      <c r="AU130" s="266"/>
      <c r="AV130" s="266" t="s">
        <v>1344</v>
      </c>
      <c r="AW130" s="266"/>
      <c r="AX130" s="266"/>
      <c r="AY130" s="266"/>
      <c r="AZ130" s="266"/>
      <c r="BA130" s="321">
        <v>75</v>
      </c>
      <c r="BB130" s="394"/>
    </row>
    <row r="131" spans="1:54" ht="24.95" customHeight="1">
      <c r="A131" s="326"/>
      <c r="B131" s="19" t="s">
        <v>2237</v>
      </c>
      <c r="C131" s="19">
        <v>92</v>
      </c>
      <c r="D131" s="27" t="s">
        <v>1867</v>
      </c>
      <c r="E131" s="27" t="s">
        <v>2058</v>
      </c>
      <c r="F131" s="26" t="s">
        <v>5313</v>
      </c>
      <c r="G131" s="26" t="s">
        <v>2059</v>
      </c>
      <c r="H131" s="26" t="s">
        <v>3</v>
      </c>
      <c r="I131" s="26"/>
      <c r="J131" s="26"/>
      <c r="K131" s="26"/>
      <c r="L131" s="26"/>
      <c r="M131" s="26" t="s">
        <v>887</v>
      </c>
      <c r="N131" s="26" t="s">
        <v>2060</v>
      </c>
      <c r="O131" s="26"/>
      <c r="P131" s="26" t="s">
        <v>3</v>
      </c>
      <c r="Q131" s="26" t="s">
        <v>2061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 t="s">
        <v>2062</v>
      </c>
      <c r="Z131" s="26" t="s">
        <v>3</v>
      </c>
      <c r="AA131" s="28" t="s">
        <v>2063</v>
      </c>
      <c r="AB131" s="28" t="s">
        <v>2064</v>
      </c>
      <c r="AC131" s="28"/>
      <c r="AD131" s="28"/>
      <c r="AE131" s="28" t="s">
        <v>4</v>
      </c>
      <c r="AF131" s="28" t="s">
        <v>5</v>
      </c>
      <c r="AG131" s="28"/>
      <c r="AH131" s="28" t="s">
        <v>2065</v>
      </c>
      <c r="AI131" s="29"/>
      <c r="AJ131" s="30" t="s">
        <v>756</v>
      </c>
      <c r="AK131" s="31">
        <v>39248</v>
      </c>
      <c r="AL131" s="332"/>
      <c r="AM131" s="333"/>
      <c r="AN131" s="25"/>
      <c r="AO131" s="24"/>
      <c r="AP131" s="262" t="s">
        <v>2066</v>
      </c>
      <c r="AQ131" s="263"/>
      <c r="AR131" s="263" t="s">
        <v>885</v>
      </c>
      <c r="AS131" s="263" t="s">
        <v>675</v>
      </c>
      <c r="AT131" s="266"/>
      <c r="AU131" s="266"/>
      <c r="AV131" s="266"/>
      <c r="AW131" s="266" t="s">
        <v>2058</v>
      </c>
      <c r="AX131" s="266"/>
      <c r="AY131" s="266"/>
      <c r="AZ131" s="266"/>
      <c r="BA131" s="321">
        <v>163</v>
      </c>
      <c r="BB131" s="394"/>
    </row>
    <row r="132" spans="1:54" ht="24.95" customHeight="1">
      <c r="A132" s="326"/>
      <c r="B132" s="19" t="s">
        <v>2237</v>
      </c>
      <c r="C132" s="19">
        <v>92</v>
      </c>
      <c r="D132" s="27" t="s">
        <v>1867</v>
      </c>
      <c r="E132" s="27" t="s">
        <v>2039</v>
      </c>
      <c r="F132" s="26" t="s">
        <v>5311</v>
      </c>
      <c r="G132" s="26" t="s">
        <v>2040</v>
      </c>
      <c r="H132" s="26"/>
      <c r="I132" s="26"/>
      <c r="J132" s="26"/>
      <c r="K132" s="26"/>
      <c r="L132" s="26"/>
      <c r="M132" s="26" t="s">
        <v>2041</v>
      </c>
      <c r="N132" s="26" t="s">
        <v>2042</v>
      </c>
      <c r="O132" s="26"/>
      <c r="P132" s="26"/>
      <c r="Q132" s="26" t="s">
        <v>2043</v>
      </c>
      <c r="R132" s="26"/>
      <c r="S132" s="26"/>
      <c r="T132" s="26"/>
      <c r="U132" s="26"/>
      <c r="V132" s="26"/>
      <c r="W132" s="26"/>
      <c r="X132" s="26"/>
      <c r="Y132" s="26" t="s">
        <v>2044</v>
      </c>
      <c r="Z132" s="26"/>
      <c r="AA132" s="28" t="s">
        <v>2045</v>
      </c>
      <c r="AB132" s="28" t="s">
        <v>2046</v>
      </c>
      <c r="AC132" s="28"/>
      <c r="AD132" s="28"/>
      <c r="AE132" s="28" t="s">
        <v>4</v>
      </c>
      <c r="AF132" s="28" t="s">
        <v>2047</v>
      </c>
      <c r="AG132" s="28"/>
      <c r="AH132" s="28" t="s">
        <v>2048</v>
      </c>
      <c r="AI132" s="29"/>
      <c r="AJ132" s="30"/>
      <c r="AK132" s="31"/>
      <c r="AL132" s="332"/>
      <c r="AM132" s="333"/>
      <c r="AN132" s="25"/>
      <c r="AO132" s="24"/>
      <c r="AP132" s="262" t="s">
        <v>2049</v>
      </c>
      <c r="AQ132" s="263"/>
      <c r="AR132" s="263" t="s">
        <v>1321</v>
      </c>
      <c r="AS132" s="263" t="s">
        <v>675</v>
      </c>
      <c r="AT132" s="266"/>
      <c r="AU132" s="266"/>
      <c r="AV132" s="266"/>
      <c r="AW132" s="266" t="s">
        <v>2039</v>
      </c>
      <c r="AX132" s="266"/>
      <c r="AY132" s="266"/>
      <c r="AZ132" s="266"/>
      <c r="BA132" s="321">
        <v>161</v>
      </c>
      <c r="BB132" s="394"/>
    </row>
    <row r="133" spans="1:54" ht="24.95" customHeight="1">
      <c r="A133" s="326"/>
      <c r="B133" s="19" t="s">
        <v>2225</v>
      </c>
      <c r="C133" s="19">
        <v>91</v>
      </c>
      <c r="D133" s="27" t="s">
        <v>837</v>
      </c>
      <c r="E133" s="27" t="s">
        <v>1200</v>
      </c>
      <c r="F133" s="26" t="s">
        <v>5221</v>
      </c>
      <c r="G133" s="26" t="s">
        <v>3</v>
      </c>
      <c r="H133" s="26" t="s">
        <v>1201</v>
      </c>
      <c r="I133" s="26"/>
      <c r="J133" s="26"/>
      <c r="K133" s="26"/>
      <c r="L133" s="26"/>
      <c r="M133" s="26" t="s">
        <v>1202</v>
      </c>
      <c r="N133" s="26" t="s">
        <v>1203</v>
      </c>
      <c r="O133" s="26"/>
      <c r="P133" s="26"/>
      <c r="Q133" s="26" t="s">
        <v>1204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1205</v>
      </c>
      <c r="Z133" s="26"/>
      <c r="AA133" s="28" t="s">
        <v>1206</v>
      </c>
      <c r="AB133" s="28" t="s">
        <v>1207</v>
      </c>
      <c r="AC133" s="28"/>
      <c r="AD133" s="28"/>
      <c r="AE133" s="28" t="s">
        <v>4</v>
      </c>
      <c r="AF133" s="28" t="s">
        <v>5</v>
      </c>
      <c r="AG133" s="28"/>
      <c r="AH133" s="28" t="s">
        <v>1208</v>
      </c>
      <c r="AI133" s="29"/>
      <c r="AJ133" s="30" t="s">
        <v>1021</v>
      </c>
      <c r="AK133" s="31" t="s">
        <v>3</v>
      </c>
      <c r="AL133" s="332"/>
      <c r="AM133" s="333"/>
      <c r="AN133" s="25"/>
      <c r="AO133" s="24"/>
      <c r="AP133" s="262" t="s">
        <v>1209</v>
      </c>
      <c r="AQ133" s="263"/>
      <c r="AR133" s="263" t="s">
        <v>844</v>
      </c>
      <c r="AS133" s="263" t="s">
        <v>675</v>
      </c>
      <c r="AT133" s="266"/>
      <c r="AU133" s="266"/>
      <c r="AV133" s="266" t="s">
        <v>1200</v>
      </c>
      <c r="AW133" s="266"/>
      <c r="AX133" s="266"/>
      <c r="AY133" s="266"/>
      <c r="AZ133" s="266"/>
      <c r="BA133" s="321">
        <v>61</v>
      </c>
      <c r="BB133" s="394"/>
    </row>
    <row r="134" spans="1:54" ht="24.95" customHeight="1">
      <c r="A134" s="326"/>
      <c r="B134" s="19" t="s">
        <v>2225</v>
      </c>
      <c r="C134" s="19">
        <v>91</v>
      </c>
      <c r="D134" s="27" t="s">
        <v>837</v>
      </c>
      <c r="E134" s="27" t="s">
        <v>1210</v>
      </c>
      <c r="F134" s="26" t="s">
        <v>5222</v>
      </c>
      <c r="G134" s="26" t="s">
        <v>3</v>
      </c>
      <c r="H134" s="26" t="s">
        <v>1211</v>
      </c>
      <c r="I134" s="26"/>
      <c r="J134" s="26"/>
      <c r="K134" s="26"/>
      <c r="L134" s="26"/>
      <c r="M134" s="26" t="s">
        <v>1212</v>
      </c>
      <c r="N134" s="26" t="s">
        <v>1213</v>
      </c>
      <c r="O134" s="26"/>
      <c r="P134" s="26"/>
      <c r="Q134" s="26" t="s">
        <v>1214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1215</v>
      </c>
      <c r="Z134" s="26"/>
      <c r="AA134" s="28" t="s">
        <v>1216</v>
      </c>
      <c r="AB134" s="28" t="s">
        <v>1217</v>
      </c>
      <c r="AC134" s="28"/>
      <c r="AD134" s="28"/>
      <c r="AE134" s="28" t="s">
        <v>4</v>
      </c>
      <c r="AF134" s="28" t="s">
        <v>716</v>
      </c>
      <c r="AG134" s="28"/>
      <c r="AH134" s="28" t="s">
        <v>1218</v>
      </c>
      <c r="AI134" s="29"/>
      <c r="AJ134" s="30" t="s">
        <v>1021</v>
      </c>
      <c r="AK134" s="31" t="s">
        <v>3</v>
      </c>
      <c r="AL134" s="332"/>
      <c r="AM134" s="333"/>
      <c r="AN134" s="25"/>
      <c r="AO134" s="24"/>
      <c r="AP134" s="262" t="s">
        <v>1219</v>
      </c>
      <c r="AQ134" s="263"/>
      <c r="AR134" s="263" t="s">
        <v>844</v>
      </c>
      <c r="AS134" s="263" t="s">
        <v>675</v>
      </c>
      <c r="AT134" s="266"/>
      <c r="AU134" s="266"/>
      <c r="AV134" s="266" t="s">
        <v>1210</v>
      </c>
      <c r="AW134" s="266"/>
      <c r="AX134" s="266"/>
      <c r="AY134" s="266"/>
      <c r="AZ134" s="266"/>
      <c r="BA134" s="321">
        <v>62</v>
      </c>
      <c r="BB134" s="394"/>
    </row>
    <row r="135" spans="1:54" ht="24.95" customHeight="1">
      <c r="A135" s="326"/>
      <c r="B135" s="19" t="s">
        <v>2237</v>
      </c>
      <c r="C135" s="19">
        <v>92</v>
      </c>
      <c r="D135" s="27" t="s">
        <v>1867</v>
      </c>
      <c r="E135" s="27" t="s">
        <v>2172</v>
      </c>
      <c r="F135" s="26" t="s">
        <v>5326</v>
      </c>
      <c r="G135" s="26" t="s">
        <v>2173</v>
      </c>
      <c r="H135" s="26"/>
      <c r="I135" s="26"/>
      <c r="J135" s="26"/>
      <c r="K135" s="26"/>
      <c r="L135" s="26"/>
      <c r="M135" s="26" t="s">
        <v>2247</v>
      </c>
      <c r="N135" s="26" t="s">
        <v>2174</v>
      </c>
      <c r="O135" s="26"/>
      <c r="P135" s="26"/>
      <c r="Q135" s="26" t="s">
        <v>2175</v>
      </c>
      <c r="R135" s="26"/>
      <c r="S135" s="26"/>
      <c r="T135" s="26"/>
      <c r="U135" s="26"/>
      <c r="V135" s="26"/>
      <c r="W135" s="26"/>
      <c r="X135" s="26"/>
      <c r="Y135" s="26" t="s">
        <v>2176</v>
      </c>
      <c r="Z135" s="26"/>
      <c r="AA135" s="28" t="s">
        <v>2177</v>
      </c>
      <c r="AB135" s="28" t="s">
        <v>2178</v>
      </c>
      <c r="AC135" s="28"/>
      <c r="AD135" s="28"/>
      <c r="AE135" s="28" t="s">
        <v>711</v>
      </c>
      <c r="AF135" s="28" t="s">
        <v>914</v>
      </c>
      <c r="AG135" s="28"/>
      <c r="AH135" s="28" t="s">
        <v>2179</v>
      </c>
      <c r="AI135" s="29"/>
      <c r="AJ135" s="30"/>
      <c r="AK135" s="31"/>
      <c r="AL135" s="332"/>
      <c r="AM135" s="333"/>
      <c r="AN135" s="25"/>
      <c r="AO135" s="24"/>
      <c r="AP135" s="262" t="s">
        <v>2180</v>
      </c>
      <c r="AQ135" s="263"/>
      <c r="AR135" s="263" t="s">
        <v>1321</v>
      </c>
      <c r="AS135" s="263" t="s">
        <v>675</v>
      </c>
      <c r="AT135" s="266"/>
      <c r="AU135" s="266"/>
      <c r="AV135" s="266"/>
      <c r="AW135" s="266" t="s">
        <v>2172</v>
      </c>
      <c r="AX135" s="266"/>
      <c r="AY135" s="266"/>
      <c r="AZ135" s="266"/>
      <c r="BA135" s="321">
        <v>177</v>
      </c>
      <c r="BB135" s="394"/>
    </row>
    <row r="136" spans="1:54" ht="24.95" customHeight="1">
      <c r="A136" s="326"/>
      <c r="B136" s="19" t="s">
        <v>2237</v>
      </c>
      <c r="C136" s="19">
        <v>92</v>
      </c>
      <c r="D136" s="27" t="s">
        <v>1867</v>
      </c>
      <c r="E136" s="27" t="s">
        <v>1911</v>
      </c>
      <c r="F136" s="26" t="s">
        <v>5296</v>
      </c>
      <c r="G136" s="26" t="s">
        <v>1912</v>
      </c>
      <c r="H136" s="26" t="s">
        <v>1438</v>
      </c>
      <c r="I136" s="26"/>
      <c r="J136" s="26"/>
      <c r="K136" s="26"/>
      <c r="L136" s="26"/>
      <c r="M136" s="26" t="s">
        <v>1913</v>
      </c>
      <c r="N136" s="26" t="s">
        <v>1914</v>
      </c>
      <c r="O136" s="26"/>
      <c r="P136" s="26"/>
      <c r="Q136" s="26" t="s">
        <v>1915</v>
      </c>
      <c r="R136" s="26"/>
      <c r="S136" s="26"/>
      <c r="T136" s="26"/>
      <c r="U136" s="26"/>
      <c r="V136" s="26"/>
      <c r="W136" s="26"/>
      <c r="X136" s="26"/>
      <c r="Y136" s="26" t="s">
        <v>1916</v>
      </c>
      <c r="Z136" s="26"/>
      <c r="AA136" s="28" t="s">
        <v>1917</v>
      </c>
      <c r="AB136" s="28" t="s">
        <v>1918</v>
      </c>
      <c r="AC136" s="28"/>
      <c r="AD136" s="28"/>
      <c r="AE136" s="28" t="s">
        <v>711</v>
      </c>
      <c r="AF136" s="28" t="s">
        <v>1919</v>
      </c>
      <c r="AG136" s="28"/>
      <c r="AH136" s="28" t="s">
        <v>1920</v>
      </c>
      <c r="AI136" s="29"/>
      <c r="AJ136" s="30"/>
      <c r="AK136" s="31"/>
      <c r="AL136" s="332"/>
      <c r="AM136" s="333"/>
      <c r="AN136" s="25"/>
      <c r="AO136" s="24"/>
      <c r="AP136" s="262" t="s">
        <v>1921</v>
      </c>
      <c r="AQ136" s="263"/>
      <c r="AR136" s="263" t="s">
        <v>1321</v>
      </c>
      <c r="AS136" s="263" t="s">
        <v>675</v>
      </c>
      <c r="AT136" s="266"/>
      <c r="AU136" s="266"/>
      <c r="AV136" s="266"/>
      <c r="AW136" s="266" t="s">
        <v>1911</v>
      </c>
      <c r="AX136" s="266"/>
      <c r="AY136" s="266"/>
      <c r="AZ136" s="266"/>
      <c r="BA136" s="321">
        <v>146</v>
      </c>
      <c r="BB136" s="394"/>
    </row>
    <row r="137" spans="1:54" ht="24.95" customHeight="1">
      <c r="A137" s="326"/>
      <c r="B137" s="19" t="s">
        <v>2225</v>
      </c>
      <c r="C137" s="19">
        <v>91</v>
      </c>
      <c r="D137" s="27" t="s">
        <v>837</v>
      </c>
      <c r="E137" s="27" t="s">
        <v>1039</v>
      </c>
      <c r="F137" s="26" t="s">
        <v>5204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1040</v>
      </c>
      <c r="N137" s="26" t="s">
        <v>1041</v>
      </c>
      <c r="O137" s="26"/>
      <c r="P137" s="26"/>
      <c r="Q137" s="26" t="s">
        <v>1042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1043</v>
      </c>
      <c r="Z137" s="26"/>
      <c r="AA137" s="28" t="s">
        <v>1044</v>
      </c>
      <c r="AB137" s="28" t="s">
        <v>1045</v>
      </c>
      <c r="AC137" s="28"/>
      <c r="AD137" s="28"/>
      <c r="AE137" s="28" t="s">
        <v>1046</v>
      </c>
      <c r="AF137" s="28" t="s">
        <v>1047</v>
      </c>
      <c r="AG137" s="28"/>
      <c r="AH137" s="28" t="s">
        <v>1048</v>
      </c>
      <c r="AI137" s="29"/>
      <c r="AJ137" s="30" t="s">
        <v>3</v>
      </c>
      <c r="AK137" s="31" t="s">
        <v>3</v>
      </c>
      <c r="AL137" s="332"/>
      <c r="AM137" s="333"/>
      <c r="AN137" s="25"/>
      <c r="AO137" s="24"/>
      <c r="AP137" s="262" t="s">
        <v>1049</v>
      </c>
      <c r="AQ137" s="263"/>
      <c r="AR137" s="263" t="s">
        <v>844</v>
      </c>
      <c r="AS137" s="263" t="s">
        <v>675</v>
      </c>
      <c r="AT137" s="266"/>
      <c r="AU137" s="266"/>
      <c r="AV137" s="266" t="s">
        <v>1039</v>
      </c>
      <c r="AW137" s="266"/>
      <c r="AX137" s="266"/>
      <c r="AY137" s="266"/>
      <c r="AZ137" s="266"/>
      <c r="BA137" s="321">
        <v>44</v>
      </c>
      <c r="BB137" s="394"/>
    </row>
    <row r="138" spans="1:54" ht="24.95" customHeight="1">
      <c r="A138" s="326"/>
      <c r="B138" s="19" t="s">
        <v>2225</v>
      </c>
      <c r="C138" s="19">
        <v>91</v>
      </c>
      <c r="D138" s="27" t="s">
        <v>1361</v>
      </c>
      <c r="E138" s="27" t="s">
        <v>1550</v>
      </c>
      <c r="F138" s="26" t="s">
        <v>5257</v>
      </c>
      <c r="G138" s="26" t="s">
        <v>1551</v>
      </c>
      <c r="H138" s="26"/>
      <c r="I138" s="26"/>
      <c r="J138" s="26"/>
      <c r="K138" s="26"/>
      <c r="L138" s="26"/>
      <c r="M138" s="26" t="s">
        <v>831</v>
      </c>
      <c r="N138" s="26" t="s">
        <v>1552</v>
      </c>
      <c r="O138" s="26"/>
      <c r="P138" s="26" t="s">
        <v>1553</v>
      </c>
      <c r="Q138" s="26" t="s">
        <v>1554</v>
      </c>
      <c r="R138" s="26"/>
      <c r="S138" s="26"/>
      <c r="T138" s="26"/>
      <c r="U138" s="26"/>
      <c r="V138" s="26"/>
      <c r="W138" s="26"/>
      <c r="X138" s="26"/>
      <c r="Y138" s="26" t="s">
        <v>1555</v>
      </c>
      <c r="Z138" s="26"/>
      <c r="AA138" s="28" t="s">
        <v>1556</v>
      </c>
      <c r="AB138" s="28" t="s">
        <v>1557</v>
      </c>
      <c r="AC138" s="28"/>
      <c r="AD138" s="28"/>
      <c r="AE138" s="28" t="s">
        <v>4</v>
      </c>
      <c r="AF138" s="28" t="s">
        <v>5</v>
      </c>
      <c r="AG138" s="28" t="s">
        <v>832</v>
      </c>
      <c r="AH138" s="28" t="s">
        <v>1558</v>
      </c>
      <c r="AI138" s="29"/>
      <c r="AJ138" s="30"/>
      <c r="AK138" s="31"/>
      <c r="AL138" s="332"/>
      <c r="AM138" s="333"/>
      <c r="AN138" s="25"/>
      <c r="AO138" s="24"/>
      <c r="AP138" s="262" t="s">
        <v>1559</v>
      </c>
      <c r="AQ138" s="263"/>
      <c r="AR138" s="263" t="s">
        <v>674</v>
      </c>
      <c r="AS138" s="263" t="s">
        <v>675</v>
      </c>
      <c r="AT138" s="266"/>
      <c r="AU138" s="266"/>
      <c r="AV138" s="266" t="s">
        <v>1550</v>
      </c>
      <c r="AW138" s="266"/>
      <c r="AX138" s="266"/>
      <c r="AY138" s="266"/>
      <c r="AZ138" s="266"/>
      <c r="BA138" s="321">
        <v>97</v>
      </c>
      <c r="BB138" s="394"/>
    </row>
    <row r="139" spans="1:54" ht="24.95" customHeight="1">
      <c r="A139" s="326"/>
      <c r="B139" s="19" t="s">
        <v>2225</v>
      </c>
      <c r="C139" s="19">
        <v>91</v>
      </c>
      <c r="D139" s="27" t="s">
        <v>1361</v>
      </c>
      <c r="E139" s="27" t="s">
        <v>1625</v>
      </c>
      <c r="F139" s="26" t="s">
        <v>5264</v>
      </c>
      <c r="G139" s="26" t="s">
        <v>1626</v>
      </c>
      <c r="H139" s="26" t="s">
        <v>1627</v>
      </c>
      <c r="I139" s="26"/>
      <c r="J139" s="26"/>
      <c r="K139" s="26"/>
      <c r="L139" s="26"/>
      <c r="M139" s="26" t="s">
        <v>1628</v>
      </c>
      <c r="N139" s="26" t="s">
        <v>1629</v>
      </c>
      <c r="O139" s="26"/>
      <c r="P139" s="26" t="s">
        <v>1630</v>
      </c>
      <c r="Q139" s="26" t="s">
        <v>1631</v>
      </c>
      <c r="R139" s="26"/>
      <c r="S139" s="26"/>
      <c r="T139" s="26"/>
      <c r="U139" s="26" t="s">
        <v>1632</v>
      </c>
      <c r="V139" s="26"/>
      <c r="W139" s="26"/>
      <c r="X139" s="26"/>
      <c r="Y139" s="26" t="s">
        <v>1633</v>
      </c>
      <c r="Z139" s="26"/>
      <c r="AA139" s="28" t="s">
        <v>1415</v>
      </c>
      <c r="AB139" s="28" t="s">
        <v>1634</v>
      </c>
      <c r="AC139" s="28"/>
      <c r="AD139" s="28"/>
      <c r="AE139" s="28" t="s">
        <v>1080</v>
      </c>
      <c r="AF139" s="28" t="s">
        <v>1635</v>
      </c>
      <c r="AG139" s="28"/>
      <c r="AH139" s="28" t="s">
        <v>1636</v>
      </c>
      <c r="AI139" s="29"/>
      <c r="AJ139" s="30"/>
      <c r="AK139" s="31"/>
      <c r="AL139" s="332"/>
      <c r="AM139" s="333"/>
      <c r="AN139" s="25"/>
      <c r="AO139" s="24"/>
      <c r="AP139" s="262" t="s">
        <v>1637</v>
      </c>
      <c r="AQ139" s="263"/>
      <c r="AR139" s="263" t="s">
        <v>1321</v>
      </c>
      <c r="AS139" s="263" t="s">
        <v>675</v>
      </c>
      <c r="AT139" s="266"/>
      <c r="AU139" s="266"/>
      <c r="AV139" s="266" t="s">
        <v>1625</v>
      </c>
      <c r="AW139" s="266" t="s">
        <v>2233</v>
      </c>
      <c r="AX139" s="266"/>
      <c r="AY139" s="266"/>
      <c r="AZ139" s="266"/>
      <c r="BA139" s="321">
        <v>104</v>
      </c>
      <c r="BB139" s="394"/>
    </row>
    <row r="140" spans="1:54" ht="24.95" customHeight="1">
      <c r="A140" s="326"/>
      <c r="B140" s="19" t="s">
        <v>2225</v>
      </c>
      <c r="C140" s="19">
        <v>91</v>
      </c>
      <c r="D140" s="27" t="s">
        <v>1361</v>
      </c>
      <c r="E140" s="27" t="s">
        <v>1405</v>
      </c>
      <c r="F140" s="26" t="s">
        <v>5242</v>
      </c>
      <c r="G140" s="26" t="s">
        <v>1406</v>
      </c>
      <c r="H140" s="26"/>
      <c r="I140" s="26"/>
      <c r="J140" s="26"/>
      <c r="K140" s="26"/>
      <c r="L140" s="26"/>
      <c r="M140" s="26" t="s">
        <v>1407</v>
      </c>
      <c r="N140" s="26" t="s">
        <v>1408</v>
      </c>
      <c r="O140" s="26"/>
      <c r="P140" s="26" t="s">
        <v>1409</v>
      </c>
      <c r="Q140" s="26" t="s">
        <v>1410</v>
      </c>
      <c r="R140" s="26" t="s">
        <v>1410</v>
      </c>
      <c r="S140" s="26" t="s">
        <v>1410</v>
      </c>
      <c r="T140" s="26" t="s">
        <v>1411</v>
      </c>
      <c r="U140" s="26" t="s">
        <v>1412</v>
      </c>
      <c r="V140" s="26"/>
      <c r="W140" s="26"/>
      <c r="X140" s="26"/>
      <c r="Y140" s="26" t="s">
        <v>1413</v>
      </c>
      <c r="Z140" s="26" t="s">
        <v>1414</v>
      </c>
      <c r="AA140" s="28" t="s">
        <v>1415</v>
      </c>
      <c r="AB140" s="28" t="s">
        <v>1416</v>
      </c>
      <c r="AC140" s="28"/>
      <c r="AD140" s="28"/>
      <c r="AE140" s="28" t="s">
        <v>705</v>
      </c>
      <c r="AF140" s="28" t="s">
        <v>775</v>
      </c>
      <c r="AG140" s="28" t="s">
        <v>1417</v>
      </c>
      <c r="AH140" s="28" t="s">
        <v>1418</v>
      </c>
      <c r="AI140" s="29" t="s">
        <v>1419</v>
      </c>
      <c r="AJ140" s="30"/>
      <c r="AK140" s="31"/>
      <c r="AL140" s="332"/>
      <c r="AM140" s="333"/>
      <c r="AN140" s="25"/>
      <c r="AO140" s="24"/>
      <c r="AP140" s="262" t="s">
        <v>1420</v>
      </c>
      <c r="AQ140" s="263"/>
      <c r="AR140" s="263" t="s">
        <v>674</v>
      </c>
      <c r="AS140" s="263" t="s">
        <v>675</v>
      </c>
      <c r="AT140" s="266"/>
      <c r="AU140" s="266"/>
      <c r="AV140" s="266" t="s">
        <v>1405</v>
      </c>
      <c r="AW140" s="266"/>
      <c r="AX140" s="266"/>
      <c r="AY140" s="266"/>
      <c r="AZ140" s="266"/>
      <c r="BA140" s="321">
        <v>82</v>
      </c>
      <c r="BB140" s="394"/>
    </row>
    <row r="141" spans="1:54" ht="24.95" customHeight="1">
      <c r="A141" s="326"/>
      <c r="B141" s="19" t="s">
        <v>2225</v>
      </c>
      <c r="C141" s="19">
        <v>91</v>
      </c>
      <c r="D141" s="27" t="s">
        <v>837</v>
      </c>
      <c r="E141" s="27" t="s">
        <v>1256</v>
      </c>
      <c r="F141" s="26" t="s">
        <v>5227</v>
      </c>
      <c r="G141" s="26" t="s">
        <v>3</v>
      </c>
      <c r="H141" s="26" t="s">
        <v>1257</v>
      </c>
      <c r="I141" s="26"/>
      <c r="J141" s="26"/>
      <c r="K141" s="26"/>
      <c r="L141" s="26"/>
      <c r="M141" s="26" t="s">
        <v>1258</v>
      </c>
      <c r="N141" s="26" t="s">
        <v>1259</v>
      </c>
      <c r="O141" s="26"/>
      <c r="P141" s="26"/>
      <c r="Q141" s="26" t="s">
        <v>1260</v>
      </c>
      <c r="R141" s="26"/>
      <c r="S141" s="26"/>
      <c r="T141" s="26"/>
      <c r="U141" s="26" t="s">
        <v>3</v>
      </c>
      <c r="V141" s="26"/>
      <c r="W141" s="26"/>
      <c r="X141" s="26"/>
      <c r="Y141" s="26" t="s">
        <v>1261</v>
      </c>
      <c r="Z141" s="26"/>
      <c r="AA141" s="28" t="s">
        <v>1262</v>
      </c>
      <c r="AB141" s="28" t="s">
        <v>1263</v>
      </c>
      <c r="AC141" s="28"/>
      <c r="AD141" s="28"/>
      <c r="AE141" s="28" t="s">
        <v>4</v>
      </c>
      <c r="AF141" s="28" t="s">
        <v>1264</v>
      </c>
      <c r="AG141" s="28"/>
      <c r="AH141" s="28" t="s">
        <v>1265</v>
      </c>
      <c r="AI141" s="29"/>
      <c r="AJ141" s="30" t="s">
        <v>842</v>
      </c>
      <c r="AK141" s="31" t="s">
        <v>3</v>
      </c>
      <c r="AL141" s="332"/>
      <c r="AM141" s="333"/>
      <c r="AN141" s="25"/>
      <c r="AO141" s="24"/>
      <c r="AP141" s="262" t="s">
        <v>1266</v>
      </c>
      <c r="AQ141" s="263"/>
      <c r="AR141" s="263" t="s">
        <v>844</v>
      </c>
      <c r="AS141" s="263" t="s">
        <v>675</v>
      </c>
      <c r="AT141" s="266"/>
      <c r="AU141" s="266"/>
      <c r="AV141" s="266" t="s">
        <v>1256</v>
      </c>
      <c r="AW141" s="266"/>
      <c r="AX141" s="266"/>
      <c r="AY141" s="266"/>
      <c r="AZ141" s="266"/>
      <c r="BA141" s="321">
        <v>67</v>
      </c>
      <c r="BB141" s="394"/>
    </row>
    <row r="142" spans="1:54" ht="24.95" customHeight="1">
      <c r="A142" s="326"/>
      <c r="B142" s="19" t="s">
        <v>2225</v>
      </c>
      <c r="C142" s="19">
        <v>91</v>
      </c>
      <c r="D142" s="27" t="s">
        <v>837</v>
      </c>
      <c r="E142" s="27" t="s">
        <v>1231</v>
      </c>
      <c r="F142" s="26" t="s">
        <v>5224</v>
      </c>
      <c r="G142" s="26" t="s">
        <v>1232</v>
      </c>
      <c r="H142" s="26" t="s">
        <v>1233</v>
      </c>
      <c r="I142" s="26"/>
      <c r="J142" s="26"/>
      <c r="K142" s="26"/>
      <c r="L142" s="26"/>
      <c r="M142" s="26" t="s">
        <v>1234</v>
      </c>
      <c r="N142" s="26" t="s">
        <v>1235</v>
      </c>
      <c r="O142" s="26"/>
      <c r="P142" s="26"/>
      <c r="Q142" s="26" t="s">
        <v>1214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1236</v>
      </c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3</v>
      </c>
      <c r="AK142" s="31" t="s">
        <v>3</v>
      </c>
      <c r="AL142" s="332"/>
      <c r="AM142" s="333"/>
      <c r="AN142" s="25"/>
      <c r="AO142" s="24"/>
      <c r="AP142" s="262" t="s">
        <v>2229</v>
      </c>
      <c r="AQ142" s="263"/>
      <c r="AR142" s="263" t="s">
        <v>844</v>
      </c>
      <c r="AS142" s="263" t="s">
        <v>675</v>
      </c>
      <c r="AT142" s="266"/>
      <c r="AU142" s="266"/>
      <c r="AV142" s="266" t="s">
        <v>1231</v>
      </c>
      <c r="AW142" s="266" t="s">
        <v>1237</v>
      </c>
      <c r="AX142" s="266"/>
      <c r="AY142" s="266"/>
      <c r="AZ142" s="266"/>
      <c r="BA142" s="321">
        <v>64</v>
      </c>
      <c r="BB142" s="394"/>
    </row>
    <row r="143" spans="1:54" ht="24.95" customHeight="1">
      <c r="A143" s="326"/>
      <c r="B143" s="19" t="s">
        <v>2225</v>
      </c>
      <c r="C143" s="19">
        <v>91</v>
      </c>
      <c r="D143" s="27" t="s">
        <v>1361</v>
      </c>
      <c r="E143" s="27" t="s">
        <v>1834</v>
      </c>
      <c r="F143" s="26" t="s">
        <v>5286</v>
      </c>
      <c r="G143" s="26" t="s">
        <v>3</v>
      </c>
      <c r="H143" s="26"/>
      <c r="I143" s="26"/>
      <c r="J143" s="26"/>
      <c r="K143" s="26"/>
      <c r="L143" s="26"/>
      <c r="M143" s="26" t="s">
        <v>1835</v>
      </c>
      <c r="N143" s="26" t="s">
        <v>1836</v>
      </c>
      <c r="O143" s="26"/>
      <c r="P143" s="26"/>
      <c r="Q143" s="26" t="s">
        <v>1837</v>
      </c>
      <c r="R143" s="26" t="s">
        <v>1838</v>
      </c>
      <c r="S143" s="26"/>
      <c r="T143" s="26"/>
      <c r="U143" s="26" t="s">
        <v>1839</v>
      </c>
      <c r="V143" s="26"/>
      <c r="W143" s="26"/>
      <c r="X143" s="26"/>
      <c r="Y143" s="26" t="s">
        <v>1840</v>
      </c>
      <c r="Z143" s="26"/>
      <c r="AA143" s="28" t="s">
        <v>1841</v>
      </c>
      <c r="AB143" s="28" t="s">
        <v>1842</v>
      </c>
      <c r="AC143" s="28"/>
      <c r="AD143" s="28"/>
      <c r="AE143" s="28" t="s">
        <v>805</v>
      </c>
      <c r="AF143" s="28" t="s">
        <v>1843</v>
      </c>
      <c r="AG143" s="28" t="s">
        <v>1844</v>
      </c>
      <c r="AH143" s="28" t="s">
        <v>1845</v>
      </c>
      <c r="AI143" s="29"/>
      <c r="AJ143" s="30"/>
      <c r="AK143" s="31"/>
      <c r="AL143" s="332"/>
      <c r="AM143" s="333"/>
      <c r="AN143" s="25"/>
      <c r="AO143" s="24"/>
      <c r="AP143" s="262" t="s">
        <v>1846</v>
      </c>
      <c r="AQ143" s="263"/>
      <c r="AR143" s="263" t="s">
        <v>674</v>
      </c>
      <c r="AS143" s="263" t="s">
        <v>675</v>
      </c>
      <c r="AT143" s="266"/>
      <c r="AU143" s="266"/>
      <c r="AV143" s="266" t="s">
        <v>1834</v>
      </c>
      <c r="AW143" s="266"/>
      <c r="AX143" s="266"/>
      <c r="AY143" s="266"/>
      <c r="AZ143" s="266"/>
      <c r="BA143" s="321">
        <v>126</v>
      </c>
      <c r="BB143" s="394"/>
    </row>
    <row r="144" spans="1:54" ht="24.95" customHeight="1">
      <c r="A144" s="326"/>
      <c r="B144" s="19" t="s">
        <v>2225</v>
      </c>
      <c r="C144" s="19">
        <v>91</v>
      </c>
      <c r="D144" s="27" t="s">
        <v>837</v>
      </c>
      <c r="E144" s="27" t="s">
        <v>1073</v>
      </c>
      <c r="F144" s="26" t="s">
        <v>5208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1074</v>
      </c>
      <c r="N144" s="26" t="s">
        <v>1075</v>
      </c>
      <c r="O144" s="26"/>
      <c r="P144" s="26"/>
      <c r="Q144" s="26" t="s">
        <v>1076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1077</v>
      </c>
      <c r="Z144" s="26"/>
      <c r="AA144" s="28" t="s">
        <v>1078</v>
      </c>
      <c r="AB144" s="28" t="s">
        <v>1079</v>
      </c>
      <c r="AC144" s="28"/>
      <c r="AD144" s="28"/>
      <c r="AE144" s="28" t="s">
        <v>1080</v>
      </c>
      <c r="AF144" s="28" t="s">
        <v>1081</v>
      </c>
      <c r="AG144" s="28"/>
      <c r="AH144" s="28" t="s">
        <v>1082</v>
      </c>
      <c r="AI144" s="29"/>
      <c r="AJ144" s="30" t="s">
        <v>3</v>
      </c>
      <c r="AK144" s="31" t="s">
        <v>3</v>
      </c>
      <c r="AL144" s="332"/>
      <c r="AM144" s="333"/>
      <c r="AN144" s="25"/>
      <c r="AO144" s="24"/>
      <c r="AP144" s="262" t="s">
        <v>1083</v>
      </c>
      <c r="AQ144" s="263"/>
      <c r="AR144" s="263" t="s">
        <v>844</v>
      </c>
      <c r="AS144" s="263" t="s">
        <v>675</v>
      </c>
      <c r="AT144" s="266"/>
      <c r="AU144" s="266"/>
      <c r="AV144" s="266" t="s">
        <v>1073</v>
      </c>
      <c r="AW144" s="266"/>
      <c r="AX144" s="266"/>
      <c r="AY144" s="266"/>
      <c r="AZ144" s="266"/>
      <c r="BA144" s="321">
        <v>48</v>
      </c>
      <c r="BB144" s="394"/>
    </row>
    <row r="145" spans="1:54" ht="24.95" customHeight="1">
      <c r="A145" s="326"/>
      <c r="B145" s="19" t="s">
        <v>2225</v>
      </c>
      <c r="C145" s="19">
        <v>91</v>
      </c>
      <c r="D145" s="27" t="s">
        <v>837</v>
      </c>
      <c r="E145" s="27" t="s">
        <v>1332</v>
      </c>
      <c r="F145" s="26" t="s">
        <v>5234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1333</v>
      </c>
      <c r="N145" s="26" t="s">
        <v>1334</v>
      </c>
      <c r="O145" s="26"/>
      <c r="P145" s="26" t="s">
        <v>1335</v>
      </c>
      <c r="Q145" s="26" t="s">
        <v>1336</v>
      </c>
      <c r="R145" s="26"/>
      <c r="S145" s="26"/>
      <c r="T145" s="26"/>
      <c r="U145" s="26" t="s">
        <v>3</v>
      </c>
      <c r="V145" s="26"/>
      <c r="W145" s="26"/>
      <c r="X145" s="26"/>
      <c r="Y145" s="26" t="s">
        <v>1337</v>
      </c>
      <c r="Z145" s="26"/>
      <c r="AA145" s="28" t="s">
        <v>1338</v>
      </c>
      <c r="AB145" s="28" t="s">
        <v>1339</v>
      </c>
      <c r="AC145" s="28"/>
      <c r="AD145" s="28"/>
      <c r="AE145" s="28" t="s">
        <v>1340</v>
      </c>
      <c r="AF145" s="28" t="s">
        <v>1341</v>
      </c>
      <c r="AG145" s="28"/>
      <c r="AH145" s="28" t="s">
        <v>1342</v>
      </c>
      <c r="AI145" s="29"/>
      <c r="AJ145" s="30" t="s">
        <v>916</v>
      </c>
      <c r="AK145" s="31">
        <v>43473</v>
      </c>
      <c r="AL145" s="332"/>
      <c r="AM145" s="333"/>
      <c r="AN145" s="25"/>
      <c r="AO145" s="24"/>
      <c r="AP145" s="262" t="s">
        <v>1343</v>
      </c>
      <c r="AQ145" s="263"/>
      <c r="AR145" s="263" t="s">
        <v>844</v>
      </c>
      <c r="AS145" s="263" t="s">
        <v>675</v>
      </c>
      <c r="AT145" s="266"/>
      <c r="AU145" s="266"/>
      <c r="AV145" s="266" t="s">
        <v>1332</v>
      </c>
      <c r="AW145" s="266"/>
      <c r="AX145" s="266"/>
      <c r="AY145" s="266"/>
      <c r="AZ145" s="266"/>
      <c r="BA145" s="321">
        <v>74</v>
      </c>
      <c r="BB145" s="394"/>
    </row>
    <row r="146" spans="1:54" ht="24.95" customHeight="1">
      <c r="A146" s="326"/>
      <c r="B146" s="19" t="s">
        <v>2225</v>
      </c>
      <c r="C146" s="19">
        <v>91</v>
      </c>
      <c r="D146" s="27" t="s">
        <v>837</v>
      </c>
      <c r="E146" s="27" t="s">
        <v>1002</v>
      </c>
      <c r="F146" s="26" t="s">
        <v>5200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1003</v>
      </c>
      <c r="N146" s="26" t="s">
        <v>1004</v>
      </c>
      <c r="O146" s="26"/>
      <c r="P146" s="26"/>
      <c r="Q146" s="26" t="s">
        <v>1005</v>
      </c>
      <c r="R146" s="26"/>
      <c r="S146" s="26"/>
      <c r="T146" s="26"/>
      <c r="U146" s="26" t="s">
        <v>3</v>
      </c>
      <c r="V146" s="26"/>
      <c r="W146" s="26"/>
      <c r="X146" s="26"/>
      <c r="Y146" s="26" t="s">
        <v>1006</v>
      </c>
      <c r="Z146" s="26"/>
      <c r="AA146" s="28" t="s">
        <v>1007</v>
      </c>
      <c r="AB146" s="28" t="s">
        <v>1008</v>
      </c>
      <c r="AC146" s="28"/>
      <c r="AD146" s="28"/>
      <c r="AE146" s="28" t="s">
        <v>4</v>
      </c>
      <c r="AF146" s="28" t="s">
        <v>1009</v>
      </c>
      <c r="AG146" s="28"/>
      <c r="AH146" s="28" t="s">
        <v>1010</v>
      </c>
      <c r="AI146" s="29"/>
      <c r="AJ146" s="30" t="s">
        <v>905</v>
      </c>
      <c r="AK146" s="31" t="s">
        <v>3</v>
      </c>
      <c r="AL146" s="332"/>
      <c r="AM146" s="333"/>
      <c r="AN146" s="25"/>
      <c r="AO146" s="24"/>
      <c r="AP146" s="262" t="s">
        <v>1011</v>
      </c>
      <c r="AQ146" s="263"/>
      <c r="AR146" s="263" t="s">
        <v>844</v>
      </c>
      <c r="AS146" s="263" t="s">
        <v>675</v>
      </c>
      <c r="AT146" s="266"/>
      <c r="AU146" s="266"/>
      <c r="AV146" s="266" t="s">
        <v>1002</v>
      </c>
      <c r="AW146" s="266"/>
      <c r="AX146" s="266"/>
      <c r="AY146" s="266"/>
      <c r="AZ146" s="266"/>
      <c r="BA146" s="321">
        <v>40</v>
      </c>
      <c r="BB146" s="394"/>
    </row>
    <row r="147" spans="1:54" ht="24.95" customHeight="1">
      <c r="A147" s="326"/>
      <c r="B147" s="19" t="s">
        <v>2225</v>
      </c>
      <c r="C147" s="19">
        <v>91</v>
      </c>
      <c r="D147" s="27" t="s">
        <v>1361</v>
      </c>
      <c r="E147" s="27" t="s">
        <v>1486</v>
      </c>
      <c r="F147" s="26" t="s">
        <v>5250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1487</v>
      </c>
      <c r="N147" s="26" t="s">
        <v>1488</v>
      </c>
      <c r="O147" s="26"/>
      <c r="P147" s="26" t="s">
        <v>1489</v>
      </c>
      <c r="Q147" s="26" t="s">
        <v>1490</v>
      </c>
      <c r="R147" s="26"/>
      <c r="S147" s="26"/>
      <c r="T147" s="26"/>
      <c r="U147" s="26" t="s">
        <v>1491</v>
      </c>
      <c r="V147" s="26"/>
      <c r="W147" s="26"/>
      <c r="X147" s="26"/>
      <c r="Y147" s="26" t="s">
        <v>1492</v>
      </c>
      <c r="Z147" s="26"/>
      <c r="AA147" s="28" t="s">
        <v>704</v>
      </c>
      <c r="AB147" s="28" t="s">
        <v>1493</v>
      </c>
      <c r="AC147" s="28"/>
      <c r="AD147" s="28"/>
      <c r="AE147" s="28" t="s">
        <v>805</v>
      </c>
      <c r="AF147" s="28" t="s">
        <v>1494</v>
      </c>
      <c r="AG147" s="28"/>
      <c r="AH147" s="28" t="s">
        <v>1495</v>
      </c>
      <c r="AI147" s="29"/>
      <c r="AJ147" s="30" t="s">
        <v>1496</v>
      </c>
      <c r="AK147" s="31" t="s">
        <v>3</v>
      </c>
      <c r="AL147" s="332"/>
      <c r="AM147" s="333"/>
      <c r="AN147" s="25"/>
      <c r="AO147" s="24"/>
      <c r="AP147" s="262" t="s">
        <v>1497</v>
      </c>
      <c r="AQ147" s="263"/>
      <c r="AR147" s="263" t="s">
        <v>844</v>
      </c>
      <c r="AS147" s="263" t="s">
        <v>675</v>
      </c>
      <c r="AT147" s="266"/>
      <c r="AU147" s="266"/>
      <c r="AV147" s="266" t="s">
        <v>1486</v>
      </c>
      <c r="AW147" s="266"/>
      <c r="AX147" s="266"/>
      <c r="AY147" s="266"/>
      <c r="AZ147" s="266"/>
      <c r="BA147" s="321">
        <v>90</v>
      </c>
      <c r="BB147" s="394"/>
    </row>
    <row r="148" spans="1:54" ht="24.95" customHeight="1">
      <c r="A148" s="326"/>
      <c r="B148" s="19" t="s">
        <v>2237</v>
      </c>
      <c r="C148" s="19">
        <v>92</v>
      </c>
      <c r="D148" s="27" t="s">
        <v>1867</v>
      </c>
      <c r="E148" s="27" t="s">
        <v>1969</v>
      </c>
      <c r="F148" s="26" t="s">
        <v>5303</v>
      </c>
      <c r="G148" s="26" t="s">
        <v>1970</v>
      </c>
      <c r="H148" s="26" t="s">
        <v>696</v>
      </c>
      <c r="I148" s="26"/>
      <c r="J148" s="26"/>
      <c r="K148" s="26"/>
      <c r="L148" s="26"/>
      <c r="M148" s="26" t="s">
        <v>1084</v>
      </c>
      <c r="N148" s="26" t="s">
        <v>1971</v>
      </c>
      <c r="O148" s="26"/>
      <c r="P148" s="26"/>
      <c r="Q148" s="26" t="s">
        <v>1972</v>
      </c>
      <c r="R148" s="26"/>
      <c r="S148" s="26"/>
      <c r="T148" s="26"/>
      <c r="U148" s="26"/>
      <c r="V148" s="26"/>
      <c r="W148" s="26"/>
      <c r="X148" s="26"/>
      <c r="Y148" s="26" t="s">
        <v>1973</v>
      </c>
      <c r="Z148" s="26"/>
      <c r="AA148" s="28" t="s">
        <v>704</v>
      </c>
      <c r="AB148" s="28" t="s">
        <v>1974</v>
      </c>
      <c r="AC148" s="28"/>
      <c r="AD148" s="28"/>
      <c r="AE148" s="28" t="s">
        <v>4</v>
      </c>
      <c r="AF148" s="28" t="s">
        <v>5</v>
      </c>
      <c r="AG148" s="28"/>
      <c r="AH148" s="28" t="s">
        <v>1975</v>
      </c>
      <c r="AI148" s="29"/>
      <c r="AJ148" s="30"/>
      <c r="AK148" s="31"/>
      <c r="AL148" s="332"/>
      <c r="AM148" s="333"/>
      <c r="AN148" s="25"/>
      <c r="AO148" s="24"/>
      <c r="AP148" s="262" t="s">
        <v>1976</v>
      </c>
      <c r="AQ148" s="263"/>
      <c r="AR148" s="263" t="s">
        <v>1321</v>
      </c>
      <c r="AS148" s="263" t="s">
        <v>675</v>
      </c>
      <c r="AT148" s="266"/>
      <c r="AU148" s="266"/>
      <c r="AV148" s="266"/>
      <c r="AW148" s="266" t="s">
        <v>1969</v>
      </c>
      <c r="AX148" s="266"/>
      <c r="AY148" s="266"/>
      <c r="AZ148" s="266"/>
      <c r="BA148" s="321">
        <v>153</v>
      </c>
      <c r="BB148" s="394"/>
    </row>
    <row r="149" spans="1:54" ht="24.95" customHeight="1">
      <c r="A149" s="326"/>
      <c r="B149" s="19" t="s">
        <v>2225</v>
      </c>
      <c r="C149" s="19">
        <v>91</v>
      </c>
      <c r="D149" s="27" t="s">
        <v>837</v>
      </c>
      <c r="E149" s="27" t="s">
        <v>1322</v>
      </c>
      <c r="F149" s="26" t="s">
        <v>5233</v>
      </c>
      <c r="G149" s="26" t="s">
        <v>3</v>
      </c>
      <c r="H149" s="26" t="s">
        <v>1062</v>
      </c>
      <c r="I149" s="26"/>
      <c r="J149" s="26"/>
      <c r="K149" s="26"/>
      <c r="L149" s="26"/>
      <c r="M149" s="26" t="s">
        <v>1323</v>
      </c>
      <c r="N149" s="26" t="s">
        <v>1324</v>
      </c>
      <c r="O149" s="26"/>
      <c r="P149" s="26"/>
      <c r="Q149" s="26" t="s">
        <v>1325</v>
      </c>
      <c r="R149" s="26"/>
      <c r="S149" s="26"/>
      <c r="T149" s="26"/>
      <c r="U149" s="26" t="s">
        <v>1326</v>
      </c>
      <c r="V149" s="26"/>
      <c r="W149" s="26"/>
      <c r="X149" s="26"/>
      <c r="Y149" s="26" t="s">
        <v>1327</v>
      </c>
      <c r="Z149" s="26"/>
      <c r="AA149" s="28" t="s">
        <v>1328</v>
      </c>
      <c r="AB149" s="28" t="s">
        <v>1329</v>
      </c>
      <c r="AC149" s="28"/>
      <c r="AD149" s="28"/>
      <c r="AE149" s="28" t="s">
        <v>4</v>
      </c>
      <c r="AF149" s="28" t="s">
        <v>903</v>
      </c>
      <c r="AG149" s="28"/>
      <c r="AH149" s="28" t="s">
        <v>1330</v>
      </c>
      <c r="AI149" s="29"/>
      <c r="AJ149" s="30" t="s">
        <v>3</v>
      </c>
      <c r="AK149" s="31" t="s">
        <v>3</v>
      </c>
      <c r="AL149" s="332"/>
      <c r="AM149" s="333"/>
      <c r="AN149" s="25"/>
      <c r="AO149" s="24"/>
      <c r="AP149" s="262" t="s">
        <v>1331</v>
      </c>
      <c r="AQ149" s="263"/>
      <c r="AR149" s="263" t="s">
        <v>844</v>
      </c>
      <c r="AS149" s="263" t="s">
        <v>675</v>
      </c>
      <c r="AT149" s="266"/>
      <c r="AU149" s="266"/>
      <c r="AV149" s="266" t="s">
        <v>1322</v>
      </c>
      <c r="AW149" s="266"/>
      <c r="AX149" s="266"/>
      <c r="AY149" s="266"/>
      <c r="AZ149" s="266"/>
      <c r="BA149" s="321">
        <v>73</v>
      </c>
      <c r="BB149" s="394"/>
    </row>
    <row r="150" spans="1:54" ht="24.95" customHeight="1">
      <c r="A150" s="326"/>
      <c r="B150" s="19" t="s">
        <v>2225</v>
      </c>
      <c r="C150" s="19">
        <v>91</v>
      </c>
      <c r="D150" s="27" t="s">
        <v>1361</v>
      </c>
      <c r="E150" s="27" t="s">
        <v>1734</v>
      </c>
      <c r="F150" s="26" t="s">
        <v>5276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/>
      <c r="Q150" s="26" t="s">
        <v>3</v>
      </c>
      <c r="R150" s="26"/>
      <c r="S150" s="26"/>
      <c r="T150" s="26"/>
      <c r="U150" s="26" t="s">
        <v>3</v>
      </c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842</v>
      </c>
      <c r="AK150" s="31" t="s">
        <v>3</v>
      </c>
      <c r="AL150" s="332"/>
      <c r="AM150" s="333"/>
      <c r="AN150" s="25"/>
      <c r="AO150" s="24"/>
      <c r="AP150" s="262" t="s">
        <v>1735</v>
      </c>
      <c r="AQ150" s="263"/>
      <c r="AR150" s="263" t="s">
        <v>844</v>
      </c>
      <c r="AS150" s="263" t="s">
        <v>1736</v>
      </c>
      <c r="AT150" s="266"/>
      <c r="AU150" s="266"/>
      <c r="AV150" s="266" t="s">
        <v>1734</v>
      </c>
      <c r="AW150" s="266"/>
      <c r="AX150" s="266"/>
      <c r="AY150" s="266"/>
      <c r="AZ150" s="266"/>
      <c r="BA150" s="321">
        <v>116</v>
      </c>
      <c r="BB150" s="394"/>
    </row>
    <row r="151" spans="1:54" ht="24.95" customHeight="1">
      <c r="A151" s="326"/>
      <c r="B151" s="19" t="s">
        <v>2225</v>
      </c>
      <c r="C151" s="19">
        <v>91</v>
      </c>
      <c r="D151" s="27" t="s">
        <v>1361</v>
      </c>
      <c r="E151" s="27" t="s">
        <v>1607</v>
      </c>
      <c r="F151" s="26" t="s">
        <v>5262</v>
      </c>
      <c r="G151" s="26" t="s">
        <v>3</v>
      </c>
      <c r="H151" s="26" t="s">
        <v>1608</v>
      </c>
      <c r="I151" s="26"/>
      <c r="J151" s="26"/>
      <c r="K151" s="26"/>
      <c r="L151" s="26"/>
      <c r="M151" s="26" t="s">
        <v>1609</v>
      </c>
      <c r="N151" s="26" t="s">
        <v>1610</v>
      </c>
      <c r="O151" s="26"/>
      <c r="P151" s="26"/>
      <c r="Q151" s="26" t="s">
        <v>1611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1612</v>
      </c>
      <c r="Z151" s="26"/>
      <c r="AA151" s="28" t="s">
        <v>1613</v>
      </c>
      <c r="AB151" s="28" t="s">
        <v>1614</v>
      </c>
      <c r="AC151" s="28"/>
      <c r="AD151" s="28"/>
      <c r="AE151" s="28" t="s">
        <v>1615</v>
      </c>
      <c r="AF151" s="28" t="s">
        <v>1616</v>
      </c>
      <c r="AG151" s="28"/>
      <c r="AH151" s="28" t="s">
        <v>1617</v>
      </c>
      <c r="AI151" s="29"/>
      <c r="AJ151" s="30" t="s">
        <v>1618</v>
      </c>
      <c r="AK151" s="31" t="s">
        <v>3</v>
      </c>
      <c r="AL151" s="332"/>
      <c r="AM151" s="333"/>
      <c r="AN151" s="25"/>
      <c r="AO151" s="24"/>
      <c r="AP151" s="262" t="s">
        <v>1619</v>
      </c>
      <c r="AQ151" s="263"/>
      <c r="AR151" s="263" t="s">
        <v>844</v>
      </c>
      <c r="AS151" s="263" t="s">
        <v>675</v>
      </c>
      <c r="AT151" s="266"/>
      <c r="AU151" s="266"/>
      <c r="AV151" s="266" t="s">
        <v>1607</v>
      </c>
      <c r="AW151" s="266"/>
      <c r="AX151" s="266"/>
      <c r="AY151" s="266"/>
      <c r="AZ151" s="266"/>
      <c r="BA151" s="321">
        <v>102</v>
      </c>
      <c r="BB151" s="394"/>
    </row>
    <row r="152" spans="1:54" ht="24.95" customHeight="1">
      <c r="A152" s="32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32"/>
      <c r="AM152" s="33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>
      <c r="A153" s="32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32"/>
      <c r="AM153" s="33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>
      <c r="A154" s="32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32"/>
      <c r="AM154" s="33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>
      <c r="A155" s="32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32"/>
      <c r="AM155" s="33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>
      <c r="A156" s="32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>
      <c r="A157" s="32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32"/>
      <c r="AM157" s="33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>
      <c r="A158" s="32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32"/>
      <c r="AM158" s="33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>
      <c r="A159" s="32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32"/>
      <c r="AM159" s="33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>
      <c r="A160" s="32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32"/>
      <c r="AM160" s="33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>
      <c r="A161" s="32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32"/>
      <c r="AM161" s="33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>
      <c r="A162" s="32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32"/>
      <c r="AM162" s="33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>
      <c r="A163" s="32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32"/>
      <c r="AM163" s="33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>
      <c r="A164" s="32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32"/>
      <c r="AM164" s="33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>
      <c r="A165" s="32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32"/>
      <c r="AM165" s="33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>
      <c r="A166" s="32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32"/>
      <c r="AM166" s="33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>
      <c r="A167" s="32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32"/>
      <c r="AM167" s="33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>
      <c r="A168" s="32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32"/>
      <c r="AM168" s="33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>
      <c r="A169" s="32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32"/>
      <c r="AM169" s="33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>
      <c r="A170" s="32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32"/>
      <c r="AM170" s="33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>
      <c r="A171" s="32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32"/>
      <c r="AM171" s="33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>
      <c r="A172" s="32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32"/>
      <c r="AM172" s="33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>
      <c r="A173" s="32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32"/>
      <c r="AM173" s="33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>
      <c r="A174" s="32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32"/>
      <c r="AM174" s="33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>
      <c r="A175" s="32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32"/>
      <c r="AM175" s="33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>
      <c r="A176" s="32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32"/>
      <c r="AM176" s="33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>
      <c r="A177" s="32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32"/>
      <c r="AM177" s="33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>
      <c r="A178" s="32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32"/>
      <c r="AM178" s="33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>
      <c r="A179" s="326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32"/>
      <c r="AM179" s="333"/>
      <c r="AN179" s="25"/>
      <c r="AO179" s="24"/>
      <c r="AP179" s="262"/>
      <c r="AQ179" s="263"/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>
      <c r="A180" s="32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32"/>
      <c r="AM180" s="33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>
      <c r="A181" s="32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32"/>
      <c r="AM181" s="33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>
      <c r="A182" s="32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32"/>
      <c r="AM182" s="33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>
      <c r="A183" s="32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32"/>
      <c r="AM183" s="33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>
      <c r="A184" s="32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32"/>
      <c r="AM184" s="33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>
      <c r="A185" s="326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32"/>
      <c r="AM185" s="333"/>
      <c r="AN185" s="25"/>
      <c r="AO185" s="24"/>
      <c r="AP185" s="262"/>
      <c r="AQ185" s="263"/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>
      <c r="A186" s="326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32"/>
      <c r="AM186" s="333"/>
      <c r="AN186" s="25"/>
      <c r="AO186" s="24"/>
      <c r="AP186" s="262"/>
      <c r="AQ186" s="263"/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>
      <c r="A187" s="326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32"/>
      <c r="AM187" s="333"/>
      <c r="AN187" s="25"/>
      <c r="AO187" s="24"/>
      <c r="AP187" s="262"/>
      <c r="AQ187" s="263"/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ht="24.95" customHeight="1">
      <c r="A188" s="32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32"/>
      <c r="AM188" s="33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>
      <c r="A189" s="32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32"/>
      <c r="AM189" s="33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>
      <c r="A190" s="32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32"/>
      <c r="AM190" s="33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>
      <c r="A191" s="32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32"/>
      <c r="AM191" s="33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>
      <c r="A192" s="32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>
      <c r="A193" s="32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>
      <c r="A194" s="32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32"/>
      <c r="AM194" s="33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>
      <c r="A195" s="32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32"/>
      <c r="AM195" s="33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>
      <c r="A196" s="32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32"/>
      <c r="AM196" s="33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>
      <c r="A197" s="32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32"/>
      <c r="AM197" s="33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>
      <c r="A198" s="326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32"/>
      <c r="AM198" s="333"/>
      <c r="AN198" s="25"/>
      <c r="AO198" s="24"/>
      <c r="AP198" s="262"/>
      <c r="AQ198" s="263"/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>
      <c r="A199" s="32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32"/>
      <c r="AM199" s="33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>
      <c r="A200" s="326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32"/>
      <c r="AM200" s="333"/>
      <c r="AN200" s="25"/>
      <c r="AO200" s="24"/>
      <c r="AP200" s="262"/>
      <c r="AQ200" s="263"/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>
      <c r="A201" s="32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32"/>
      <c r="AM201" s="33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>
      <c r="A202" s="32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32"/>
      <c r="AM202" s="33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>
      <c r="A203" s="32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32"/>
      <c r="AM203" s="33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>
      <c r="A204" s="32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32"/>
      <c r="AM204" s="33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>
      <c r="A205" s="32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32"/>
      <c r="AM205" s="33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>
      <c r="A206" s="32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32"/>
      <c r="AM206" s="33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>
      <c r="A207" s="32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32"/>
      <c r="AM207" s="33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>
      <c r="A208" s="32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32"/>
      <c r="AM208" s="33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>
      <c r="A209" s="32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32"/>
      <c r="AM209" s="33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>
      <c r="A210" s="32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32"/>
      <c r="AM210" s="33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>
      <c r="A211" s="32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32"/>
      <c r="AM211" s="33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>
      <c r="A212" s="32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32"/>
      <c r="AM212" s="33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>
      <c r="A213" s="32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32"/>
      <c r="AM213" s="33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>
      <c r="A214" s="32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32"/>
      <c r="AM214" s="33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>
      <c r="A215" s="32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>
      <c r="A216" s="32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32"/>
      <c r="AM216" s="33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>
      <c r="A217" s="32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32"/>
      <c r="AM217" s="33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>
      <c r="A218" s="32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32"/>
      <c r="AM218" s="33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>
      <c r="A219" s="32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32"/>
      <c r="AM219" s="33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>
      <c r="A220" s="32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>
      <c r="A221" s="32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32"/>
      <c r="AM221" s="33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>
      <c r="A222" s="32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32"/>
      <c r="AM222" s="33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>
      <c r="A223" s="32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32"/>
      <c r="AM223" s="33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>
      <c r="A224" s="32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>
      <c r="A225" s="32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32"/>
      <c r="AM225" s="33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>
      <c r="A226" s="32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32"/>
      <c r="AM226" s="33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>
      <c r="A227" s="32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32"/>
      <c r="AM227" s="33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>
      <c r="A228" s="32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32"/>
      <c r="AM228" s="33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>
      <c r="A229" s="32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32"/>
      <c r="AM229" s="33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>
      <c r="A230" s="32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32"/>
      <c r="AM230" s="33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>
      <c r="A231" s="32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32"/>
      <c r="AM231" s="33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>
      <c r="A232" s="32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32"/>
      <c r="AM232" s="33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>
      <c r="A233" s="32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>
      <c r="A234" s="32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>
      <c r="A235" s="32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32"/>
      <c r="AM235" s="33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>
      <c r="A236" s="32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32"/>
      <c r="AM236" s="33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>
      <c r="A237" s="32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32"/>
      <c r="AM237" s="33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>
      <c r="A238" s="32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32"/>
      <c r="AM238" s="33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>
      <c r="A239" s="32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32"/>
      <c r="AM239" s="33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>
      <c r="A240" s="32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32"/>
      <c r="AM240" s="33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>
      <c r="A241" s="32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32"/>
      <c r="AM241" s="33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>
      <c r="A242" s="32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32"/>
      <c r="AM242" s="33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>
      <c r="A243" s="32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32"/>
      <c r="AM243" s="33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>
      <c r="A244" s="32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32"/>
      <c r="AM244" s="33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>
      <c r="A245" s="32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32"/>
      <c r="AM245" s="33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>
      <c r="A246" s="32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32"/>
      <c r="AM246" s="33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>
      <c r="A247" s="32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32"/>
      <c r="AM247" s="33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>
      <c r="A248" s="32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32"/>
      <c r="AM248" s="33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>
      <c r="A249" s="32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32"/>
      <c r="AM249" s="33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>
      <c r="A250" s="32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32"/>
      <c r="AM250" s="33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>
      <c r="A251" s="32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32"/>
      <c r="AM251" s="33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>
      <c r="A252" s="32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32"/>
      <c r="AM252" s="33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>
      <c r="A253" s="32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32"/>
      <c r="AM253" s="33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>
      <c r="A254" s="32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32"/>
      <c r="AM254" s="33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>
      <c r="A255" s="32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32"/>
      <c r="AM255" s="33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>
      <c r="A256" s="32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32"/>
      <c r="AM256" s="33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>
      <c r="A257" s="32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ht="24.95" customHeight="1">
      <c r="A258" s="32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32"/>
      <c r="AM258" s="33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>
      <c r="A259" s="32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32"/>
      <c r="AM259" s="33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>
      <c r="A260" s="32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32"/>
      <c r="AM260" s="33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>
      <c r="A261" s="32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>
      <c r="A262" s="32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32"/>
      <c r="AM262" s="33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>
      <c r="A263" s="32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32"/>
      <c r="AM263" s="33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>
      <c r="A264" s="32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32"/>
      <c r="AM264" s="33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>
      <c r="A265" s="32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>
      <c r="A266" s="32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32"/>
      <c r="AM266" s="33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>
      <c r="A267" s="32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>
      <c r="A268" s="32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>
      <c r="A269" s="32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>
      <c r="A270" s="32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32"/>
      <c r="AM270" s="33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>
      <c r="A271" s="32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>
      <c r="A272" s="32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32"/>
      <c r="AM272" s="33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>
      <c r="A273" s="32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32"/>
      <c r="AM273" s="33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>
      <c r="A274" s="32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32"/>
      <c r="AM274" s="33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>
      <c r="A275" s="32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32"/>
      <c r="AM275" s="33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>
      <c r="A276" s="32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32"/>
      <c r="AM276" s="33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>
      <c r="A277" s="32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32"/>
      <c r="AM277" s="33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>
      <c r="A278" s="32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32"/>
      <c r="AM278" s="33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>
      <c r="A279" s="32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32"/>
      <c r="AM279" s="33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>
      <c r="A280" s="32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32"/>
      <c r="AM280" s="33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>
      <c r="A281" s="32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32"/>
      <c r="AM281" s="33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>
      <c r="A282" s="32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32"/>
      <c r="AM282" s="33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>
      <c r="A283" s="32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32"/>
      <c r="AM283" s="33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>
      <c r="A284" s="32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32"/>
      <c r="AM284" s="33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>
      <c r="A285" s="32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32"/>
      <c r="AM285" s="33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>
      <c r="A286" s="32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32"/>
      <c r="AM286" s="33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>
      <c r="A287" s="32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32"/>
      <c r="AM287" s="33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>
      <c r="A288" s="32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32"/>
      <c r="AM288" s="33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>
      <c r="A289" s="32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32"/>
      <c r="AM289" s="33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>
      <c r="A290" s="32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>
      <c r="A291" s="32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32"/>
      <c r="AM291" s="33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B2000"/>
  <sheetViews>
    <sheetView topLeftCell="A3" workbookViewId="0">
      <selection activeCell="A4" sqref="A4:BA1999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2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05" customFormat="1" ht="16.5" customHeight="1">
      <c r="A1" s="396"/>
      <c r="B1" s="397" t="s">
        <v>663</v>
      </c>
      <c r="C1" s="398">
        <f>COUNTA(F:F)</f>
        <v>398</v>
      </c>
      <c r="D1" s="399" t="s">
        <v>664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( 395名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398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>
        <f>MAX(②archives!BA4:'②archives'!BA8953)</f>
        <v>641</v>
      </c>
    </row>
    <row r="3" spans="1:54" s="18" customFormat="1" ht="36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</row>
    <row r="4" spans="1:54" ht="24.95" customHeight="1">
      <c r="A4" s="325"/>
      <c r="B4" s="19" t="s">
        <v>2211</v>
      </c>
      <c r="C4" s="19">
        <v>1</v>
      </c>
      <c r="D4" s="20">
        <v>1</v>
      </c>
      <c r="E4" s="20">
        <v>3</v>
      </c>
      <c r="F4" s="19" t="s">
        <v>5330</v>
      </c>
      <c r="G4" s="19" t="s">
        <v>2259</v>
      </c>
      <c r="H4" s="19"/>
      <c r="I4" s="19"/>
      <c r="J4" s="19"/>
      <c r="K4" s="19"/>
      <c r="L4" s="19"/>
      <c r="M4" s="19" t="s">
        <v>7</v>
      </c>
      <c r="N4" s="19" t="s">
        <v>2260</v>
      </c>
      <c r="O4" s="19"/>
      <c r="P4" s="19"/>
      <c r="Q4" s="19" t="s">
        <v>2261</v>
      </c>
      <c r="R4" s="19"/>
      <c r="S4" s="19"/>
      <c r="T4" s="19"/>
      <c r="U4" s="19"/>
      <c r="V4" s="19"/>
      <c r="W4" s="19"/>
      <c r="X4" s="19"/>
      <c r="Y4" s="19" t="s">
        <v>2262</v>
      </c>
      <c r="Z4" s="19" t="s">
        <v>2263</v>
      </c>
      <c r="AA4" s="21" t="s">
        <v>6</v>
      </c>
      <c r="AB4" s="21" t="s">
        <v>2264</v>
      </c>
      <c r="AC4" s="21"/>
      <c r="AD4" s="21"/>
      <c r="AE4" s="21" t="s">
        <v>4</v>
      </c>
      <c r="AF4" s="21" t="s">
        <v>5</v>
      </c>
      <c r="AG4" s="21" t="s">
        <v>19</v>
      </c>
      <c r="AH4" s="21" t="s">
        <v>2265</v>
      </c>
      <c r="AI4" s="22"/>
      <c r="AJ4" s="23"/>
      <c r="AK4" s="24"/>
      <c r="AL4" s="330"/>
      <c r="AM4" s="331"/>
      <c r="AN4" s="25" t="s">
        <v>2266</v>
      </c>
      <c r="AO4" s="24">
        <v>45060</v>
      </c>
      <c r="AP4" s="260" t="s">
        <v>2267</v>
      </c>
      <c r="AQ4" s="261"/>
      <c r="AR4" s="261" t="s">
        <v>674</v>
      </c>
      <c r="AS4" s="261" t="s">
        <v>675</v>
      </c>
      <c r="AT4" s="265" t="s">
        <v>2268</v>
      </c>
      <c r="AU4" s="265"/>
      <c r="AV4" s="265"/>
      <c r="AW4" s="265"/>
      <c r="AX4" s="265"/>
      <c r="AY4" s="265"/>
      <c r="AZ4" s="265"/>
      <c r="BA4" s="320">
        <v>3</v>
      </c>
      <c r="BB4" s="394"/>
    </row>
    <row r="5" spans="1:54" ht="24.95" customHeight="1">
      <c r="A5" s="326"/>
      <c r="B5" s="19" t="s">
        <v>2211</v>
      </c>
      <c r="C5" s="19">
        <v>1</v>
      </c>
      <c r="D5" s="20">
        <v>1</v>
      </c>
      <c r="E5" s="27">
        <v>4</v>
      </c>
      <c r="F5" s="26" t="s">
        <v>5331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2260</v>
      </c>
      <c r="O5" s="26"/>
      <c r="P5" s="26"/>
      <c r="Q5" s="26" t="s">
        <v>2261</v>
      </c>
      <c r="R5" s="26"/>
      <c r="S5" s="26"/>
      <c r="T5" s="26"/>
      <c r="U5" s="26"/>
      <c r="V5" s="26"/>
      <c r="W5" s="26"/>
      <c r="X5" s="26"/>
      <c r="Y5" s="26"/>
      <c r="Z5" s="26" t="s">
        <v>2263</v>
      </c>
      <c r="AA5" s="28" t="s">
        <v>6</v>
      </c>
      <c r="AB5" s="28" t="s">
        <v>2269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2265</v>
      </c>
      <c r="AI5" s="29"/>
      <c r="AJ5" s="30"/>
      <c r="AK5" s="31"/>
      <c r="AL5" s="332"/>
      <c r="AM5" s="333"/>
      <c r="AN5" s="25" t="s">
        <v>2266</v>
      </c>
      <c r="AO5" s="24">
        <v>45060</v>
      </c>
      <c r="AP5" s="262" t="s">
        <v>2270</v>
      </c>
      <c r="AQ5" s="263"/>
      <c r="AR5" s="263" t="s">
        <v>674</v>
      </c>
      <c r="AS5" s="263" t="s">
        <v>2271</v>
      </c>
      <c r="AT5" s="266" t="s">
        <v>2272</v>
      </c>
      <c r="AU5" s="266"/>
      <c r="AV5" s="266"/>
      <c r="AW5" s="266"/>
      <c r="AX5" s="266"/>
      <c r="AY5" s="266"/>
      <c r="AZ5" s="266"/>
      <c r="BA5" s="321">
        <v>4</v>
      </c>
      <c r="BB5" s="394"/>
    </row>
    <row r="6" spans="1:54" ht="24.95" customHeight="1">
      <c r="A6" s="326"/>
      <c r="B6" s="19" t="s">
        <v>2213</v>
      </c>
      <c r="C6" s="19">
        <v>6</v>
      </c>
      <c r="D6" s="20" t="s">
        <v>2273</v>
      </c>
      <c r="E6" s="27">
        <v>3</v>
      </c>
      <c r="F6" s="26" t="s">
        <v>5332</v>
      </c>
      <c r="G6" s="26" t="s">
        <v>2274</v>
      </c>
      <c r="H6" s="26"/>
      <c r="I6" s="26"/>
      <c r="J6" s="26"/>
      <c r="K6" s="26"/>
      <c r="L6" s="26"/>
      <c r="M6" s="26" t="s">
        <v>2275</v>
      </c>
      <c r="N6" s="26" t="s">
        <v>2276</v>
      </c>
      <c r="O6" s="26"/>
      <c r="P6" s="26" t="s">
        <v>2277</v>
      </c>
      <c r="Q6" s="26" t="s">
        <v>2278</v>
      </c>
      <c r="R6" s="26"/>
      <c r="S6" s="26" t="s">
        <v>709</v>
      </c>
      <c r="T6" s="26"/>
      <c r="U6" s="26" t="s">
        <v>2279</v>
      </c>
      <c r="V6" s="26" t="s">
        <v>2280</v>
      </c>
      <c r="W6" s="26"/>
      <c r="X6" s="26"/>
      <c r="Y6" s="26" t="s">
        <v>2281</v>
      </c>
      <c r="Z6" s="26" t="s">
        <v>2282</v>
      </c>
      <c r="AA6" s="28" t="s">
        <v>2283</v>
      </c>
      <c r="AB6" s="28" t="s">
        <v>2284</v>
      </c>
      <c r="AC6" s="28"/>
      <c r="AD6" s="28"/>
      <c r="AE6" s="28" t="s">
        <v>4</v>
      </c>
      <c r="AF6" s="28" t="s">
        <v>740</v>
      </c>
      <c r="AG6" s="28" t="s">
        <v>2285</v>
      </c>
      <c r="AH6" s="28" t="s">
        <v>2286</v>
      </c>
      <c r="AI6" s="29"/>
      <c r="AJ6" s="30"/>
      <c r="AK6" s="31"/>
      <c r="AL6" s="332"/>
      <c r="AM6" s="333"/>
      <c r="AN6" s="25" t="s">
        <v>2266</v>
      </c>
      <c r="AO6" s="24">
        <v>45060</v>
      </c>
      <c r="AP6" s="262" t="s">
        <v>2287</v>
      </c>
      <c r="AQ6" s="263"/>
      <c r="AR6" s="263" t="s">
        <v>674</v>
      </c>
      <c r="AS6" s="263" t="s">
        <v>675</v>
      </c>
      <c r="AT6" s="266"/>
      <c r="AU6" s="266"/>
      <c r="AV6" s="266"/>
      <c r="AW6" s="266"/>
      <c r="AX6" s="266"/>
      <c r="AY6" s="266"/>
      <c r="AZ6" s="266"/>
      <c r="BA6" s="321">
        <v>18</v>
      </c>
      <c r="BB6" s="394"/>
    </row>
    <row r="7" spans="1:54" ht="24.95" customHeight="1">
      <c r="A7" s="326"/>
      <c r="B7" s="19" t="s">
        <v>2214</v>
      </c>
      <c r="C7" s="19">
        <v>12</v>
      </c>
      <c r="D7" s="20" t="s">
        <v>2288</v>
      </c>
      <c r="E7" s="27"/>
      <c r="F7" s="26" t="s">
        <v>5333</v>
      </c>
      <c r="G7" s="26" t="s">
        <v>2289</v>
      </c>
      <c r="H7" s="26" t="s">
        <v>3</v>
      </c>
      <c r="I7" s="26"/>
      <c r="J7" s="26"/>
      <c r="K7" s="26"/>
      <c r="L7" s="26"/>
      <c r="M7" s="26" t="s">
        <v>2290</v>
      </c>
      <c r="N7" s="26" t="s">
        <v>2291</v>
      </c>
      <c r="O7" s="26"/>
      <c r="P7" s="26" t="s">
        <v>3</v>
      </c>
      <c r="Q7" s="26" t="s">
        <v>2292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2293</v>
      </c>
      <c r="AA7" s="28" t="s">
        <v>1415</v>
      </c>
      <c r="AB7" s="28" t="s">
        <v>1582</v>
      </c>
      <c r="AC7" s="28"/>
      <c r="AD7" s="28"/>
      <c r="AE7" s="28" t="s">
        <v>711</v>
      </c>
      <c r="AF7" s="28" t="s">
        <v>914</v>
      </c>
      <c r="AG7" s="28"/>
      <c r="AH7" s="28" t="s">
        <v>2294</v>
      </c>
      <c r="AI7" s="29"/>
      <c r="AJ7" s="30" t="s">
        <v>2295</v>
      </c>
      <c r="AK7" s="31">
        <v>39248</v>
      </c>
      <c r="AL7" s="332"/>
      <c r="AM7" s="333"/>
      <c r="AN7" s="25" t="s">
        <v>2266</v>
      </c>
      <c r="AO7" s="24">
        <v>45060</v>
      </c>
      <c r="AP7" s="262" t="s">
        <v>2296</v>
      </c>
      <c r="AQ7" s="263"/>
      <c r="AR7" s="263" t="s">
        <v>885</v>
      </c>
      <c r="AS7" s="263" t="s">
        <v>2297</v>
      </c>
      <c r="AT7" s="266"/>
      <c r="AU7" s="266"/>
      <c r="AV7" s="266"/>
      <c r="AW7" s="266"/>
      <c r="AX7" s="266"/>
      <c r="AY7" s="266"/>
      <c r="AZ7" s="266"/>
      <c r="BA7" s="321">
        <v>183</v>
      </c>
      <c r="BB7" s="394"/>
    </row>
    <row r="8" spans="1:54" ht="24.95" customHeight="1">
      <c r="A8" s="326"/>
      <c r="B8" s="19" t="s">
        <v>2214</v>
      </c>
      <c r="C8" s="19">
        <v>12</v>
      </c>
      <c r="D8" s="20" t="s">
        <v>2288</v>
      </c>
      <c r="E8" s="27"/>
      <c r="F8" s="26" t="s">
        <v>5334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2298</v>
      </c>
      <c r="U8" s="26" t="s">
        <v>2299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32"/>
      <c r="AM8" s="333"/>
      <c r="AN8" s="25" t="s">
        <v>2266</v>
      </c>
      <c r="AO8" s="24">
        <v>45060</v>
      </c>
      <c r="AP8" s="262" t="s">
        <v>2300</v>
      </c>
      <c r="AQ8" s="263"/>
      <c r="AR8" s="263" t="s">
        <v>681</v>
      </c>
      <c r="AS8" s="263" t="s">
        <v>2301</v>
      </c>
      <c r="AT8" s="266"/>
      <c r="AU8" s="266"/>
      <c r="AV8" s="266"/>
      <c r="AW8" s="266"/>
      <c r="AX8" s="266"/>
      <c r="AY8" s="266"/>
      <c r="AZ8" s="266"/>
      <c r="BA8" s="321">
        <v>184</v>
      </c>
      <c r="BB8" s="394"/>
    </row>
    <row r="9" spans="1:54" ht="24.95" customHeight="1">
      <c r="A9" s="326"/>
      <c r="B9" s="19" t="s">
        <v>2214</v>
      </c>
      <c r="C9" s="19">
        <v>12</v>
      </c>
      <c r="D9" s="27" t="s">
        <v>2288</v>
      </c>
      <c r="E9" s="27"/>
      <c r="F9" s="26" t="s">
        <v>5335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2302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32"/>
      <c r="AM9" s="333"/>
      <c r="AN9" s="25" t="s">
        <v>2266</v>
      </c>
      <c r="AO9" s="24">
        <v>45060</v>
      </c>
      <c r="AP9" s="262" t="s">
        <v>1025</v>
      </c>
      <c r="AQ9" s="263"/>
      <c r="AR9" s="263" t="s">
        <v>681</v>
      </c>
      <c r="AS9" s="263" t="s">
        <v>2303</v>
      </c>
      <c r="AT9" s="266"/>
      <c r="AU9" s="266"/>
      <c r="AV9" s="266"/>
      <c r="AW9" s="266"/>
      <c r="AX9" s="266"/>
      <c r="AY9" s="266"/>
      <c r="AZ9" s="266"/>
      <c r="BA9" s="321">
        <v>185</v>
      </c>
      <c r="BB9" s="394"/>
    </row>
    <row r="10" spans="1:54" ht="24.95" customHeight="1">
      <c r="A10" s="326"/>
      <c r="B10" s="19" t="s">
        <v>2214</v>
      </c>
      <c r="C10" s="19">
        <v>12</v>
      </c>
      <c r="D10" s="27" t="s">
        <v>728</v>
      </c>
      <c r="E10" s="27"/>
      <c r="F10" s="26" t="s">
        <v>5336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2304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32"/>
      <c r="AM10" s="333"/>
      <c r="AN10" s="25" t="s">
        <v>2266</v>
      </c>
      <c r="AO10" s="24">
        <v>45060</v>
      </c>
      <c r="AP10" s="262" t="s">
        <v>2305</v>
      </c>
      <c r="AQ10" s="263"/>
      <c r="AR10" s="263" t="s">
        <v>681</v>
      </c>
      <c r="AS10" s="263" t="s">
        <v>2306</v>
      </c>
      <c r="AT10" s="266"/>
      <c r="AU10" s="266"/>
      <c r="AV10" s="266"/>
      <c r="AW10" s="266"/>
      <c r="AX10" s="266"/>
      <c r="AY10" s="266"/>
      <c r="AZ10" s="266"/>
      <c r="BA10" s="321">
        <v>187</v>
      </c>
      <c r="BB10" s="394"/>
    </row>
    <row r="11" spans="1:54" ht="24.95" customHeight="1">
      <c r="A11" s="326"/>
      <c r="B11" s="19" t="s">
        <v>2215</v>
      </c>
      <c r="C11" s="19">
        <v>13</v>
      </c>
      <c r="D11" s="27">
        <v>3</v>
      </c>
      <c r="E11" s="27"/>
      <c r="F11" s="26" t="s">
        <v>5337</v>
      </c>
      <c r="G11" s="26" t="s">
        <v>2307</v>
      </c>
      <c r="H11" s="26"/>
      <c r="I11" s="26"/>
      <c r="J11" s="26"/>
      <c r="K11" s="26"/>
      <c r="L11" s="26"/>
      <c r="M11" s="26" t="s">
        <v>2308</v>
      </c>
      <c r="N11" s="26" t="s">
        <v>2309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2310</v>
      </c>
      <c r="Z11" s="26"/>
      <c r="AA11" s="28" t="s">
        <v>2311</v>
      </c>
      <c r="AB11" s="28" t="s">
        <v>2312</v>
      </c>
      <c r="AC11" s="28"/>
      <c r="AD11" s="28"/>
      <c r="AE11" s="28" t="s">
        <v>1615</v>
      </c>
      <c r="AF11" s="28" t="s">
        <v>2313</v>
      </c>
      <c r="AG11" s="28" t="s">
        <v>2314</v>
      </c>
      <c r="AH11" s="28" t="s">
        <v>2315</v>
      </c>
      <c r="AI11" s="29"/>
      <c r="AJ11" s="30"/>
      <c r="AK11" s="31"/>
      <c r="AL11" s="332"/>
      <c r="AM11" s="333"/>
      <c r="AN11" s="25" t="s">
        <v>2266</v>
      </c>
      <c r="AO11" s="24">
        <v>45060</v>
      </c>
      <c r="AP11" s="262" t="s">
        <v>2316</v>
      </c>
      <c r="AQ11" s="263"/>
      <c r="AR11" s="263" t="s">
        <v>674</v>
      </c>
      <c r="AS11" s="263" t="s">
        <v>675</v>
      </c>
      <c r="AT11" s="266"/>
      <c r="AU11" s="266"/>
      <c r="AV11" s="266"/>
      <c r="AW11" s="266"/>
      <c r="AX11" s="266"/>
      <c r="AY11" s="266"/>
      <c r="AZ11" s="266"/>
      <c r="BA11" s="321">
        <v>190</v>
      </c>
      <c r="BB11" s="394"/>
    </row>
    <row r="12" spans="1:54" ht="24.95" customHeight="1">
      <c r="A12" s="326"/>
      <c r="B12" s="19" t="s">
        <v>2215</v>
      </c>
      <c r="C12" s="19">
        <v>13</v>
      </c>
      <c r="D12" s="27">
        <v>5</v>
      </c>
      <c r="E12" s="27"/>
      <c r="F12" s="26" t="s">
        <v>5338</v>
      </c>
      <c r="G12" s="26" t="s">
        <v>2317</v>
      </c>
      <c r="H12" s="26"/>
      <c r="I12" s="26"/>
      <c r="J12" s="26"/>
      <c r="K12" s="26"/>
      <c r="L12" s="26"/>
      <c r="M12" s="26" t="s">
        <v>2318</v>
      </c>
      <c r="N12" s="26" t="s">
        <v>2319</v>
      </c>
      <c r="O12" s="26"/>
      <c r="P12" s="26"/>
      <c r="Q12" s="26" t="s">
        <v>2320</v>
      </c>
      <c r="R12" s="26"/>
      <c r="S12" s="26"/>
      <c r="T12" s="26"/>
      <c r="U12" s="26"/>
      <c r="V12" s="26"/>
      <c r="W12" s="26"/>
      <c r="X12" s="26"/>
      <c r="Y12" s="26" t="s">
        <v>2321</v>
      </c>
      <c r="Z12" s="26" t="s">
        <v>736</v>
      </c>
      <c r="AA12" s="28" t="s">
        <v>2322</v>
      </c>
      <c r="AB12" s="28" t="s">
        <v>2323</v>
      </c>
      <c r="AC12" s="28"/>
      <c r="AD12" s="28"/>
      <c r="AE12" s="28" t="s">
        <v>705</v>
      </c>
      <c r="AF12" s="28" t="s">
        <v>751</v>
      </c>
      <c r="AG12" s="28" t="s">
        <v>2324</v>
      </c>
      <c r="AH12" s="28" t="s">
        <v>2325</v>
      </c>
      <c r="AI12" s="29"/>
      <c r="AJ12" s="30"/>
      <c r="AK12" s="31"/>
      <c r="AL12" s="332"/>
      <c r="AM12" s="333"/>
      <c r="AN12" s="25" t="s">
        <v>2266</v>
      </c>
      <c r="AO12" s="24">
        <v>45060</v>
      </c>
      <c r="AP12" s="262" t="s">
        <v>2326</v>
      </c>
      <c r="AQ12" s="263"/>
      <c r="AR12" s="263" t="s">
        <v>674</v>
      </c>
      <c r="AS12" s="263" t="s">
        <v>675</v>
      </c>
      <c r="AT12" s="266"/>
      <c r="AU12" s="266"/>
      <c r="AV12" s="266"/>
      <c r="AW12" s="266"/>
      <c r="AX12" s="266"/>
      <c r="AY12" s="266"/>
      <c r="AZ12" s="266"/>
      <c r="BA12" s="321">
        <v>192</v>
      </c>
      <c r="BB12" s="394"/>
    </row>
    <row r="13" spans="1:54" ht="24.95" customHeight="1">
      <c r="A13" s="326"/>
      <c r="B13" s="19" t="s">
        <v>2215</v>
      </c>
      <c r="C13" s="19">
        <v>13</v>
      </c>
      <c r="D13" s="27">
        <v>11</v>
      </c>
      <c r="E13" s="27"/>
      <c r="F13" s="26" t="s">
        <v>5339</v>
      </c>
      <c r="G13" s="26" t="s">
        <v>3</v>
      </c>
      <c r="H13" s="26" t="s">
        <v>2327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2328</v>
      </c>
      <c r="V13" s="26"/>
      <c r="W13" s="26"/>
      <c r="X13" s="26"/>
      <c r="Y13" s="26"/>
      <c r="Z13" s="26" t="s">
        <v>2329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32"/>
      <c r="AM13" s="333"/>
      <c r="AN13" s="25" t="s">
        <v>2266</v>
      </c>
      <c r="AO13" s="24">
        <v>45060</v>
      </c>
      <c r="AP13" s="262" t="s">
        <v>2330</v>
      </c>
      <c r="AQ13" s="263"/>
      <c r="AR13" s="263" t="s">
        <v>681</v>
      </c>
      <c r="AS13" s="263" t="s">
        <v>2331</v>
      </c>
      <c r="AT13" s="266"/>
      <c r="AU13" s="266"/>
      <c r="AV13" s="266"/>
      <c r="AW13" s="266"/>
      <c r="AX13" s="266"/>
      <c r="AY13" s="266"/>
      <c r="AZ13" s="266"/>
      <c r="BA13" s="321">
        <v>194</v>
      </c>
      <c r="BB13" s="394"/>
    </row>
    <row r="14" spans="1:54" ht="24.95" customHeight="1">
      <c r="A14" s="326"/>
      <c r="B14" s="19" t="s">
        <v>2215</v>
      </c>
      <c r="C14" s="19">
        <v>13</v>
      </c>
      <c r="D14" s="27">
        <v>21</v>
      </c>
      <c r="E14" s="27"/>
      <c r="F14" s="26" t="s">
        <v>5340</v>
      </c>
      <c r="G14" s="26" t="s">
        <v>3</v>
      </c>
      <c r="H14" s="26"/>
      <c r="I14" s="26"/>
      <c r="J14" s="26"/>
      <c r="K14" s="26"/>
      <c r="L14" s="26"/>
      <c r="M14" s="26" t="s">
        <v>2332</v>
      </c>
      <c r="N14" s="26" t="s">
        <v>2333</v>
      </c>
      <c r="O14" s="26"/>
      <c r="P14" s="26"/>
      <c r="Q14" s="26"/>
      <c r="R14" s="26"/>
      <c r="S14" s="26"/>
      <c r="T14" s="26"/>
      <c r="U14" s="26" t="s">
        <v>2334</v>
      </c>
      <c r="V14" s="26"/>
      <c r="W14" s="26"/>
      <c r="X14" s="26"/>
      <c r="Y14" s="26" t="s">
        <v>2335</v>
      </c>
      <c r="Z14" s="26" t="s">
        <v>2336</v>
      </c>
      <c r="AA14" s="28" t="s">
        <v>1173</v>
      </c>
      <c r="AB14" s="28" t="s">
        <v>2337</v>
      </c>
      <c r="AC14" s="28"/>
      <c r="AD14" s="28"/>
      <c r="AE14" s="28" t="s">
        <v>2338</v>
      </c>
      <c r="AF14" s="28" t="s">
        <v>2339</v>
      </c>
      <c r="AG14" s="28" t="s">
        <v>2340</v>
      </c>
      <c r="AH14" s="28" t="s">
        <v>2341</v>
      </c>
      <c r="AI14" s="29"/>
      <c r="AJ14" s="30"/>
      <c r="AK14" s="31"/>
      <c r="AL14" s="332"/>
      <c r="AM14" s="333"/>
      <c r="AN14" s="25" t="s">
        <v>2266</v>
      </c>
      <c r="AO14" s="24">
        <v>45060</v>
      </c>
      <c r="AP14" s="262" t="s">
        <v>2342</v>
      </c>
      <c r="AQ14" s="263"/>
      <c r="AR14" s="263" t="s">
        <v>674</v>
      </c>
      <c r="AS14" s="263" t="s">
        <v>675</v>
      </c>
      <c r="AT14" s="266"/>
      <c r="AU14" s="266"/>
      <c r="AV14" s="266"/>
      <c r="AW14" s="266"/>
      <c r="AX14" s="266"/>
      <c r="AY14" s="266"/>
      <c r="AZ14" s="266"/>
      <c r="BA14" s="321">
        <v>196</v>
      </c>
      <c r="BB14" s="394"/>
    </row>
    <row r="15" spans="1:54" ht="24.95" customHeight="1">
      <c r="A15" s="326"/>
      <c r="B15" s="19" t="s">
        <v>2215</v>
      </c>
      <c r="C15" s="19">
        <v>13</v>
      </c>
      <c r="D15" s="27">
        <v>22</v>
      </c>
      <c r="E15" s="27"/>
      <c r="F15" s="26" t="s">
        <v>5341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2343</v>
      </c>
      <c r="V15" s="26"/>
      <c r="W15" s="26"/>
      <c r="X15" s="26"/>
      <c r="Y15" s="26" t="s">
        <v>2344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32"/>
      <c r="AM15" s="333"/>
      <c r="AN15" s="25" t="s">
        <v>2266</v>
      </c>
      <c r="AO15" s="24">
        <v>45060</v>
      </c>
      <c r="AP15" s="262" t="s">
        <v>2345</v>
      </c>
      <c r="AQ15" s="263"/>
      <c r="AR15" s="263" t="s">
        <v>681</v>
      </c>
      <c r="AS15" s="263" t="s">
        <v>675</v>
      </c>
      <c r="AT15" s="266"/>
      <c r="AU15" s="266"/>
      <c r="AV15" s="266"/>
      <c r="AW15" s="266"/>
      <c r="AX15" s="266"/>
      <c r="AY15" s="266"/>
      <c r="AZ15" s="266"/>
      <c r="BA15" s="321">
        <v>197</v>
      </c>
      <c r="BB15" s="394"/>
    </row>
    <row r="16" spans="1:54" ht="24.95" customHeight="1">
      <c r="A16" s="326"/>
      <c r="B16" s="19" t="s">
        <v>2346</v>
      </c>
      <c r="C16" s="19">
        <v>14</v>
      </c>
      <c r="D16" s="27" t="s">
        <v>2347</v>
      </c>
      <c r="E16" s="27"/>
      <c r="F16" s="26" t="s">
        <v>5342</v>
      </c>
      <c r="G16" s="26" t="s">
        <v>2348</v>
      </c>
      <c r="H16" s="26" t="s">
        <v>3</v>
      </c>
      <c r="I16" s="26"/>
      <c r="J16" s="26"/>
      <c r="K16" s="26"/>
      <c r="L16" s="26"/>
      <c r="M16" s="26" t="s">
        <v>2349</v>
      </c>
      <c r="N16" s="26" t="s">
        <v>2350</v>
      </c>
      <c r="O16" s="26"/>
      <c r="P16" s="26" t="s">
        <v>3</v>
      </c>
      <c r="Q16" s="26" t="s">
        <v>2351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2352</v>
      </c>
      <c r="AB16" s="28" t="s">
        <v>2353</v>
      </c>
      <c r="AC16" s="28"/>
      <c r="AD16" s="28"/>
      <c r="AE16" s="28" t="s">
        <v>705</v>
      </c>
      <c r="AF16" s="28" t="s">
        <v>2354</v>
      </c>
      <c r="AG16" s="28"/>
      <c r="AH16" s="28" t="s">
        <v>2355</v>
      </c>
      <c r="AI16" s="29"/>
      <c r="AJ16" s="30" t="s">
        <v>2295</v>
      </c>
      <c r="AK16" s="31">
        <v>39248</v>
      </c>
      <c r="AL16" s="332"/>
      <c r="AM16" s="333"/>
      <c r="AN16" s="25" t="s">
        <v>2266</v>
      </c>
      <c r="AO16" s="24">
        <v>45060</v>
      </c>
      <c r="AP16" s="262" t="s">
        <v>2356</v>
      </c>
      <c r="AQ16" s="263"/>
      <c r="AR16" s="263" t="s">
        <v>885</v>
      </c>
      <c r="AS16" s="263" t="s">
        <v>2357</v>
      </c>
      <c r="AT16" s="266"/>
      <c r="AU16" s="266"/>
      <c r="AV16" s="266"/>
      <c r="AW16" s="266"/>
      <c r="AX16" s="266"/>
      <c r="AY16" s="266"/>
      <c r="AZ16" s="266"/>
      <c r="BA16" s="321">
        <v>198</v>
      </c>
      <c r="BB16" s="394"/>
    </row>
    <row r="17" spans="1:54" ht="24.95" customHeight="1">
      <c r="A17" s="326"/>
      <c r="B17" s="19" t="s">
        <v>2346</v>
      </c>
      <c r="C17" s="19">
        <v>14</v>
      </c>
      <c r="D17" s="27" t="s">
        <v>2347</v>
      </c>
      <c r="E17" s="27"/>
      <c r="F17" s="26" t="s">
        <v>5343</v>
      </c>
      <c r="G17" s="26" t="s">
        <v>2358</v>
      </c>
      <c r="H17" s="26" t="s">
        <v>3</v>
      </c>
      <c r="I17" s="26"/>
      <c r="J17" s="26"/>
      <c r="K17" s="26"/>
      <c r="L17" s="26"/>
      <c r="M17" s="26" t="s">
        <v>2359</v>
      </c>
      <c r="N17" s="26" t="s">
        <v>2360</v>
      </c>
      <c r="O17" s="26"/>
      <c r="P17" s="26" t="s">
        <v>3</v>
      </c>
      <c r="Q17" s="26" t="s">
        <v>2361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912</v>
      </c>
      <c r="AB17" s="28" t="s">
        <v>739</v>
      </c>
      <c r="AC17" s="28"/>
      <c r="AD17" s="28"/>
      <c r="AE17" s="28" t="s">
        <v>711</v>
      </c>
      <c r="AF17" s="28" t="s">
        <v>2208</v>
      </c>
      <c r="AG17" s="28"/>
      <c r="AH17" s="28" t="s">
        <v>2362</v>
      </c>
      <c r="AI17" s="29"/>
      <c r="AJ17" s="30" t="s">
        <v>2295</v>
      </c>
      <c r="AK17" s="31">
        <v>39248</v>
      </c>
      <c r="AL17" s="332"/>
      <c r="AM17" s="333"/>
      <c r="AN17" s="25" t="s">
        <v>2266</v>
      </c>
      <c r="AO17" s="24">
        <v>45060</v>
      </c>
      <c r="AP17" s="262" t="s">
        <v>2363</v>
      </c>
      <c r="AQ17" s="263"/>
      <c r="AR17" s="263" t="s">
        <v>885</v>
      </c>
      <c r="AS17" s="263" t="s">
        <v>2364</v>
      </c>
      <c r="AT17" s="266"/>
      <c r="AU17" s="266"/>
      <c r="AV17" s="266"/>
      <c r="AW17" s="266"/>
      <c r="AX17" s="266"/>
      <c r="AY17" s="266"/>
      <c r="AZ17" s="266"/>
      <c r="BA17" s="321">
        <v>199</v>
      </c>
      <c r="BB17" s="394"/>
    </row>
    <row r="18" spans="1:54" ht="24.95" customHeight="1">
      <c r="A18" s="326"/>
      <c r="B18" s="19" t="s">
        <v>2346</v>
      </c>
      <c r="C18" s="19">
        <v>14</v>
      </c>
      <c r="D18" s="27" t="s">
        <v>2347</v>
      </c>
      <c r="E18" s="27"/>
      <c r="F18" s="26" t="s">
        <v>5344</v>
      </c>
      <c r="G18" s="26" t="s">
        <v>2365</v>
      </c>
      <c r="H18" s="26" t="s">
        <v>3</v>
      </c>
      <c r="I18" s="26"/>
      <c r="J18" s="26"/>
      <c r="K18" s="26"/>
      <c r="L18" s="26"/>
      <c r="M18" s="26" t="s">
        <v>2349</v>
      </c>
      <c r="N18" s="26" t="s">
        <v>2366</v>
      </c>
      <c r="O18" s="26"/>
      <c r="P18" s="26" t="s">
        <v>3</v>
      </c>
      <c r="Q18" s="26" t="s">
        <v>2367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2368</v>
      </c>
      <c r="AB18" s="28" t="s">
        <v>2369</v>
      </c>
      <c r="AC18" s="28"/>
      <c r="AD18" s="28"/>
      <c r="AE18" s="28" t="s">
        <v>705</v>
      </c>
      <c r="AF18" s="28" t="s">
        <v>2354</v>
      </c>
      <c r="AG18" s="28"/>
      <c r="AH18" s="28" t="s">
        <v>2370</v>
      </c>
      <c r="AI18" s="29"/>
      <c r="AJ18" s="30" t="s">
        <v>2295</v>
      </c>
      <c r="AK18" s="31">
        <v>39248</v>
      </c>
      <c r="AL18" s="332"/>
      <c r="AM18" s="333"/>
      <c r="AN18" s="25" t="s">
        <v>2266</v>
      </c>
      <c r="AO18" s="24">
        <v>45060</v>
      </c>
      <c r="AP18" s="262" t="s">
        <v>2371</v>
      </c>
      <c r="AQ18" s="263"/>
      <c r="AR18" s="263" t="s">
        <v>885</v>
      </c>
      <c r="AS18" s="263" t="s">
        <v>2372</v>
      </c>
      <c r="AT18" s="266"/>
      <c r="AU18" s="266"/>
      <c r="AV18" s="266"/>
      <c r="AW18" s="266"/>
      <c r="AX18" s="266"/>
      <c r="AY18" s="266"/>
      <c r="AZ18" s="266"/>
      <c r="BA18" s="321">
        <v>200</v>
      </c>
      <c r="BB18" s="394"/>
    </row>
    <row r="19" spans="1:54" ht="24.95" customHeight="1">
      <c r="A19" s="326"/>
      <c r="B19" s="19" t="s">
        <v>2346</v>
      </c>
      <c r="C19" s="19">
        <v>14</v>
      </c>
      <c r="D19" s="27" t="s">
        <v>2347</v>
      </c>
      <c r="E19" s="27"/>
      <c r="F19" s="26" t="s">
        <v>5345</v>
      </c>
      <c r="G19" s="26" t="s">
        <v>2373</v>
      </c>
      <c r="H19" s="26" t="s">
        <v>3</v>
      </c>
      <c r="I19" s="26"/>
      <c r="J19" s="26"/>
      <c r="K19" s="26"/>
      <c r="L19" s="26"/>
      <c r="M19" s="26" t="s">
        <v>2374</v>
      </c>
      <c r="N19" s="26" t="s">
        <v>2375</v>
      </c>
      <c r="O19" s="26"/>
      <c r="P19" s="26" t="s">
        <v>3</v>
      </c>
      <c r="Q19" s="26" t="s">
        <v>2376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2377</v>
      </c>
      <c r="AB19" s="28" t="s">
        <v>2378</v>
      </c>
      <c r="AC19" s="28"/>
      <c r="AD19" s="28"/>
      <c r="AE19" s="28" t="s">
        <v>705</v>
      </c>
      <c r="AF19" s="28" t="s">
        <v>2379</v>
      </c>
      <c r="AG19" s="28"/>
      <c r="AH19" s="28" t="s">
        <v>2380</v>
      </c>
      <c r="AI19" s="29"/>
      <c r="AJ19" s="30" t="s">
        <v>2295</v>
      </c>
      <c r="AK19" s="31">
        <v>39248</v>
      </c>
      <c r="AL19" s="332"/>
      <c r="AM19" s="333"/>
      <c r="AN19" s="25" t="s">
        <v>2266</v>
      </c>
      <c r="AO19" s="24">
        <v>45060</v>
      </c>
      <c r="AP19" s="262" t="s">
        <v>2381</v>
      </c>
      <c r="AQ19" s="263"/>
      <c r="AR19" s="263" t="s">
        <v>885</v>
      </c>
      <c r="AS19" s="263" t="s">
        <v>2382</v>
      </c>
      <c r="AT19" s="266"/>
      <c r="AU19" s="266"/>
      <c r="AV19" s="266"/>
      <c r="AW19" s="266"/>
      <c r="AX19" s="266"/>
      <c r="AY19" s="266"/>
      <c r="AZ19" s="266"/>
      <c r="BA19" s="321">
        <v>201</v>
      </c>
      <c r="BB19" s="394"/>
    </row>
    <row r="20" spans="1:54" ht="24.95" customHeight="1">
      <c r="A20" s="326"/>
      <c r="B20" s="19" t="s">
        <v>2346</v>
      </c>
      <c r="C20" s="19">
        <v>14</v>
      </c>
      <c r="D20" s="27" t="s">
        <v>2347</v>
      </c>
      <c r="E20" s="27"/>
      <c r="F20" s="26" t="s">
        <v>5346</v>
      </c>
      <c r="G20" s="26" t="s">
        <v>2383</v>
      </c>
      <c r="H20" s="26"/>
      <c r="I20" s="26"/>
      <c r="J20" s="26"/>
      <c r="K20" s="26"/>
      <c r="L20" s="26"/>
      <c r="M20" s="26" t="s">
        <v>2384</v>
      </c>
      <c r="N20" s="26" t="s">
        <v>2385</v>
      </c>
      <c r="O20" s="26"/>
      <c r="P20" s="26"/>
      <c r="Q20" s="26" t="s">
        <v>2386</v>
      </c>
      <c r="R20" s="26"/>
      <c r="S20" s="26"/>
      <c r="T20" s="26"/>
      <c r="U20" s="26"/>
      <c r="V20" s="26"/>
      <c r="W20" s="26"/>
      <c r="X20" s="26"/>
      <c r="Y20" s="26" t="s">
        <v>2387</v>
      </c>
      <c r="Z20" s="26"/>
      <c r="AA20" s="28" t="s">
        <v>1117</v>
      </c>
      <c r="AB20" s="28" t="s">
        <v>1582</v>
      </c>
      <c r="AC20" s="28"/>
      <c r="AD20" s="28"/>
      <c r="AE20" s="28" t="s">
        <v>711</v>
      </c>
      <c r="AF20" s="28" t="s">
        <v>2208</v>
      </c>
      <c r="AG20" s="28" t="s">
        <v>2388</v>
      </c>
      <c r="AH20" s="28" t="s">
        <v>2389</v>
      </c>
      <c r="AI20" s="29"/>
      <c r="AJ20" s="30"/>
      <c r="AK20" s="31"/>
      <c r="AL20" s="332"/>
      <c r="AM20" s="333"/>
      <c r="AN20" s="25" t="s">
        <v>2266</v>
      </c>
      <c r="AO20" s="24">
        <v>45060</v>
      </c>
      <c r="AP20" s="262" t="s">
        <v>2390</v>
      </c>
      <c r="AQ20" s="263"/>
      <c r="AR20" s="263" t="s">
        <v>674</v>
      </c>
      <c r="AS20" s="263" t="s">
        <v>675</v>
      </c>
      <c r="AT20" s="266"/>
      <c r="AU20" s="266"/>
      <c r="AV20" s="266"/>
      <c r="AW20" s="266"/>
      <c r="AX20" s="266"/>
      <c r="AY20" s="266"/>
      <c r="AZ20" s="266"/>
      <c r="BA20" s="321">
        <v>202</v>
      </c>
      <c r="BB20" s="394"/>
    </row>
    <row r="21" spans="1:54" ht="24.95" customHeight="1">
      <c r="A21" s="326"/>
      <c r="B21" s="19" t="s">
        <v>2346</v>
      </c>
      <c r="C21" s="19">
        <v>14</v>
      </c>
      <c r="D21" s="27" t="s">
        <v>2347</v>
      </c>
      <c r="E21" s="27"/>
      <c r="F21" s="26" t="s">
        <v>5347</v>
      </c>
      <c r="G21" s="26" t="s">
        <v>2391</v>
      </c>
      <c r="H21" s="26"/>
      <c r="I21" s="26"/>
      <c r="J21" s="26"/>
      <c r="K21" s="26"/>
      <c r="L21" s="26"/>
      <c r="M21" s="26" t="s">
        <v>2392</v>
      </c>
      <c r="N21" s="26" t="s">
        <v>2393</v>
      </c>
      <c r="O21" s="26"/>
      <c r="P21" s="26"/>
      <c r="Q21" s="26" t="s">
        <v>2394</v>
      </c>
      <c r="R21" s="26"/>
      <c r="S21" s="26"/>
      <c r="T21" s="26"/>
      <c r="U21" s="26"/>
      <c r="V21" s="26"/>
      <c r="W21" s="26"/>
      <c r="X21" s="26"/>
      <c r="Y21" s="26" t="s">
        <v>2395</v>
      </c>
      <c r="Z21" s="26" t="s">
        <v>2396</v>
      </c>
      <c r="AA21" s="28" t="s">
        <v>2397</v>
      </c>
      <c r="AB21" s="28" t="s">
        <v>2398</v>
      </c>
      <c r="AC21" s="28"/>
      <c r="AD21" s="28"/>
      <c r="AE21" s="28" t="s">
        <v>711</v>
      </c>
      <c r="AF21" s="28" t="s">
        <v>2208</v>
      </c>
      <c r="AG21" s="28" t="s">
        <v>2399</v>
      </c>
      <c r="AH21" s="28" t="s">
        <v>2400</v>
      </c>
      <c r="AI21" s="29"/>
      <c r="AJ21" s="30"/>
      <c r="AK21" s="31"/>
      <c r="AL21" s="332"/>
      <c r="AM21" s="333"/>
      <c r="AN21" s="25" t="s">
        <v>2266</v>
      </c>
      <c r="AO21" s="24">
        <v>45060</v>
      </c>
      <c r="AP21" s="262" t="s">
        <v>2401</v>
      </c>
      <c r="AQ21" s="263"/>
      <c r="AR21" s="263" t="s">
        <v>674</v>
      </c>
      <c r="AS21" s="263" t="s">
        <v>675</v>
      </c>
      <c r="AT21" s="266"/>
      <c r="AU21" s="266"/>
      <c r="AV21" s="266"/>
      <c r="AW21" s="266"/>
      <c r="AX21" s="266"/>
      <c r="AY21" s="266"/>
      <c r="AZ21" s="266"/>
      <c r="BA21" s="321">
        <v>203</v>
      </c>
      <c r="BB21" s="394"/>
    </row>
    <row r="22" spans="1:54" ht="24.95" customHeight="1">
      <c r="A22" s="326"/>
      <c r="B22" s="19" t="s">
        <v>2346</v>
      </c>
      <c r="C22" s="19">
        <v>14</v>
      </c>
      <c r="D22" s="27" t="s">
        <v>2347</v>
      </c>
      <c r="E22" s="27"/>
      <c r="F22" s="26" t="s">
        <v>5348</v>
      </c>
      <c r="G22" s="26" t="s">
        <v>2402</v>
      </c>
      <c r="H22" s="26"/>
      <c r="I22" s="26"/>
      <c r="J22" s="26"/>
      <c r="K22" s="26"/>
      <c r="L22" s="26"/>
      <c r="M22" s="26" t="s">
        <v>2403</v>
      </c>
      <c r="N22" s="26" t="s">
        <v>2404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2405</v>
      </c>
      <c r="Z22" s="26"/>
      <c r="AA22" s="28" t="s">
        <v>2406</v>
      </c>
      <c r="AB22" s="28" t="s">
        <v>2083</v>
      </c>
      <c r="AC22" s="28"/>
      <c r="AD22" s="28"/>
      <c r="AE22" s="28" t="s">
        <v>705</v>
      </c>
      <c r="AF22" s="28" t="s">
        <v>2379</v>
      </c>
      <c r="AG22" s="28" t="s">
        <v>2407</v>
      </c>
      <c r="AH22" s="28" t="s">
        <v>2408</v>
      </c>
      <c r="AI22" s="29"/>
      <c r="AJ22" s="30"/>
      <c r="AK22" s="31"/>
      <c r="AL22" s="332"/>
      <c r="AM22" s="333"/>
      <c r="AN22" s="25" t="s">
        <v>2266</v>
      </c>
      <c r="AO22" s="24">
        <v>45060</v>
      </c>
      <c r="AP22" s="262" t="s">
        <v>2409</v>
      </c>
      <c r="AQ22" s="263"/>
      <c r="AR22" s="263" t="s">
        <v>674</v>
      </c>
      <c r="AS22" s="263" t="s">
        <v>675</v>
      </c>
      <c r="AT22" s="266"/>
      <c r="AU22" s="266"/>
      <c r="AV22" s="266"/>
      <c r="AW22" s="266"/>
      <c r="AX22" s="266"/>
      <c r="AY22" s="266"/>
      <c r="AZ22" s="266"/>
      <c r="BA22" s="321">
        <v>204</v>
      </c>
      <c r="BB22" s="394"/>
    </row>
    <row r="23" spans="1:54" ht="24.95" customHeight="1">
      <c r="A23" s="326"/>
      <c r="B23" s="19" t="s">
        <v>2346</v>
      </c>
      <c r="C23" s="19">
        <v>14</v>
      </c>
      <c r="D23" s="27" t="s">
        <v>2347</v>
      </c>
      <c r="E23" s="27"/>
      <c r="F23" s="26" t="s">
        <v>5349</v>
      </c>
      <c r="G23" s="26" t="s">
        <v>2410</v>
      </c>
      <c r="H23" s="26"/>
      <c r="I23" s="26"/>
      <c r="J23" s="26"/>
      <c r="K23" s="26"/>
      <c r="L23" s="26"/>
      <c r="M23" s="26" t="s">
        <v>2411</v>
      </c>
      <c r="N23" s="26" t="s">
        <v>2412</v>
      </c>
      <c r="O23" s="26"/>
      <c r="P23" s="26"/>
      <c r="Q23" s="26" t="s">
        <v>2413</v>
      </c>
      <c r="R23" s="26"/>
      <c r="S23" s="26"/>
      <c r="T23" s="26"/>
      <c r="U23" s="26"/>
      <c r="V23" s="26"/>
      <c r="W23" s="26"/>
      <c r="X23" s="26"/>
      <c r="Y23" s="26" t="s">
        <v>2414</v>
      </c>
      <c r="Z23" s="26"/>
      <c r="AA23" s="28" t="s">
        <v>2415</v>
      </c>
      <c r="AB23" s="28" t="s">
        <v>2416</v>
      </c>
      <c r="AC23" s="28"/>
      <c r="AD23" s="28"/>
      <c r="AE23" s="28" t="s">
        <v>4</v>
      </c>
      <c r="AF23" s="28" t="s">
        <v>685</v>
      </c>
      <c r="AG23" s="28" t="s">
        <v>1216</v>
      </c>
      <c r="AH23" s="28" t="s">
        <v>2417</v>
      </c>
      <c r="AI23" s="29"/>
      <c r="AJ23" s="30"/>
      <c r="AK23" s="31"/>
      <c r="AL23" s="332"/>
      <c r="AM23" s="333"/>
      <c r="AN23" s="25" t="s">
        <v>2266</v>
      </c>
      <c r="AO23" s="24">
        <v>45060</v>
      </c>
      <c r="AP23" s="262" t="s">
        <v>2418</v>
      </c>
      <c r="AQ23" s="263"/>
      <c r="AR23" s="263" t="s">
        <v>674</v>
      </c>
      <c r="AS23" s="263" t="s">
        <v>675</v>
      </c>
      <c r="AT23" s="266"/>
      <c r="AU23" s="266"/>
      <c r="AV23" s="266"/>
      <c r="AW23" s="266"/>
      <c r="AX23" s="266"/>
      <c r="AY23" s="266"/>
      <c r="AZ23" s="266"/>
      <c r="BA23" s="321">
        <v>205</v>
      </c>
      <c r="BB23" s="394"/>
    </row>
    <row r="24" spans="1:54" ht="24.95" customHeight="1">
      <c r="A24" s="326"/>
      <c r="B24" s="19" t="s">
        <v>2346</v>
      </c>
      <c r="C24" s="19">
        <v>14</v>
      </c>
      <c r="D24" s="27" t="s">
        <v>2347</v>
      </c>
      <c r="E24" s="27"/>
      <c r="F24" s="26" t="s">
        <v>5350</v>
      </c>
      <c r="G24" s="26" t="s">
        <v>2419</v>
      </c>
      <c r="H24" s="26"/>
      <c r="I24" s="26"/>
      <c r="J24" s="26"/>
      <c r="K24" s="26"/>
      <c r="L24" s="26"/>
      <c r="M24" s="26" t="s">
        <v>2420</v>
      </c>
      <c r="N24" s="26" t="s">
        <v>2421</v>
      </c>
      <c r="O24" s="26"/>
      <c r="P24" s="26"/>
      <c r="Q24" s="26" t="s">
        <v>2422</v>
      </c>
      <c r="R24" s="26"/>
      <c r="S24" s="26"/>
      <c r="T24" s="26"/>
      <c r="U24" s="26"/>
      <c r="V24" s="26"/>
      <c r="W24" s="26"/>
      <c r="X24" s="26"/>
      <c r="Y24" s="26" t="s">
        <v>2423</v>
      </c>
      <c r="Z24" s="26"/>
      <c r="AA24" s="28" t="s">
        <v>2424</v>
      </c>
      <c r="AB24" s="28" t="s">
        <v>2425</v>
      </c>
      <c r="AC24" s="28"/>
      <c r="AD24" s="28"/>
      <c r="AE24" s="28" t="s">
        <v>4</v>
      </c>
      <c r="AF24" s="28" t="s">
        <v>716</v>
      </c>
      <c r="AG24" s="28" t="s">
        <v>832</v>
      </c>
      <c r="AH24" s="28" t="s">
        <v>2426</v>
      </c>
      <c r="AI24" s="29"/>
      <c r="AJ24" s="30"/>
      <c r="AK24" s="31"/>
      <c r="AL24" s="332"/>
      <c r="AM24" s="333"/>
      <c r="AN24" s="25" t="s">
        <v>2266</v>
      </c>
      <c r="AO24" s="24">
        <v>45060</v>
      </c>
      <c r="AP24" s="262" t="s">
        <v>2427</v>
      </c>
      <c r="AQ24" s="263"/>
      <c r="AR24" s="263" t="s">
        <v>674</v>
      </c>
      <c r="AS24" s="263" t="s">
        <v>675</v>
      </c>
      <c r="AT24" s="266"/>
      <c r="AU24" s="266"/>
      <c r="AV24" s="266"/>
      <c r="AW24" s="266"/>
      <c r="AX24" s="266"/>
      <c r="AY24" s="266"/>
      <c r="AZ24" s="266"/>
      <c r="BA24" s="321">
        <v>206</v>
      </c>
      <c r="BB24" s="394"/>
    </row>
    <row r="25" spans="1:54" ht="24.95" customHeight="1">
      <c r="A25" s="326"/>
      <c r="B25" s="19" t="s">
        <v>2346</v>
      </c>
      <c r="C25" s="19">
        <v>14</v>
      </c>
      <c r="D25" s="27" t="s">
        <v>2347</v>
      </c>
      <c r="E25" s="27"/>
      <c r="F25" s="26" t="s">
        <v>5351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2428</v>
      </c>
      <c r="V25" s="26"/>
      <c r="W25" s="26"/>
      <c r="X25" s="26"/>
      <c r="Y25" s="26" t="s">
        <v>2429</v>
      </c>
      <c r="Z25" s="26" t="s">
        <v>2430</v>
      </c>
      <c r="AA25" s="28" t="s">
        <v>2431</v>
      </c>
      <c r="AB25" s="28" t="s">
        <v>2432</v>
      </c>
      <c r="AC25" s="28"/>
      <c r="AD25" s="28"/>
      <c r="AE25" s="28"/>
      <c r="AF25" s="28"/>
      <c r="AG25" s="28"/>
      <c r="AH25" s="28"/>
      <c r="AI25" s="29"/>
      <c r="AJ25" s="30" t="s">
        <v>2433</v>
      </c>
      <c r="AK25" s="31">
        <v>39248</v>
      </c>
      <c r="AL25" s="332"/>
      <c r="AM25" s="333"/>
      <c r="AN25" s="25" t="s">
        <v>2266</v>
      </c>
      <c r="AO25" s="24">
        <v>45060</v>
      </c>
      <c r="AP25" s="262" t="s">
        <v>2434</v>
      </c>
      <c r="AQ25" s="263"/>
      <c r="AR25" s="263" t="s">
        <v>2210</v>
      </c>
      <c r="AS25" s="263" t="s">
        <v>675</v>
      </c>
      <c r="AT25" s="266"/>
      <c r="AU25" s="266"/>
      <c r="AV25" s="266"/>
      <c r="AW25" s="266"/>
      <c r="AX25" s="266"/>
      <c r="AY25" s="266"/>
      <c r="AZ25" s="266"/>
      <c r="BA25" s="321">
        <v>207</v>
      </c>
      <c r="BB25" s="394"/>
    </row>
    <row r="26" spans="1:54" ht="24.95" customHeight="1">
      <c r="A26" s="326"/>
      <c r="B26" s="19" t="s">
        <v>2346</v>
      </c>
      <c r="C26" s="19">
        <v>14</v>
      </c>
      <c r="D26" s="27" t="s">
        <v>2347</v>
      </c>
      <c r="E26" s="27"/>
      <c r="F26" s="26" t="s">
        <v>5352</v>
      </c>
      <c r="G26" s="26" t="s">
        <v>2435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2436</v>
      </c>
      <c r="V26" s="26"/>
      <c r="W26" s="26"/>
      <c r="X26" s="26"/>
      <c r="Y26" s="26" t="s">
        <v>2437</v>
      </c>
      <c r="Z26" s="26" t="s">
        <v>2430</v>
      </c>
      <c r="AA26" s="28" t="s">
        <v>2431</v>
      </c>
      <c r="AB26" s="28" t="s">
        <v>2438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32"/>
      <c r="AM26" s="333"/>
      <c r="AN26" s="25" t="s">
        <v>2266</v>
      </c>
      <c r="AO26" s="24">
        <v>45060</v>
      </c>
      <c r="AP26" s="262" t="s">
        <v>2439</v>
      </c>
      <c r="AQ26" s="263"/>
      <c r="AR26" s="263" t="s">
        <v>681</v>
      </c>
      <c r="AS26" s="263" t="s">
        <v>675</v>
      </c>
      <c r="AT26" s="266"/>
      <c r="AU26" s="266"/>
      <c r="AV26" s="266"/>
      <c r="AW26" s="266"/>
      <c r="AX26" s="266"/>
      <c r="AY26" s="266"/>
      <c r="AZ26" s="266"/>
      <c r="BA26" s="321">
        <v>208</v>
      </c>
      <c r="BB26" s="394"/>
    </row>
    <row r="27" spans="1:54" ht="24.95" customHeight="1">
      <c r="A27" s="326"/>
      <c r="B27" s="19" t="s">
        <v>2346</v>
      </c>
      <c r="C27" s="19">
        <v>14</v>
      </c>
      <c r="D27" s="27" t="s">
        <v>2442</v>
      </c>
      <c r="E27" s="27"/>
      <c r="F27" s="26" t="s">
        <v>5353</v>
      </c>
      <c r="G27" s="26" t="s">
        <v>2443</v>
      </c>
      <c r="H27" s="26" t="s">
        <v>3</v>
      </c>
      <c r="I27" s="26"/>
      <c r="J27" s="26"/>
      <c r="K27" s="26"/>
      <c r="L27" s="26"/>
      <c r="M27" s="26" t="s">
        <v>2444</v>
      </c>
      <c r="N27" s="26" t="s">
        <v>2445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2446</v>
      </c>
      <c r="AB27" s="28" t="s">
        <v>2447</v>
      </c>
      <c r="AC27" s="28"/>
      <c r="AD27" s="28"/>
      <c r="AE27" s="28" t="s">
        <v>4</v>
      </c>
      <c r="AF27" s="28" t="s">
        <v>726</v>
      </c>
      <c r="AG27" s="28"/>
      <c r="AH27" s="28" t="s">
        <v>2448</v>
      </c>
      <c r="AI27" s="29"/>
      <c r="AJ27" s="30" t="s">
        <v>2295</v>
      </c>
      <c r="AK27" s="31">
        <v>39248</v>
      </c>
      <c r="AL27" s="332"/>
      <c r="AM27" s="333"/>
      <c r="AN27" s="25" t="s">
        <v>2266</v>
      </c>
      <c r="AO27" s="24">
        <v>45060</v>
      </c>
      <c r="AP27" s="262" t="s">
        <v>2449</v>
      </c>
      <c r="AQ27" s="263"/>
      <c r="AR27" s="263" t="s">
        <v>885</v>
      </c>
      <c r="AS27" s="263" t="s">
        <v>2450</v>
      </c>
      <c r="AT27" s="266"/>
      <c r="AU27" s="266"/>
      <c r="AV27" s="266"/>
      <c r="AW27" s="266"/>
      <c r="AX27" s="266"/>
      <c r="AY27" s="266"/>
      <c r="AZ27" s="266"/>
      <c r="BA27" s="321">
        <v>210</v>
      </c>
      <c r="BB27" s="394"/>
    </row>
    <row r="28" spans="1:54" ht="24.95" customHeight="1">
      <c r="A28" s="326"/>
      <c r="B28" s="19" t="s">
        <v>2346</v>
      </c>
      <c r="C28" s="19">
        <v>14</v>
      </c>
      <c r="D28" s="27" t="s">
        <v>2442</v>
      </c>
      <c r="E28" s="27"/>
      <c r="F28" s="26" t="s">
        <v>5354</v>
      </c>
      <c r="G28" s="26" t="s">
        <v>2451</v>
      </c>
      <c r="H28" s="26" t="s">
        <v>3</v>
      </c>
      <c r="I28" s="26"/>
      <c r="J28" s="26"/>
      <c r="K28" s="26"/>
      <c r="L28" s="26"/>
      <c r="M28" s="26" t="s">
        <v>2452</v>
      </c>
      <c r="N28" s="26" t="s">
        <v>2453</v>
      </c>
      <c r="O28" s="26"/>
      <c r="P28" s="26" t="s">
        <v>3</v>
      </c>
      <c r="Q28" s="26" t="s">
        <v>2454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2455</v>
      </c>
      <c r="AB28" s="28" t="s">
        <v>2456</v>
      </c>
      <c r="AC28" s="28"/>
      <c r="AD28" s="28"/>
      <c r="AE28" s="28" t="s">
        <v>711</v>
      </c>
      <c r="AF28" s="28" t="s">
        <v>730</v>
      </c>
      <c r="AG28" s="28"/>
      <c r="AH28" s="28" t="s">
        <v>2457</v>
      </c>
      <c r="AI28" s="29"/>
      <c r="AJ28" s="30" t="s">
        <v>2295</v>
      </c>
      <c r="AK28" s="31">
        <v>39248</v>
      </c>
      <c r="AL28" s="332"/>
      <c r="AM28" s="333"/>
      <c r="AN28" s="25" t="s">
        <v>2266</v>
      </c>
      <c r="AO28" s="24">
        <v>45060</v>
      </c>
      <c r="AP28" s="262" t="s">
        <v>2458</v>
      </c>
      <c r="AQ28" s="263"/>
      <c r="AR28" s="263" t="s">
        <v>885</v>
      </c>
      <c r="AS28" s="263" t="s">
        <v>2459</v>
      </c>
      <c r="AT28" s="266"/>
      <c r="AU28" s="266"/>
      <c r="AV28" s="266"/>
      <c r="AW28" s="266"/>
      <c r="AX28" s="266"/>
      <c r="AY28" s="266"/>
      <c r="AZ28" s="266"/>
      <c r="BA28" s="321">
        <v>211</v>
      </c>
      <c r="BB28" s="394"/>
    </row>
    <row r="29" spans="1:54" ht="24.95" customHeight="1">
      <c r="A29" s="326"/>
      <c r="B29" s="19" t="s">
        <v>2346</v>
      </c>
      <c r="C29" s="19">
        <v>14</v>
      </c>
      <c r="D29" s="27" t="s">
        <v>2442</v>
      </c>
      <c r="E29" s="27"/>
      <c r="F29" s="26" t="s">
        <v>5355</v>
      </c>
      <c r="G29" s="26" t="s">
        <v>2460</v>
      </c>
      <c r="H29" s="26" t="s">
        <v>3</v>
      </c>
      <c r="I29" s="26"/>
      <c r="J29" s="26"/>
      <c r="K29" s="26"/>
      <c r="L29" s="26"/>
      <c r="M29" s="26" t="s">
        <v>2461</v>
      </c>
      <c r="N29" s="26" t="s">
        <v>2462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2463</v>
      </c>
      <c r="AB29" s="28" t="s">
        <v>2464</v>
      </c>
      <c r="AC29" s="28"/>
      <c r="AD29" s="28"/>
      <c r="AE29" s="28" t="s">
        <v>4</v>
      </c>
      <c r="AF29" s="28" t="s">
        <v>2465</v>
      </c>
      <c r="AG29" s="28"/>
      <c r="AH29" s="28" t="s">
        <v>2466</v>
      </c>
      <c r="AI29" s="29"/>
      <c r="AJ29" s="30" t="s">
        <v>2295</v>
      </c>
      <c r="AK29" s="31">
        <v>39248</v>
      </c>
      <c r="AL29" s="332"/>
      <c r="AM29" s="333"/>
      <c r="AN29" s="25" t="s">
        <v>2266</v>
      </c>
      <c r="AO29" s="24">
        <v>45060</v>
      </c>
      <c r="AP29" s="262" t="s">
        <v>2467</v>
      </c>
      <c r="AQ29" s="263"/>
      <c r="AR29" s="263" t="s">
        <v>885</v>
      </c>
      <c r="AS29" s="263" t="s">
        <v>2468</v>
      </c>
      <c r="AT29" s="266"/>
      <c r="AU29" s="266"/>
      <c r="AV29" s="266"/>
      <c r="AW29" s="266"/>
      <c r="AX29" s="266"/>
      <c r="AY29" s="266"/>
      <c r="AZ29" s="266"/>
      <c r="BA29" s="321">
        <v>212</v>
      </c>
      <c r="BB29" s="394"/>
    </row>
    <row r="30" spans="1:54" ht="24.95" customHeight="1">
      <c r="A30" s="326"/>
      <c r="B30" s="19" t="s">
        <v>2346</v>
      </c>
      <c r="C30" s="19">
        <v>14</v>
      </c>
      <c r="D30" s="27" t="s">
        <v>2442</v>
      </c>
      <c r="E30" s="27"/>
      <c r="F30" s="26" t="s">
        <v>5356</v>
      </c>
      <c r="G30" s="26" t="s">
        <v>2469</v>
      </c>
      <c r="H30" s="26" t="s">
        <v>3</v>
      </c>
      <c r="I30" s="26"/>
      <c r="J30" s="26"/>
      <c r="K30" s="26"/>
      <c r="L30" s="26"/>
      <c r="M30" s="26" t="s">
        <v>2470</v>
      </c>
      <c r="N30" s="26" t="s">
        <v>2471</v>
      </c>
      <c r="O30" s="26"/>
      <c r="P30" s="26" t="s">
        <v>3</v>
      </c>
      <c r="Q30" s="26" t="s">
        <v>2472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2473</v>
      </c>
      <c r="AB30" s="28" t="s">
        <v>2474</v>
      </c>
      <c r="AC30" s="28"/>
      <c r="AD30" s="28"/>
      <c r="AE30" s="28" t="s">
        <v>4</v>
      </c>
      <c r="AF30" s="28" t="s">
        <v>693</v>
      </c>
      <c r="AG30" s="28"/>
      <c r="AH30" s="28" t="s">
        <v>2475</v>
      </c>
      <c r="AI30" s="29"/>
      <c r="AJ30" s="30" t="s">
        <v>2295</v>
      </c>
      <c r="AK30" s="31">
        <v>39248</v>
      </c>
      <c r="AL30" s="332"/>
      <c r="AM30" s="333"/>
      <c r="AN30" s="25" t="s">
        <v>2266</v>
      </c>
      <c r="AO30" s="24">
        <v>45060</v>
      </c>
      <c r="AP30" s="262" t="s">
        <v>2476</v>
      </c>
      <c r="AQ30" s="263"/>
      <c r="AR30" s="263" t="s">
        <v>885</v>
      </c>
      <c r="AS30" s="263" t="s">
        <v>2477</v>
      </c>
      <c r="AT30" s="266"/>
      <c r="AU30" s="266"/>
      <c r="AV30" s="266"/>
      <c r="AW30" s="266"/>
      <c r="AX30" s="266"/>
      <c r="AY30" s="266"/>
      <c r="AZ30" s="266"/>
      <c r="BA30" s="321">
        <v>213</v>
      </c>
      <c r="BB30" s="394"/>
    </row>
    <row r="31" spans="1:54" ht="24.95" customHeight="1">
      <c r="A31" s="326"/>
      <c r="B31" s="19" t="s">
        <v>2346</v>
      </c>
      <c r="C31" s="19">
        <v>14</v>
      </c>
      <c r="D31" s="27" t="s">
        <v>2442</v>
      </c>
      <c r="E31" s="27"/>
      <c r="F31" s="26" t="s">
        <v>5357</v>
      </c>
      <c r="G31" s="26" t="s">
        <v>2478</v>
      </c>
      <c r="H31" s="26"/>
      <c r="I31" s="26"/>
      <c r="J31" s="26"/>
      <c r="K31" s="26"/>
      <c r="L31" s="26"/>
      <c r="M31" s="26" t="s">
        <v>2479</v>
      </c>
      <c r="N31" s="26" t="s">
        <v>2480</v>
      </c>
      <c r="O31" s="26"/>
      <c r="P31" s="26"/>
      <c r="Q31" s="26" t="s">
        <v>2481</v>
      </c>
      <c r="R31" s="26"/>
      <c r="S31" s="26" t="s">
        <v>2481</v>
      </c>
      <c r="T31" s="26"/>
      <c r="U31" s="26" t="s">
        <v>2482</v>
      </c>
      <c r="V31" s="26"/>
      <c r="W31" s="26"/>
      <c r="X31" s="26"/>
      <c r="Y31" s="26" t="s">
        <v>2483</v>
      </c>
      <c r="Z31" s="26" t="s">
        <v>715</v>
      </c>
      <c r="AA31" s="28" t="s">
        <v>2484</v>
      </c>
      <c r="AB31" s="28" t="s">
        <v>2485</v>
      </c>
      <c r="AC31" s="28"/>
      <c r="AD31" s="28"/>
      <c r="AE31" s="28" t="s">
        <v>4</v>
      </c>
      <c r="AF31" s="28" t="s">
        <v>726</v>
      </c>
      <c r="AG31" s="28"/>
      <c r="AH31" s="28" t="s">
        <v>2486</v>
      </c>
      <c r="AI31" s="29"/>
      <c r="AJ31" s="30"/>
      <c r="AK31" s="31"/>
      <c r="AL31" s="332"/>
      <c r="AM31" s="333"/>
      <c r="AN31" s="25" t="s">
        <v>2266</v>
      </c>
      <c r="AO31" s="24">
        <v>45060</v>
      </c>
      <c r="AP31" s="262" t="s">
        <v>2487</v>
      </c>
      <c r="AQ31" s="263"/>
      <c r="AR31" s="263" t="s">
        <v>681</v>
      </c>
      <c r="AS31" s="263" t="s">
        <v>675</v>
      </c>
      <c r="AT31" s="266"/>
      <c r="AU31" s="266"/>
      <c r="AV31" s="266"/>
      <c r="AW31" s="266"/>
      <c r="AX31" s="266"/>
      <c r="AY31" s="266"/>
      <c r="AZ31" s="266"/>
      <c r="BA31" s="321">
        <v>214</v>
      </c>
      <c r="BB31" s="394"/>
    </row>
    <row r="32" spans="1:54" ht="24.95" customHeight="1">
      <c r="A32" s="326"/>
      <c r="B32" s="19" t="s">
        <v>2346</v>
      </c>
      <c r="C32" s="19">
        <v>14</v>
      </c>
      <c r="D32" s="27" t="s">
        <v>2488</v>
      </c>
      <c r="E32" s="27"/>
      <c r="F32" s="26" t="s">
        <v>5358</v>
      </c>
      <c r="G32" s="26" t="s">
        <v>2489</v>
      </c>
      <c r="H32" s="26"/>
      <c r="I32" s="26"/>
      <c r="J32" s="26"/>
      <c r="K32" s="26"/>
      <c r="L32" s="26"/>
      <c r="M32" s="26" t="s">
        <v>2490</v>
      </c>
      <c r="N32" s="26" t="s">
        <v>2491</v>
      </c>
      <c r="O32" s="26"/>
      <c r="P32" s="26"/>
      <c r="Q32" s="26" t="s">
        <v>2492</v>
      </c>
      <c r="R32" s="26"/>
      <c r="S32" s="26"/>
      <c r="T32" s="26"/>
      <c r="U32" s="26"/>
      <c r="V32" s="26"/>
      <c r="W32" s="26"/>
      <c r="X32" s="26"/>
      <c r="Y32" s="26" t="s">
        <v>2493</v>
      </c>
      <c r="Z32" s="26"/>
      <c r="AA32" s="28" t="s">
        <v>2494</v>
      </c>
      <c r="AB32" s="28" t="s">
        <v>2495</v>
      </c>
      <c r="AC32" s="28"/>
      <c r="AD32" s="28"/>
      <c r="AE32" s="28" t="s">
        <v>4</v>
      </c>
      <c r="AF32" s="28" t="s">
        <v>726</v>
      </c>
      <c r="AG32" s="28" t="s">
        <v>2496</v>
      </c>
      <c r="AH32" s="28" t="s">
        <v>2497</v>
      </c>
      <c r="AI32" s="29"/>
      <c r="AJ32" s="30"/>
      <c r="AK32" s="31"/>
      <c r="AL32" s="332"/>
      <c r="AM32" s="333"/>
      <c r="AN32" s="25" t="s">
        <v>2266</v>
      </c>
      <c r="AO32" s="24">
        <v>45060</v>
      </c>
      <c r="AP32" s="262" t="s">
        <v>2498</v>
      </c>
      <c r="AQ32" s="263"/>
      <c r="AR32" s="263" t="s">
        <v>674</v>
      </c>
      <c r="AS32" s="263" t="s">
        <v>675</v>
      </c>
      <c r="AT32" s="266"/>
      <c r="AU32" s="266"/>
      <c r="AV32" s="266"/>
      <c r="AW32" s="266"/>
      <c r="AX32" s="266"/>
      <c r="AY32" s="266"/>
      <c r="AZ32" s="266"/>
      <c r="BA32" s="321">
        <v>215</v>
      </c>
      <c r="BB32" s="394"/>
    </row>
    <row r="33" spans="1:54" ht="24.95" customHeight="1">
      <c r="A33" s="326"/>
      <c r="B33" s="19" t="s">
        <v>2346</v>
      </c>
      <c r="C33" s="19">
        <v>14</v>
      </c>
      <c r="D33" s="27" t="s">
        <v>2499</v>
      </c>
      <c r="E33" s="27"/>
      <c r="F33" s="26" t="s">
        <v>5359</v>
      </c>
      <c r="G33" s="26" t="s">
        <v>2500</v>
      </c>
      <c r="H33" s="26" t="s">
        <v>3</v>
      </c>
      <c r="I33" s="26"/>
      <c r="J33" s="26"/>
      <c r="K33" s="26"/>
      <c r="L33" s="26"/>
      <c r="M33" s="26" t="s">
        <v>2501</v>
      </c>
      <c r="N33" s="26" t="s">
        <v>2502</v>
      </c>
      <c r="O33" s="26"/>
      <c r="P33" s="26" t="s">
        <v>3</v>
      </c>
      <c r="Q33" s="26" t="s">
        <v>2503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1173</v>
      </c>
      <c r="AB33" s="28" t="s">
        <v>2504</v>
      </c>
      <c r="AC33" s="28"/>
      <c r="AD33" s="28"/>
      <c r="AE33" s="28" t="s">
        <v>4</v>
      </c>
      <c r="AF33" s="28" t="s">
        <v>2465</v>
      </c>
      <c r="AG33" s="28"/>
      <c r="AH33" s="28" t="s">
        <v>2505</v>
      </c>
      <c r="AI33" s="29"/>
      <c r="AJ33" s="30" t="s">
        <v>2295</v>
      </c>
      <c r="AK33" s="31">
        <v>39248</v>
      </c>
      <c r="AL33" s="332"/>
      <c r="AM33" s="333"/>
      <c r="AN33" s="25" t="s">
        <v>2266</v>
      </c>
      <c r="AO33" s="24">
        <v>45060</v>
      </c>
      <c r="AP33" s="262" t="s">
        <v>2506</v>
      </c>
      <c r="AQ33" s="263"/>
      <c r="AR33" s="263" t="s">
        <v>885</v>
      </c>
      <c r="AS33" s="263" t="s">
        <v>2507</v>
      </c>
      <c r="AT33" s="266"/>
      <c r="AU33" s="266"/>
      <c r="AV33" s="266"/>
      <c r="AW33" s="266"/>
      <c r="AX33" s="266"/>
      <c r="AY33" s="266"/>
      <c r="AZ33" s="266"/>
      <c r="BA33" s="321">
        <v>216</v>
      </c>
      <c r="BB33" s="394"/>
    </row>
    <row r="34" spans="1:54" ht="24.95" customHeight="1">
      <c r="A34" s="326"/>
      <c r="B34" s="19" t="s">
        <v>2346</v>
      </c>
      <c r="C34" s="19">
        <v>14</v>
      </c>
      <c r="D34" s="27" t="s">
        <v>2499</v>
      </c>
      <c r="E34" s="27"/>
      <c r="F34" s="26" t="s">
        <v>5360</v>
      </c>
      <c r="G34" s="26" t="s">
        <v>2508</v>
      </c>
      <c r="H34" s="26" t="s">
        <v>3</v>
      </c>
      <c r="I34" s="26"/>
      <c r="J34" s="26"/>
      <c r="K34" s="26"/>
      <c r="L34" s="26"/>
      <c r="M34" s="26" t="s">
        <v>2509</v>
      </c>
      <c r="N34" s="26" t="s">
        <v>2510</v>
      </c>
      <c r="O34" s="26"/>
      <c r="P34" s="26" t="s">
        <v>3</v>
      </c>
      <c r="Q34" s="26" t="s">
        <v>2511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2512</v>
      </c>
      <c r="AB34" s="28" t="s">
        <v>2513</v>
      </c>
      <c r="AC34" s="28"/>
      <c r="AD34" s="28"/>
      <c r="AE34" s="28" t="s">
        <v>701</v>
      </c>
      <c r="AF34" s="28" t="s">
        <v>2514</v>
      </c>
      <c r="AG34" s="28"/>
      <c r="AH34" s="28" t="s">
        <v>2515</v>
      </c>
      <c r="AI34" s="29"/>
      <c r="AJ34" s="30" t="s">
        <v>2295</v>
      </c>
      <c r="AK34" s="31">
        <v>39248</v>
      </c>
      <c r="AL34" s="332"/>
      <c r="AM34" s="333"/>
      <c r="AN34" s="25" t="s">
        <v>2266</v>
      </c>
      <c r="AO34" s="24">
        <v>45060</v>
      </c>
      <c r="AP34" s="262" t="s">
        <v>2516</v>
      </c>
      <c r="AQ34" s="263"/>
      <c r="AR34" s="263" t="s">
        <v>885</v>
      </c>
      <c r="AS34" s="263" t="s">
        <v>2517</v>
      </c>
      <c r="AT34" s="266"/>
      <c r="AU34" s="266"/>
      <c r="AV34" s="266"/>
      <c r="AW34" s="266"/>
      <c r="AX34" s="266"/>
      <c r="AY34" s="266"/>
      <c r="AZ34" s="266"/>
      <c r="BA34" s="321">
        <v>217</v>
      </c>
      <c r="BB34" s="394"/>
    </row>
    <row r="35" spans="1:54" ht="24.95" customHeight="1">
      <c r="A35" s="326"/>
      <c r="B35" s="19" t="s">
        <v>2346</v>
      </c>
      <c r="C35" s="19">
        <v>14</v>
      </c>
      <c r="D35" s="27" t="s">
        <v>2499</v>
      </c>
      <c r="E35" s="27"/>
      <c r="F35" s="26" t="s">
        <v>5361</v>
      </c>
      <c r="G35" s="26" t="s">
        <v>2518</v>
      </c>
      <c r="H35" s="26" t="s">
        <v>3</v>
      </c>
      <c r="I35" s="26"/>
      <c r="J35" s="26"/>
      <c r="K35" s="26"/>
      <c r="L35" s="26"/>
      <c r="M35" s="26" t="s">
        <v>1865</v>
      </c>
      <c r="N35" s="26" t="s">
        <v>2519</v>
      </c>
      <c r="O35" s="26"/>
      <c r="P35" s="26" t="s">
        <v>3</v>
      </c>
      <c r="Q35" s="26" t="s">
        <v>2520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2521</v>
      </c>
      <c r="AB35" s="28" t="s">
        <v>2522</v>
      </c>
      <c r="AC35" s="28"/>
      <c r="AD35" s="28"/>
      <c r="AE35" s="28" t="s">
        <v>4</v>
      </c>
      <c r="AF35" s="28" t="s">
        <v>5</v>
      </c>
      <c r="AG35" s="28"/>
      <c r="AH35" s="28" t="s">
        <v>2523</v>
      </c>
      <c r="AI35" s="29"/>
      <c r="AJ35" s="30" t="s">
        <v>2295</v>
      </c>
      <c r="AK35" s="31">
        <v>39248</v>
      </c>
      <c r="AL35" s="332"/>
      <c r="AM35" s="333"/>
      <c r="AN35" s="25" t="s">
        <v>2266</v>
      </c>
      <c r="AO35" s="24">
        <v>45060</v>
      </c>
      <c r="AP35" s="262" t="s">
        <v>2524</v>
      </c>
      <c r="AQ35" s="263"/>
      <c r="AR35" s="263" t="s">
        <v>885</v>
      </c>
      <c r="AS35" s="263" t="s">
        <v>2525</v>
      </c>
      <c r="AT35" s="266"/>
      <c r="AU35" s="266"/>
      <c r="AV35" s="266"/>
      <c r="AW35" s="266"/>
      <c r="AX35" s="266"/>
      <c r="AY35" s="266"/>
      <c r="AZ35" s="266"/>
      <c r="BA35" s="321">
        <v>218</v>
      </c>
      <c r="BB35" s="394"/>
    </row>
    <row r="36" spans="1:54" ht="24.95" customHeight="1">
      <c r="A36" s="326"/>
      <c r="B36" s="19" t="s">
        <v>2346</v>
      </c>
      <c r="C36" s="19">
        <v>14</v>
      </c>
      <c r="D36" s="27" t="s">
        <v>2526</v>
      </c>
      <c r="E36" s="27"/>
      <c r="F36" s="26" t="s">
        <v>5362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2527</v>
      </c>
      <c r="T36" s="26"/>
      <c r="U36" s="26" t="s">
        <v>2528</v>
      </c>
      <c r="V36" s="26"/>
      <c r="W36" s="26"/>
      <c r="X36" s="26"/>
      <c r="Y36" s="26"/>
      <c r="Z36" s="26" t="s">
        <v>2282</v>
      </c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2433</v>
      </c>
      <c r="AK36" s="31">
        <v>39248</v>
      </c>
      <c r="AL36" s="332"/>
      <c r="AM36" s="333"/>
      <c r="AN36" s="25" t="s">
        <v>2266</v>
      </c>
      <c r="AO36" s="24">
        <v>45060</v>
      </c>
      <c r="AP36" s="262" t="s">
        <v>2529</v>
      </c>
      <c r="AQ36" s="263"/>
      <c r="AR36" s="263" t="s">
        <v>2210</v>
      </c>
      <c r="AS36" s="263" t="s">
        <v>2530</v>
      </c>
      <c r="AT36" s="266"/>
      <c r="AU36" s="266"/>
      <c r="AV36" s="266"/>
      <c r="AW36" s="266"/>
      <c r="AX36" s="266"/>
      <c r="AY36" s="266"/>
      <c r="AZ36" s="266"/>
      <c r="BA36" s="321">
        <v>219</v>
      </c>
      <c r="BB36" s="394"/>
    </row>
    <row r="37" spans="1:54" ht="24.95" customHeight="1">
      <c r="A37" s="326"/>
      <c r="B37" s="19" t="s">
        <v>2216</v>
      </c>
      <c r="C37" s="19">
        <v>15</v>
      </c>
      <c r="D37" s="27" t="s">
        <v>2212</v>
      </c>
      <c r="E37" s="27"/>
      <c r="F37" s="26" t="s">
        <v>5363</v>
      </c>
      <c r="G37" s="26" t="s">
        <v>2531</v>
      </c>
      <c r="H37" s="26" t="s">
        <v>3</v>
      </c>
      <c r="I37" s="26"/>
      <c r="J37" s="26"/>
      <c r="K37" s="26"/>
      <c r="L37" s="26"/>
      <c r="M37" s="26" t="s">
        <v>2532</v>
      </c>
      <c r="N37" s="26" t="s">
        <v>2533</v>
      </c>
      <c r="O37" s="26"/>
      <c r="P37" s="26" t="s">
        <v>3</v>
      </c>
      <c r="Q37" s="26" t="s">
        <v>2534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821</v>
      </c>
      <c r="AB37" s="28" t="s">
        <v>2535</v>
      </c>
      <c r="AC37" s="28"/>
      <c r="AD37" s="28"/>
      <c r="AE37" s="28" t="s">
        <v>711</v>
      </c>
      <c r="AF37" s="28" t="s">
        <v>730</v>
      </c>
      <c r="AG37" s="28"/>
      <c r="AH37" s="28" t="s">
        <v>2536</v>
      </c>
      <c r="AI37" s="29"/>
      <c r="AJ37" s="30" t="s">
        <v>2295</v>
      </c>
      <c r="AK37" s="31">
        <v>39248</v>
      </c>
      <c r="AL37" s="332"/>
      <c r="AM37" s="333"/>
      <c r="AN37" s="25" t="s">
        <v>2266</v>
      </c>
      <c r="AO37" s="24">
        <v>45060</v>
      </c>
      <c r="AP37" s="262" t="s">
        <v>2537</v>
      </c>
      <c r="AQ37" s="263"/>
      <c r="AR37" s="263" t="s">
        <v>885</v>
      </c>
      <c r="AS37" s="263" t="s">
        <v>2538</v>
      </c>
      <c r="AT37" s="266"/>
      <c r="AU37" s="266"/>
      <c r="AV37" s="266"/>
      <c r="AW37" s="266"/>
      <c r="AX37" s="266"/>
      <c r="AY37" s="266"/>
      <c r="AZ37" s="266"/>
      <c r="BA37" s="321">
        <v>220</v>
      </c>
      <c r="BB37" s="394"/>
    </row>
    <row r="38" spans="1:54" ht="24.95" customHeight="1">
      <c r="A38" s="326"/>
      <c r="B38" s="19" t="s">
        <v>2216</v>
      </c>
      <c r="C38" s="19">
        <v>15</v>
      </c>
      <c r="D38" s="27" t="s">
        <v>2212</v>
      </c>
      <c r="E38" s="27"/>
      <c r="F38" s="26" t="s">
        <v>5364</v>
      </c>
      <c r="G38" s="26" t="s">
        <v>2539</v>
      </c>
      <c r="H38" s="26" t="s">
        <v>3</v>
      </c>
      <c r="I38" s="26"/>
      <c r="J38" s="26"/>
      <c r="K38" s="26"/>
      <c r="L38" s="26"/>
      <c r="M38" s="26" t="s">
        <v>2540</v>
      </c>
      <c r="N38" s="26" t="s">
        <v>2541</v>
      </c>
      <c r="O38" s="26"/>
      <c r="P38" s="26" t="s">
        <v>2542</v>
      </c>
      <c r="Q38" s="26" t="s">
        <v>2543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2544</v>
      </c>
      <c r="AB38" s="28" t="s">
        <v>2545</v>
      </c>
      <c r="AC38" s="28"/>
      <c r="AD38" s="28"/>
      <c r="AE38" s="28" t="s">
        <v>711</v>
      </c>
      <c r="AF38" s="28" t="s">
        <v>748</v>
      </c>
      <c r="AG38" s="28"/>
      <c r="AH38" s="28" t="s">
        <v>2546</v>
      </c>
      <c r="AI38" s="29"/>
      <c r="AJ38" s="30" t="s">
        <v>2295</v>
      </c>
      <c r="AK38" s="31">
        <v>39248</v>
      </c>
      <c r="AL38" s="332"/>
      <c r="AM38" s="333"/>
      <c r="AN38" s="25" t="s">
        <v>2266</v>
      </c>
      <c r="AO38" s="24">
        <v>45060</v>
      </c>
      <c r="AP38" s="262" t="s">
        <v>2547</v>
      </c>
      <c r="AQ38" s="263"/>
      <c r="AR38" s="263" t="s">
        <v>885</v>
      </c>
      <c r="AS38" s="263" t="s">
        <v>2548</v>
      </c>
      <c r="AT38" s="266"/>
      <c r="AU38" s="266"/>
      <c r="AV38" s="266"/>
      <c r="AW38" s="266"/>
      <c r="AX38" s="266"/>
      <c r="AY38" s="266"/>
      <c r="AZ38" s="266"/>
      <c r="BA38" s="321">
        <v>221</v>
      </c>
      <c r="BB38" s="394"/>
    </row>
    <row r="39" spans="1:54" ht="24.95" customHeight="1">
      <c r="A39" s="326"/>
      <c r="B39" s="19" t="s">
        <v>2216</v>
      </c>
      <c r="C39" s="19">
        <v>15</v>
      </c>
      <c r="D39" s="27" t="s">
        <v>2212</v>
      </c>
      <c r="E39" s="27"/>
      <c r="F39" s="26" t="s">
        <v>5365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 t="s">
        <v>3</v>
      </c>
      <c r="Q39" s="26" t="s">
        <v>3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808</v>
      </c>
      <c r="AB39" s="28" t="s">
        <v>2549</v>
      </c>
      <c r="AC39" s="28"/>
      <c r="AD39" s="28"/>
      <c r="AE39" s="28" t="s">
        <v>3</v>
      </c>
      <c r="AF39" s="28" t="s">
        <v>3</v>
      </c>
      <c r="AG39" s="28"/>
      <c r="AH39" s="28" t="s">
        <v>3</v>
      </c>
      <c r="AI39" s="29"/>
      <c r="AJ39" s="30" t="s">
        <v>2295</v>
      </c>
      <c r="AK39" s="31">
        <v>39248</v>
      </c>
      <c r="AL39" s="332"/>
      <c r="AM39" s="333"/>
      <c r="AN39" s="25" t="s">
        <v>2266</v>
      </c>
      <c r="AO39" s="24">
        <v>45060</v>
      </c>
      <c r="AP39" s="262" t="s">
        <v>2550</v>
      </c>
      <c r="AQ39" s="263"/>
      <c r="AR39" s="263" t="s">
        <v>885</v>
      </c>
      <c r="AS39" s="263" t="s">
        <v>2551</v>
      </c>
      <c r="AT39" s="266"/>
      <c r="AU39" s="266"/>
      <c r="AV39" s="266"/>
      <c r="AW39" s="266"/>
      <c r="AX39" s="266"/>
      <c r="AY39" s="266"/>
      <c r="AZ39" s="266"/>
      <c r="BA39" s="321">
        <v>222</v>
      </c>
      <c r="BB39" s="394"/>
    </row>
    <row r="40" spans="1:54" ht="24.95" customHeight="1">
      <c r="A40" s="326"/>
      <c r="B40" s="19" t="s">
        <v>2216</v>
      </c>
      <c r="C40" s="19">
        <v>15</v>
      </c>
      <c r="D40" s="27" t="s">
        <v>2212</v>
      </c>
      <c r="E40" s="27"/>
      <c r="F40" s="26" t="s">
        <v>5366</v>
      </c>
      <c r="G40" s="26" t="s">
        <v>2552</v>
      </c>
      <c r="H40" s="26" t="s">
        <v>3</v>
      </c>
      <c r="I40" s="26"/>
      <c r="J40" s="26"/>
      <c r="K40" s="26"/>
      <c r="L40" s="26"/>
      <c r="M40" s="26" t="s">
        <v>2553</v>
      </c>
      <c r="N40" s="26" t="s">
        <v>2554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2555</v>
      </c>
      <c r="AB40" s="28" t="s">
        <v>2556</v>
      </c>
      <c r="AC40" s="28"/>
      <c r="AD40" s="28"/>
      <c r="AE40" s="28" t="s">
        <v>697</v>
      </c>
      <c r="AF40" s="28" t="s">
        <v>823</v>
      </c>
      <c r="AG40" s="28"/>
      <c r="AH40" s="28" t="s">
        <v>2557</v>
      </c>
      <c r="AI40" s="29"/>
      <c r="AJ40" s="30" t="s">
        <v>2295</v>
      </c>
      <c r="AK40" s="31">
        <v>39248</v>
      </c>
      <c r="AL40" s="332"/>
      <c r="AM40" s="333"/>
      <c r="AN40" s="25" t="s">
        <v>2266</v>
      </c>
      <c r="AO40" s="24">
        <v>45060</v>
      </c>
      <c r="AP40" s="262" t="s">
        <v>2558</v>
      </c>
      <c r="AQ40" s="263"/>
      <c r="AR40" s="263" t="s">
        <v>885</v>
      </c>
      <c r="AS40" s="263" t="s">
        <v>2559</v>
      </c>
      <c r="AT40" s="266"/>
      <c r="AU40" s="266"/>
      <c r="AV40" s="266"/>
      <c r="AW40" s="266"/>
      <c r="AX40" s="266"/>
      <c r="AY40" s="266"/>
      <c r="AZ40" s="266"/>
      <c r="BA40" s="321">
        <v>223</v>
      </c>
      <c r="BB40" s="394"/>
    </row>
    <row r="41" spans="1:54" ht="24.95" customHeight="1">
      <c r="A41" s="326"/>
      <c r="B41" s="19" t="s">
        <v>2216</v>
      </c>
      <c r="C41" s="19">
        <v>15</v>
      </c>
      <c r="D41" s="27" t="s">
        <v>2212</v>
      </c>
      <c r="E41" s="27"/>
      <c r="F41" s="26" t="s">
        <v>5367</v>
      </c>
      <c r="G41" s="26" t="s">
        <v>2560</v>
      </c>
      <c r="H41" s="26" t="s">
        <v>3</v>
      </c>
      <c r="I41" s="26"/>
      <c r="J41" s="26"/>
      <c r="K41" s="26"/>
      <c r="L41" s="26"/>
      <c r="M41" s="26" t="s">
        <v>2561</v>
      </c>
      <c r="N41" s="26" t="s">
        <v>2562</v>
      </c>
      <c r="O41" s="26"/>
      <c r="P41" s="26" t="s">
        <v>3</v>
      </c>
      <c r="Q41" s="26" t="s">
        <v>2563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2564</v>
      </c>
      <c r="AB41" s="28" t="s">
        <v>2565</v>
      </c>
      <c r="AC41" s="28"/>
      <c r="AD41" s="28"/>
      <c r="AE41" s="28" t="s">
        <v>711</v>
      </c>
      <c r="AF41" s="28" t="s">
        <v>748</v>
      </c>
      <c r="AG41" s="28"/>
      <c r="AH41" s="28" t="s">
        <v>2566</v>
      </c>
      <c r="AI41" s="29"/>
      <c r="AJ41" s="30" t="s">
        <v>2295</v>
      </c>
      <c r="AK41" s="31">
        <v>39248</v>
      </c>
      <c r="AL41" s="332"/>
      <c r="AM41" s="333"/>
      <c r="AN41" s="25" t="s">
        <v>2266</v>
      </c>
      <c r="AO41" s="24">
        <v>45060</v>
      </c>
      <c r="AP41" s="262" t="s">
        <v>2567</v>
      </c>
      <c r="AQ41" s="263"/>
      <c r="AR41" s="263" t="s">
        <v>885</v>
      </c>
      <c r="AS41" s="263" t="s">
        <v>2568</v>
      </c>
      <c r="AT41" s="266"/>
      <c r="AU41" s="266"/>
      <c r="AV41" s="266"/>
      <c r="AW41" s="266"/>
      <c r="AX41" s="266"/>
      <c r="AY41" s="266"/>
      <c r="AZ41" s="266"/>
      <c r="BA41" s="321">
        <v>224</v>
      </c>
      <c r="BB41" s="394"/>
    </row>
    <row r="42" spans="1:54" ht="24.95" customHeight="1">
      <c r="A42" s="326"/>
      <c r="B42" s="19" t="s">
        <v>2216</v>
      </c>
      <c r="C42" s="19">
        <v>15</v>
      </c>
      <c r="D42" s="27" t="s">
        <v>2212</v>
      </c>
      <c r="E42" s="27"/>
      <c r="F42" s="26" t="s">
        <v>5368</v>
      </c>
      <c r="G42" s="26" t="s">
        <v>2569</v>
      </c>
      <c r="H42" s="26" t="s">
        <v>3</v>
      </c>
      <c r="I42" s="26"/>
      <c r="J42" s="26"/>
      <c r="K42" s="26"/>
      <c r="L42" s="26"/>
      <c r="M42" s="26" t="s">
        <v>2570</v>
      </c>
      <c r="N42" s="26" t="s">
        <v>2571</v>
      </c>
      <c r="O42" s="26"/>
      <c r="P42" s="26" t="s">
        <v>3</v>
      </c>
      <c r="Q42" s="26" t="s">
        <v>2572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2573</v>
      </c>
      <c r="AB42" s="28" t="s">
        <v>2574</v>
      </c>
      <c r="AC42" s="28"/>
      <c r="AD42" s="28"/>
      <c r="AE42" s="28" t="s">
        <v>4</v>
      </c>
      <c r="AF42" s="28" t="s">
        <v>716</v>
      </c>
      <c r="AG42" s="28"/>
      <c r="AH42" s="28" t="s">
        <v>2575</v>
      </c>
      <c r="AI42" s="29"/>
      <c r="AJ42" s="30" t="s">
        <v>2295</v>
      </c>
      <c r="AK42" s="31">
        <v>39248</v>
      </c>
      <c r="AL42" s="332"/>
      <c r="AM42" s="333"/>
      <c r="AN42" s="25" t="s">
        <v>2266</v>
      </c>
      <c r="AO42" s="24">
        <v>45060</v>
      </c>
      <c r="AP42" s="262" t="s">
        <v>2576</v>
      </c>
      <c r="AQ42" s="263"/>
      <c r="AR42" s="263" t="s">
        <v>885</v>
      </c>
      <c r="AS42" s="263" t="s">
        <v>2577</v>
      </c>
      <c r="AT42" s="266"/>
      <c r="AU42" s="266"/>
      <c r="AV42" s="266"/>
      <c r="AW42" s="266"/>
      <c r="AX42" s="266"/>
      <c r="AY42" s="266"/>
      <c r="AZ42" s="266"/>
      <c r="BA42" s="321">
        <v>225</v>
      </c>
      <c r="BB42" s="394"/>
    </row>
    <row r="43" spans="1:54" ht="24.95" customHeight="1">
      <c r="A43" s="326"/>
      <c r="B43" s="19" t="s">
        <v>2216</v>
      </c>
      <c r="C43" s="19">
        <v>15</v>
      </c>
      <c r="D43" s="27" t="s">
        <v>2212</v>
      </c>
      <c r="E43" s="27"/>
      <c r="F43" s="26" t="s">
        <v>5369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2578</v>
      </c>
      <c r="AB43" s="28" t="s">
        <v>2579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2295</v>
      </c>
      <c r="AK43" s="31">
        <v>39248</v>
      </c>
      <c r="AL43" s="332"/>
      <c r="AM43" s="333"/>
      <c r="AN43" s="25" t="s">
        <v>2266</v>
      </c>
      <c r="AO43" s="24">
        <v>45060</v>
      </c>
      <c r="AP43" s="262" t="s">
        <v>2580</v>
      </c>
      <c r="AQ43" s="263"/>
      <c r="AR43" s="263" t="s">
        <v>885</v>
      </c>
      <c r="AS43" s="263" t="s">
        <v>2581</v>
      </c>
      <c r="AT43" s="266"/>
      <c r="AU43" s="266"/>
      <c r="AV43" s="266"/>
      <c r="AW43" s="266"/>
      <c r="AX43" s="266"/>
      <c r="AY43" s="266"/>
      <c r="AZ43" s="266"/>
      <c r="BA43" s="321">
        <v>226</v>
      </c>
      <c r="BB43" s="394"/>
    </row>
    <row r="44" spans="1:54" ht="24.95" customHeight="1">
      <c r="A44" s="326"/>
      <c r="B44" s="19" t="s">
        <v>2216</v>
      </c>
      <c r="C44" s="19">
        <v>15</v>
      </c>
      <c r="D44" s="27" t="s">
        <v>2212</v>
      </c>
      <c r="E44" s="27"/>
      <c r="F44" s="26" t="s">
        <v>5370</v>
      </c>
      <c r="G44" s="26" t="s">
        <v>2582</v>
      </c>
      <c r="H44" s="26" t="s">
        <v>3</v>
      </c>
      <c r="I44" s="26"/>
      <c r="J44" s="26"/>
      <c r="K44" s="26"/>
      <c r="L44" s="26"/>
      <c r="M44" s="26" t="s">
        <v>2583</v>
      </c>
      <c r="N44" s="26" t="s">
        <v>2584</v>
      </c>
      <c r="O44" s="26"/>
      <c r="P44" s="26" t="s">
        <v>3</v>
      </c>
      <c r="Q44" s="26" t="s">
        <v>2585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2586</v>
      </c>
      <c r="AB44" s="28" t="s">
        <v>2587</v>
      </c>
      <c r="AC44" s="28"/>
      <c r="AD44" s="28"/>
      <c r="AE44" s="28" t="s">
        <v>711</v>
      </c>
      <c r="AF44" s="28" t="s">
        <v>748</v>
      </c>
      <c r="AG44" s="28"/>
      <c r="AH44" s="28" t="s">
        <v>2588</v>
      </c>
      <c r="AI44" s="29"/>
      <c r="AJ44" s="30" t="s">
        <v>2295</v>
      </c>
      <c r="AK44" s="31">
        <v>39248</v>
      </c>
      <c r="AL44" s="332"/>
      <c r="AM44" s="333"/>
      <c r="AN44" s="25" t="s">
        <v>2266</v>
      </c>
      <c r="AO44" s="24">
        <v>45060</v>
      </c>
      <c r="AP44" s="262" t="s">
        <v>2589</v>
      </c>
      <c r="AQ44" s="263"/>
      <c r="AR44" s="263" t="s">
        <v>885</v>
      </c>
      <c r="AS44" s="263" t="s">
        <v>2590</v>
      </c>
      <c r="AT44" s="266"/>
      <c r="AU44" s="266"/>
      <c r="AV44" s="266"/>
      <c r="AW44" s="266"/>
      <c r="AX44" s="266"/>
      <c r="AY44" s="266"/>
      <c r="AZ44" s="266"/>
      <c r="BA44" s="321">
        <v>227</v>
      </c>
      <c r="BB44" s="394"/>
    </row>
    <row r="45" spans="1:54" ht="24.95" customHeight="1">
      <c r="A45" s="326"/>
      <c r="B45" s="19" t="s">
        <v>2216</v>
      </c>
      <c r="C45" s="19">
        <v>15</v>
      </c>
      <c r="D45" s="27" t="s">
        <v>2212</v>
      </c>
      <c r="E45" s="27"/>
      <c r="F45" s="26" t="s">
        <v>5371</v>
      </c>
      <c r="G45" s="26" t="s">
        <v>2591</v>
      </c>
      <c r="H45" s="26" t="s">
        <v>3</v>
      </c>
      <c r="I45" s="26"/>
      <c r="J45" s="26"/>
      <c r="K45" s="26"/>
      <c r="L45" s="26"/>
      <c r="M45" s="26" t="s">
        <v>2592</v>
      </c>
      <c r="N45" s="26" t="s">
        <v>2593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2594</v>
      </c>
      <c r="AB45" s="28" t="s">
        <v>2595</v>
      </c>
      <c r="AC45" s="28"/>
      <c r="AD45" s="28"/>
      <c r="AE45" s="28" t="s">
        <v>711</v>
      </c>
      <c r="AF45" s="28" t="s">
        <v>730</v>
      </c>
      <c r="AG45" s="28"/>
      <c r="AH45" s="28" t="s">
        <v>2596</v>
      </c>
      <c r="AI45" s="29"/>
      <c r="AJ45" s="30" t="s">
        <v>2295</v>
      </c>
      <c r="AK45" s="31">
        <v>39248</v>
      </c>
      <c r="AL45" s="332"/>
      <c r="AM45" s="333"/>
      <c r="AN45" s="25" t="s">
        <v>2266</v>
      </c>
      <c r="AO45" s="24">
        <v>45060</v>
      </c>
      <c r="AP45" s="262" t="s">
        <v>2597</v>
      </c>
      <c r="AQ45" s="263"/>
      <c r="AR45" s="263" t="s">
        <v>885</v>
      </c>
      <c r="AS45" s="263" t="s">
        <v>2598</v>
      </c>
      <c r="AT45" s="266"/>
      <c r="AU45" s="266"/>
      <c r="AV45" s="266"/>
      <c r="AW45" s="266"/>
      <c r="AX45" s="266"/>
      <c r="AY45" s="266"/>
      <c r="AZ45" s="266"/>
      <c r="BA45" s="321">
        <v>228</v>
      </c>
      <c r="BB45" s="394"/>
    </row>
    <row r="46" spans="1:54" ht="24.95" customHeight="1">
      <c r="A46" s="326"/>
      <c r="B46" s="19" t="s">
        <v>2216</v>
      </c>
      <c r="C46" s="19">
        <v>15</v>
      </c>
      <c r="D46" s="27" t="s">
        <v>2212</v>
      </c>
      <c r="E46" s="27"/>
      <c r="F46" s="26" t="s">
        <v>5372</v>
      </c>
      <c r="G46" s="26" t="s">
        <v>2599</v>
      </c>
      <c r="H46" s="26" t="s">
        <v>3</v>
      </c>
      <c r="I46" s="26"/>
      <c r="J46" s="26"/>
      <c r="K46" s="26"/>
      <c r="L46" s="26"/>
      <c r="M46" s="26" t="s">
        <v>2600</v>
      </c>
      <c r="N46" s="26" t="s">
        <v>2601</v>
      </c>
      <c r="O46" s="26"/>
      <c r="P46" s="26" t="s">
        <v>3</v>
      </c>
      <c r="Q46" s="26" t="s">
        <v>2602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2603</v>
      </c>
      <c r="AB46" s="28" t="s">
        <v>2604</v>
      </c>
      <c r="AC46" s="28"/>
      <c r="AD46" s="28"/>
      <c r="AE46" s="28" t="s">
        <v>3</v>
      </c>
      <c r="AF46" s="28" t="s">
        <v>3</v>
      </c>
      <c r="AG46" s="28"/>
      <c r="AH46" s="28" t="s">
        <v>2601</v>
      </c>
      <c r="AI46" s="29"/>
      <c r="AJ46" s="30" t="s">
        <v>2295</v>
      </c>
      <c r="AK46" s="31">
        <v>39248</v>
      </c>
      <c r="AL46" s="332"/>
      <c r="AM46" s="333"/>
      <c r="AN46" s="25" t="s">
        <v>2266</v>
      </c>
      <c r="AO46" s="24">
        <v>45060</v>
      </c>
      <c r="AP46" s="262" t="s">
        <v>2605</v>
      </c>
      <c r="AQ46" s="263"/>
      <c r="AR46" s="263" t="s">
        <v>885</v>
      </c>
      <c r="AS46" s="263" t="s">
        <v>2606</v>
      </c>
      <c r="AT46" s="266"/>
      <c r="AU46" s="266"/>
      <c r="AV46" s="266"/>
      <c r="AW46" s="266"/>
      <c r="AX46" s="266"/>
      <c r="AY46" s="266"/>
      <c r="AZ46" s="266"/>
      <c r="BA46" s="321">
        <v>229</v>
      </c>
      <c r="BB46" s="394"/>
    </row>
    <row r="47" spans="1:54" ht="24.95" customHeight="1">
      <c r="A47" s="326"/>
      <c r="B47" s="19" t="s">
        <v>2216</v>
      </c>
      <c r="C47" s="19">
        <v>15</v>
      </c>
      <c r="D47" s="27" t="s">
        <v>2212</v>
      </c>
      <c r="E47" s="27"/>
      <c r="F47" s="26" t="s">
        <v>5373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2607</v>
      </c>
      <c r="N47" s="26" t="s">
        <v>2608</v>
      </c>
      <c r="O47" s="26"/>
      <c r="P47" s="26" t="s">
        <v>3</v>
      </c>
      <c r="Q47" s="26" t="s">
        <v>2609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2610</v>
      </c>
      <c r="AB47" s="28" t="s">
        <v>2611</v>
      </c>
      <c r="AC47" s="28"/>
      <c r="AD47" s="28"/>
      <c r="AE47" s="28" t="s">
        <v>4</v>
      </c>
      <c r="AF47" s="28" t="s">
        <v>716</v>
      </c>
      <c r="AG47" s="28"/>
      <c r="AH47" s="28" t="s">
        <v>2612</v>
      </c>
      <c r="AI47" s="29"/>
      <c r="AJ47" s="30" t="s">
        <v>2295</v>
      </c>
      <c r="AK47" s="31">
        <v>39248</v>
      </c>
      <c r="AL47" s="332"/>
      <c r="AM47" s="333"/>
      <c r="AN47" s="25" t="s">
        <v>2266</v>
      </c>
      <c r="AO47" s="24">
        <v>45060</v>
      </c>
      <c r="AP47" s="262" t="s">
        <v>2613</v>
      </c>
      <c r="AQ47" s="263"/>
      <c r="AR47" s="263" t="s">
        <v>885</v>
      </c>
      <c r="AS47" s="263" t="s">
        <v>2614</v>
      </c>
      <c r="AT47" s="266"/>
      <c r="AU47" s="266"/>
      <c r="AV47" s="266"/>
      <c r="AW47" s="266"/>
      <c r="AX47" s="266"/>
      <c r="AY47" s="266"/>
      <c r="AZ47" s="266"/>
      <c r="BA47" s="321">
        <v>230</v>
      </c>
      <c r="BB47" s="394"/>
    </row>
    <row r="48" spans="1:54" ht="24.95" customHeight="1">
      <c r="A48" s="326"/>
      <c r="B48" s="19" t="s">
        <v>2216</v>
      </c>
      <c r="C48" s="19">
        <v>15</v>
      </c>
      <c r="D48" s="27" t="s">
        <v>2212</v>
      </c>
      <c r="E48" s="27"/>
      <c r="F48" s="26" t="s">
        <v>5374</v>
      </c>
      <c r="G48" s="26" t="s">
        <v>2615</v>
      </c>
      <c r="H48" s="26" t="s">
        <v>3</v>
      </c>
      <c r="I48" s="26"/>
      <c r="J48" s="26"/>
      <c r="K48" s="26"/>
      <c r="L48" s="26"/>
      <c r="M48" s="26" t="s">
        <v>2592</v>
      </c>
      <c r="N48" s="26" t="s">
        <v>2616</v>
      </c>
      <c r="O48" s="26"/>
      <c r="P48" s="26" t="s">
        <v>3</v>
      </c>
      <c r="Q48" s="26" t="s">
        <v>2617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2618</v>
      </c>
      <c r="AB48" s="28" t="s">
        <v>2619</v>
      </c>
      <c r="AC48" s="28"/>
      <c r="AD48" s="28"/>
      <c r="AE48" s="28" t="s">
        <v>711</v>
      </c>
      <c r="AF48" s="28" t="s">
        <v>730</v>
      </c>
      <c r="AG48" s="28"/>
      <c r="AH48" s="28" t="s">
        <v>2620</v>
      </c>
      <c r="AI48" s="29"/>
      <c r="AJ48" s="30" t="s">
        <v>2295</v>
      </c>
      <c r="AK48" s="31">
        <v>39248</v>
      </c>
      <c r="AL48" s="332"/>
      <c r="AM48" s="333"/>
      <c r="AN48" s="25" t="s">
        <v>2266</v>
      </c>
      <c r="AO48" s="24">
        <v>45060</v>
      </c>
      <c r="AP48" s="262" t="s">
        <v>2621</v>
      </c>
      <c r="AQ48" s="263"/>
      <c r="AR48" s="263" t="s">
        <v>885</v>
      </c>
      <c r="AS48" s="263" t="s">
        <v>2622</v>
      </c>
      <c r="AT48" s="266"/>
      <c r="AU48" s="266"/>
      <c r="AV48" s="266"/>
      <c r="AW48" s="266"/>
      <c r="AX48" s="266"/>
      <c r="AY48" s="266"/>
      <c r="AZ48" s="266"/>
      <c r="BA48" s="321">
        <v>231</v>
      </c>
      <c r="BB48" s="394"/>
    </row>
    <row r="49" spans="1:54" ht="24.95" customHeight="1">
      <c r="A49" s="326"/>
      <c r="B49" s="19" t="s">
        <v>2216</v>
      </c>
      <c r="C49" s="19">
        <v>15</v>
      </c>
      <c r="D49" s="27" t="s">
        <v>2212</v>
      </c>
      <c r="E49" s="27"/>
      <c r="F49" s="26" t="s">
        <v>5375</v>
      </c>
      <c r="G49" s="26" t="s">
        <v>2623</v>
      </c>
      <c r="H49" s="26" t="s">
        <v>3</v>
      </c>
      <c r="I49" s="26"/>
      <c r="J49" s="26"/>
      <c r="K49" s="26"/>
      <c r="L49" s="26"/>
      <c r="M49" s="26" t="s">
        <v>2624</v>
      </c>
      <c r="N49" s="26" t="s">
        <v>2625</v>
      </c>
      <c r="O49" s="26"/>
      <c r="P49" s="26" t="s">
        <v>3</v>
      </c>
      <c r="Q49" s="26" t="s">
        <v>2626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2627</v>
      </c>
      <c r="AB49" s="28" t="s">
        <v>2628</v>
      </c>
      <c r="AC49" s="28"/>
      <c r="AD49" s="28"/>
      <c r="AE49" s="28" t="s">
        <v>4</v>
      </c>
      <c r="AF49" s="28" t="s">
        <v>685</v>
      </c>
      <c r="AG49" s="28"/>
      <c r="AH49" s="28" t="s">
        <v>2629</v>
      </c>
      <c r="AI49" s="29"/>
      <c r="AJ49" s="30" t="s">
        <v>2295</v>
      </c>
      <c r="AK49" s="31">
        <v>39248</v>
      </c>
      <c r="AL49" s="332"/>
      <c r="AM49" s="333"/>
      <c r="AN49" s="25" t="s">
        <v>2266</v>
      </c>
      <c r="AO49" s="24">
        <v>45060</v>
      </c>
      <c r="AP49" s="262" t="s">
        <v>2630</v>
      </c>
      <c r="AQ49" s="263"/>
      <c r="AR49" s="263" t="s">
        <v>885</v>
      </c>
      <c r="AS49" s="263" t="s">
        <v>2631</v>
      </c>
      <c r="AT49" s="266"/>
      <c r="AU49" s="266"/>
      <c r="AV49" s="266"/>
      <c r="AW49" s="266"/>
      <c r="AX49" s="266"/>
      <c r="AY49" s="266"/>
      <c r="AZ49" s="266"/>
      <c r="BA49" s="321">
        <v>232</v>
      </c>
      <c r="BB49" s="394"/>
    </row>
    <row r="50" spans="1:54" ht="24.95" customHeight="1">
      <c r="A50" s="326"/>
      <c r="B50" s="19" t="s">
        <v>2216</v>
      </c>
      <c r="C50" s="19">
        <v>15</v>
      </c>
      <c r="D50" s="27" t="s">
        <v>2212</v>
      </c>
      <c r="E50" s="27"/>
      <c r="F50" s="26" t="s">
        <v>5376</v>
      </c>
      <c r="G50" s="26" t="s">
        <v>2632</v>
      </c>
      <c r="H50" s="26" t="s">
        <v>3</v>
      </c>
      <c r="I50" s="26"/>
      <c r="J50" s="26"/>
      <c r="K50" s="26"/>
      <c r="L50" s="26"/>
      <c r="M50" s="26" t="s">
        <v>2479</v>
      </c>
      <c r="N50" s="26" t="s">
        <v>2633</v>
      </c>
      <c r="O50" s="26"/>
      <c r="P50" s="26" t="s">
        <v>3</v>
      </c>
      <c r="Q50" s="26" t="s">
        <v>2634</v>
      </c>
      <c r="R50" s="26" t="s">
        <v>3</v>
      </c>
      <c r="S50" s="26"/>
      <c r="T50" s="26" t="s">
        <v>3</v>
      </c>
      <c r="U50" s="26" t="s">
        <v>2635</v>
      </c>
      <c r="V50" s="26"/>
      <c r="W50" s="26"/>
      <c r="X50" s="26"/>
      <c r="Y50" s="26"/>
      <c r="Z50" s="26" t="s">
        <v>3</v>
      </c>
      <c r="AA50" s="28" t="s">
        <v>1044</v>
      </c>
      <c r="AB50" s="28" t="s">
        <v>2636</v>
      </c>
      <c r="AC50" s="28"/>
      <c r="AD50" s="28"/>
      <c r="AE50" s="28" t="s">
        <v>4</v>
      </c>
      <c r="AF50" s="28" t="s">
        <v>726</v>
      </c>
      <c r="AG50" s="28"/>
      <c r="AH50" s="28" t="s">
        <v>2637</v>
      </c>
      <c r="AI50" s="29"/>
      <c r="AJ50" s="30" t="s">
        <v>2295</v>
      </c>
      <c r="AK50" s="31">
        <v>39248</v>
      </c>
      <c r="AL50" s="332"/>
      <c r="AM50" s="333"/>
      <c r="AN50" s="25" t="s">
        <v>2266</v>
      </c>
      <c r="AO50" s="24">
        <v>45060</v>
      </c>
      <c r="AP50" s="262" t="s">
        <v>2638</v>
      </c>
      <c r="AQ50" s="263"/>
      <c r="AR50" s="263" t="s">
        <v>885</v>
      </c>
      <c r="AS50" s="263" t="s">
        <v>2639</v>
      </c>
      <c r="AT50" s="266"/>
      <c r="AU50" s="266"/>
      <c r="AV50" s="266"/>
      <c r="AW50" s="266"/>
      <c r="AX50" s="266"/>
      <c r="AY50" s="266"/>
      <c r="AZ50" s="266"/>
      <c r="BA50" s="321">
        <v>233</v>
      </c>
      <c r="BB50" s="394"/>
    </row>
    <row r="51" spans="1:54" ht="24.95" customHeight="1">
      <c r="A51" s="326"/>
      <c r="B51" s="19" t="s">
        <v>2216</v>
      </c>
      <c r="C51" s="19">
        <v>15</v>
      </c>
      <c r="D51" s="27" t="s">
        <v>2212</v>
      </c>
      <c r="E51" s="27"/>
      <c r="F51" s="26" t="s">
        <v>5377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2640</v>
      </c>
      <c r="AB51" s="28" t="s">
        <v>830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2295</v>
      </c>
      <c r="AK51" s="31">
        <v>39248</v>
      </c>
      <c r="AL51" s="332"/>
      <c r="AM51" s="333"/>
      <c r="AN51" s="25" t="s">
        <v>2266</v>
      </c>
      <c r="AO51" s="24">
        <v>45060</v>
      </c>
      <c r="AP51" s="262" t="s">
        <v>2641</v>
      </c>
      <c r="AQ51" s="263"/>
      <c r="AR51" s="263" t="s">
        <v>885</v>
      </c>
      <c r="AS51" s="263" t="s">
        <v>2642</v>
      </c>
      <c r="AT51" s="266"/>
      <c r="AU51" s="266"/>
      <c r="AV51" s="266"/>
      <c r="AW51" s="266"/>
      <c r="AX51" s="266"/>
      <c r="AY51" s="266"/>
      <c r="AZ51" s="266"/>
      <c r="BA51" s="321">
        <v>234</v>
      </c>
      <c r="BB51" s="394"/>
    </row>
    <row r="52" spans="1:54" ht="24.95" customHeight="1">
      <c r="A52" s="326"/>
      <c r="B52" s="19" t="s">
        <v>2216</v>
      </c>
      <c r="C52" s="19">
        <v>15</v>
      </c>
      <c r="D52" s="27" t="s">
        <v>2212</v>
      </c>
      <c r="E52" s="27"/>
      <c r="F52" s="26" t="s">
        <v>5378</v>
      </c>
      <c r="G52" s="26" t="s">
        <v>2643</v>
      </c>
      <c r="H52" s="26" t="s">
        <v>3</v>
      </c>
      <c r="I52" s="26"/>
      <c r="J52" s="26"/>
      <c r="K52" s="26"/>
      <c r="L52" s="26"/>
      <c r="M52" s="26" t="s">
        <v>2644</v>
      </c>
      <c r="N52" s="26" t="s">
        <v>2645</v>
      </c>
      <c r="O52" s="26"/>
      <c r="P52" s="26" t="s">
        <v>3</v>
      </c>
      <c r="Q52" s="26" t="s">
        <v>2646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2647</v>
      </c>
      <c r="AB52" s="28" t="s">
        <v>2648</v>
      </c>
      <c r="AC52" s="28"/>
      <c r="AD52" s="28"/>
      <c r="AE52" s="28" t="s">
        <v>1080</v>
      </c>
      <c r="AF52" s="28" t="s">
        <v>2649</v>
      </c>
      <c r="AG52" s="28"/>
      <c r="AH52" s="28" t="s">
        <v>2650</v>
      </c>
      <c r="AI52" s="29"/>
      <c r="AJ52" s="30" t="s">
        <v>2295</v>
      </c>
      <c r="AK52" s="31">
        <v>39248</v>
      </c>
      <c r="AL52" s="332"/>
      <c r="AM52" s="333"/>
      <c r="AN52" s="25" t="s">
        <v>2266</v>
      </c>
      <c r="AO52" s="24">
        <v>45060</v>
      </c>
      <c r="AP52" s="262" t="s">
        <v>2651</v>
      </c>
      <c r="AQ52" s="263"/>
      <c r="AR52" s="263" t="s">
        <v>885</v>
      </c>
      <c r="AS52" s="263" t="s">
        <v>2652</v>
      </c>
      <c r="AT52" s="266"/>
      <c r="AU52" s="266"/>
      <c r="AV52" s="266"/>
      <c r="AW52" s="266"/>
      <c r="AX52" s="266"/>
      <c r="AY52" s="266"/>
      <c r="AZ52" s="266"/>
      <c r="BA52" s="321">
        <v>235</v>
      </c>
      <c r="BB52" s="394"/>
    </row>
    <row r="53" spans="1:54" ht="24.95" customHeight="1">
      <c r="A53" s="326"/>
      <c r="B53" s="19" t="s">
        <v>2216</v>
      </c>
      <c r="C53" s="19">
        <v>15</v>
      </c>
      <c r="D53" s="27" t="s">
        <v>2212</v>
      </c>
      <c r="E53" s="27"/>
      <c r="F53" s="26" t="s">
        <v>5379</v>
      </c>
      <c r="G53" s="26" t="s">
        <v>2653</v>
      </c>
      <c r="H53" s="26" t="s">
        <v>3</v>
      </c>
      <c r="I53" s="26"/>
      <c r="J53" s="26"/>
      <c r="K53" s="26"/>
      <c r="L53" s="26"/>
      <c r="M53" s="26" t="s">
        <v>2654</v>
      </c>
      <c r="N53" s="26" t="s">
        <v>2655</v>
      </c>
      <c r="O53" s="26"/>
      <c r="P53" s="26" t="s">
        <v>3</v>
      </c>
      <c r="Q53" s="26" t="s">
        <v>2656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2657</v>
      </c>
      <c r="AB53" s="28" t="s">
        <v>2658</v>
      </c>
      <c r="AC53" s="28"/>
      <c r="AD53" s="28"/>
      <c r="AE53" s="28" t="s">
        <v>701</v>
      </c>
      <c r="AF53" s="28" t="s">
        <v>2659</v>
      </c>
      <c r="AG53" s="28"/>
      <c r="AH53" s="28" t="s">
        <v>2660</v>
      </c>
      <c r="AI53" s="29"/>
      <c r="AJ53" s="30" t="s">
        <v>2295</v>
      </c>
      <c r="AK53" s="31">
        <v>39248</v>
      </c>
      <c r="AL53" s="332"/>
      <c r="AM53" s="333"/>
      <c r="AN53" s="25" t="s">
        <v>2266</v>
      </c>
      <c r="AO53" s="24">
        <v>45060</v>
      </c>
      <c r="AP53" s="262" t="s">
        <v>2661</v>
      </c>
      <c r="AQ53" s="263"/>
      <c r="AR53" s="263" t="s">
        <v>885</v>
      </c>
      <c r="AS53" s="263" t="s">
        <v>2662</v>
      </c>
      <c r="AT53" s="266"/>
      <c r="AU53" s="266"/>
      <c r="AV53" s="266"/>
      <c r="AW53" s="266"/>
      <c r="AX53" s="266"/>
      <c r="AY53" s="266"/>
      <c r="AZ53" s="266"/>
      <c r="BA53" s="321">
        <v>236</v>
      </c>
      <c r="BB53" s="394"/>
    </row>
    <row r="54" spans="1:54" ht="24.95" customHeight="1">
      <c r="A54" s="326"/>
      <c r="B54" s="19" t="s">
        <v>2216</v>
      </c>
      <c r="C54" s="19">
        <v>15</v>
      </c>
      <c r="D54" s="27" t="s">
        <v>2212</v>
      </c>
      <c r="E54" s="27"/>
      <c r="F54" s="26" t="s">
        <v>5380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2663</v>
      </c>
      <c r="AB54" s="28" t="s">
        <v>2664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2295</v>
      </c>
      <c r="AK54" s="31">
        <v>39248</v>
      </c>
      <c r="AL54" s="332"/>
      <c r="AM54" s="333"/>
      <c r="AN54" s="25" t="s">
        <v>2266</v>
      </c>
      <c r="AO54" s="24">
        <v>45060</v>
      </c>
      <c r="AP54" s="262" t="s">
        <v>2665</v>
      </c>
      <c r="AQ54" s="263"/>
      <c r="AR54" s="263" t="s">
        <v>885</v>
      </c>
      <c r="AS54" s="263" t="s">
        <v>2666</v>
      </c>
      <c r="AT54" s="266"/>
      <c r="AU54" s="266"/>
      <c r="AV54" s="266"/>
      <c r="AW54" s="266"/>
      <c r="AX54" s="266"/>
      <c r="AY54" s="266"/>
      <c r="AZ54" s="266"/>
      <c r="BA54" s="321">
        <v>237</v>
      </c>
      <c r="BB54" s="394"/>
    </row>
    <row r="55" spans="1:54" ht="24.95" customHeight="1">
      <c r="A55" s="326"/>
      <c r="B55" s="19" t="s">
        <v>2216</v>
      </c>
      <c r="C55" s="19">
        <v>15</v>
      </c>
      <c r="D55" s="27" t="s">
        <v>2212</v>
      </c>
      <c r="E55" s="27"/>
      <c r="F55" s="26" t="s">
        <v>5381</v>
      </c>
      <c r="G55" s="26" t="s">
        <v>3</v>
      </c>
      <c r="H55" s="26" t="s">
        <v>2159</v>
      </c>
      <c r="I55" s="26"/>
      <c r="J55" s="26"/>
      <c r="K55" s="26"/>
      <c r="L55" s="26"/>
      <c r="M55" s="26" t="s">
        <v>2667</v>
      </c>
      <c r="N55" s="26" t="s">
        <v>2668</v>
      </c>
      <c r="O55" s="26"/>
      <c r="P55" s="26" t="s">
        <v>3</v>
      </c>
      <c r="Q55" s="26" t="s">
        <v>2669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2670</v>
      </c>
      <c r="AB55" s="28" t="s">
        <v>2671</v>
      </c>
      <c r="AC55" s="28"/>
      <c r="AD55" s="28"/>
      <c r="AE55" s="28" t="s">
        <v>711</v>
      </c>
      <c r="AF55" s="28" t="s">
        <v>914</v>
      </c>
      <c r="AG55" s="28"/>
      <c r="AH55" s="28" t="s">
        <v>2672</v>
      </c>
      <c r="AI55" s="29"/>
      <c r="AJ55" s="30" t="s">
        <v>2295</v>
      </c>
      <c r="AK55" s="31">
        <v>39248</v>
      </c>
      <c r="AL55" s="332"/>
      <c r="AM55" s="333"/>
      <c r="AN55" s="25" t="s">
        <v>2266</v>
      </c>
      <c r="AO55" s="24">
        <v>45060</v>
      </c>
      <c r="AP55" s="262" t="s">
        <v>2673</v>
      </c>
      <c r="AQ55" s="263"/>
      <c r="AR55" s="263" t="s">
        <v>885</v>
      </c>
      <c r="AS55" s="263" t="s">
        <v>2674</v>
      </c>
      <c r="AT55" s="266"/>
      <c r="AU55" s="266"/>
      <c r="AV55" s="266"/>
      <c r="AW55" s="266"/>
      <c r="AX55" s="266"/>
      <c r="AY55" s="266"/>
      <c r="AZ55" s="266"/>
      <c r="BA55" s="321">
        <v>238</v>
      </c>
      <c r="BB55" s="394"/>
    </row>
    <row r="56" spans="1:54" ht="24.95" customHeight="1">
      <c r="A56" s="326"/>
      <c r="B56" s="19" t="s">
        <v>2216</v>
      </c>
      <c r="C56" s="19">
        <v>15</v>
      </c>
      <c r="D56" s="27" t="s">
        <v>2212</v>
      </c>
      <c r="E56" s="27"/>
      <c r="F56" s="26" t="s">
        <v>5382</v>
      </c>
      <c r="G56" s="26" t="s">
        <v>2675</v>
      </c>
      <c r="H56" s="26" t="s">
        <v>3</v>
      </c>
      <c r="I56" s="26"/>
      <c r="J56" s="26"/>
      <c r="K56" s="26"/>
      <c r="L56" s="26"/>
      <c r="M56" s="26" t="s">
        <v>777</v>
      </c>
      <c r="N56" s="26" t="s">
        <v>2676</v>
      </c>
      <c r="O56" s="26"/>
      <c r="P56" s="26" t="s">
        <v>3</v>
      </c>
      <c r="Q56" s="26" t="s">
        <v>2677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1062</v>
      </c>
      <c r="AB56" s="28" t="s">
        <v>2678</v>
      </c>
      <c r="AC56" s="28"/>
      <c r="AD56" s="28"/>
      <c r="AE56" s="28" t="s">
        <v>705</v>
      </c>
      <c r="AF56" s="28" t="s">
        <v>775</v>
      </c>
      <c r="AG56" s="28"/>
      <c r="AH56" s="28" t="s">
        <v>2679</v>
      </c>
      <c r="AI56" s="29"/>
      <c r="AJ56" s="30" t="s">
        <v>2295</v>
      </c>
      <c r="AK56" s="31">
        <v>39248</v>
      </c>
      <c r="AL56" s="332"/>
      <c r="AM56" s="333"/>
      <c r="AN56" s="25" t="s">
        <v>2266</v>
      </c>
      <c r="AO56" s="24">
        <v>45060</v>
      </c>
      <c r="AP56" s="262" t="s">
        <v>2680</v>
      </c>
      <c r="AQ56" s="263"/>
      <c r="AR56" s="263" t="s">
        <v>885</v>
      </c>
      <c r="AS56" s="263" t="s">
        <v>2681</v>
      </c>
      <c r="AT56" s="266"/>
      <c r="AU56" s="266"/>
      <c r="AV56" s="266"/>
      <c r="AW56" s="266"/>
      <c r="AX56" s="266"/>
      <c r="AY56" s="266"/>
      <c r="AZ56" s="266"/>
      <c r="BA56" s="321">
        <v>239</v>
      </c>
      <c r="BB56" s="394"/>
    </row>
    <row r="57" spans="1:54" ht="24.95" customHeight="1">
      <c r="A57" s="326"/>
      <c r="B57" s="19" t="s">
        <v>2216</v>
      </c>
      <c r="C57" s="19">
        <v>15</v>
      </c>
      <c r="D57" s="27" t="s">
        <v>2212</v>
      </c>
      <c r="E57" s="27"/>
      <c r="F57" s="26" t="s">
        <v>5383</v>
      </c>
      <c r="G57" s="26" t="s">
        <v>3</v>
      </c>
      <c r="H57" s="26" t="s">
        <v>2682</v>
      </c>
      <c r="I57" s="26"/>
      <c r="J57" s="26"/>
      <c r="K57" s="26"/>
      <c r="L57" s="26"/>
      <c r="M57" s="26" t="s">
        <v>2683</v>
      </c>
      <c r="N57" s="26" t="s">
        <v>2684</v>
      </c>
      <c r="O57" s="26"/>
      <c r="P57" s="26" t="s">
        <v>3</v>
      </c>
      <c r="Q57" s="26" t="s">
        <v>2685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2686</v>
      </c>
      <c r="AB57" s="28" t="s">
        <v>2687</v>
      </c>
      <c r="AC57" s="28"/>
      <c r="AD57" s="28"/>
      <c r="AE57" s="28" t="s">
        <v>711</v>
      </c>
      <c r="AF57" s="28" t="s">
        <v>914</v>
      </c>
      <c r="AG57" s="28"/>
      <c r="AH57" s="28" t="s">
        <v>2688</v>
      </c>
      <c r="AI57" s="29"/>
      <c r="AJ57" s="30" t="s">
        <v>2295</v>
      </c>
      <c r="AK57" s="31">
        <v>39248</v>
      </c>
      <c r="AL57" s="332"/>
      <c r="AM57" s="333"/>
      <c r="AN57" s="25" t="s">
        <v>2266</v>
      </c>
      <c r="AO57" s="24">
        <v>45060</v>
      </c>
      <c r="AP57" s="262" t="s">
        <v>2689</v>
      </c>
      <c r="AQ57" s="263"/>
      <c r="AR57" s="263" t="s">
        <v>885</v>
      </c>
      <c r="AS57" s="263" t="s">
        <v>2690</v>
      </c>
      <c r="AT57" s="266"/>
      <c r="AU57" s="266"/>
      <c r="AV57" s="266"/>
      <c r="AW57" s="266"/>
      <c r="AX57" s="266"/>
      <c r="AY57" s="266"/>
      <c r="AZ57" s="266"/>
      <c r="BA57" s="321">
        <v>240</v>
      </c>
      <c r="BB57" s="394"/>
    </row>
    <row r="58" spans="1:54" ht="24.95" customHeight="1">
      <c r="A58" s="326"/>
      <c r="B58" s="19" t="s">
        <v>2216</v>
      </c>
      <c r="C58" s="19">
        <v>15</v>
      </c>
      <c r="D58" s="27" t="s">
        <v>2212</v>
      </c>
      <c r="E58" s="27"/>
      <c r="F58" s="26" t="s">
        <v>5384</v>
      </c>
      <c r="G58" s="26" t="s">
        <v>3</v>
      </c>
      <c r="H58" s="26" t="s">
        <v>2691</v>
      </c>
      <c r="I58" s="26"/>
      <c r="J58" s="26"/>
      <c r="K58" s="26"/>
      <c r="L58" s="26"/>
      <c r="M58" s="26" t="s">
        <v>2692</v>
      </c>
      <c r="N58" s="26" t="s">
        <v>2693</v>
      </c>
      <c r="O58" s="26"/>
      <c r="P58" s="26" t="s">
        <v>3</v>
      </c>
      <c r="Q58" s="26" t="s">
        <v>2694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2695</v>
      </c>
      <c r="AB58" s="28" t="s">
        <v>2696</v>
      </c>
      <c r="AC58" s="28"/>
      <c r="AD58" s="28"/>
      <c r="AE58" s="28" t="s">
        <v>4</v>
      </c>
      <c r="AF58" s="28" t="s">
        <v>903</v>
      </c>
      <c r="AG58" s="28"/>
      <c r="AH58" s="28" t="s">
        <v>2697</v>
      </c>
      <c r="AI58" s="29"/>
      <c r="AJ58" s="30" t="s">
        <v>2295</v>
      </c>
      <c r="AK58" s="31">
        <v>39248</v>
      </c>
      <c r="AL58" s="332"/>
      <c r="AM58" s="333"/>
      <c r="AN58" s="25" t="s">
        <v>2266</v>
      </c>
      <c r="AO58" s="24">
        <v>45060</v>
      </c>
      <c r="AP58" s="262" t="s">
        <v>2698</v>
      </c>
      <c r="AQ58" s="263"/>
      <c r="AR58" s="263" t="s">
        <v>885</v>
      </c>
      <c r="AS58" s="263" t="s">
        <v>2699</v>
      </c>
      <c r="AT58" s="266"/>
      <c r="AU58" s="266"/>
      <c r="AV58" s="266"/>
      <c r="AW58" s="266"/>
      <c r="AX58" s="266"/>
      <c r="AY58" s="266"/>
      <c r="AZ58" s="266"/>
      <c r="BA58" s="321">
        <v>241</v>
      </c>
      <c r="BB58" s="394"/>
    </row>
    <row r="59" spans="1:54" ht="24.95" customHeight="1">
      <c r="A59" s="326"/>
      <c r="B59" s="19" t="s">
        <v>2216</v>
      </c>
      <c r="C59" s="19">
        <v>15</v>
      </c>
      <c r="D59" s="27" t="s">
        <v>2212</v>
      </c>
      <c r="E59" s="27"/>
      <c r="F59" s="26" t="s">
        <v>5385</v>
      </c>
      <c r="G59" s="26" t="s">
        <v>2700</v>
      </c>
      <c r="H59" s="26" t="s">
        <v>3</v>
      </c>
      <c r="I59" s="26"/>
      <c r="J59" s="26"/>
      <c r="K59" s="26"/>
      <c r="L59" s="26"/>
      <c r="M59" s="26" t="s">
        <v>2701</v>
      </c>
      <c r="N59" s="26" t="s">
        <v>2702</v>
      </c>
      <c r="O59" s="26"/>
      <c r="P59" s="26" t="s">
        <v>3</v>
      </c>
      <c r="Q59" s="26" t="s">
        <v>2703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2704</v>
      </c>
      <c r="AB59" s="28" t="s">
        <v>2705</v>
      </c>
      <c r="AC59" s="28"/>
      <c r="AD59" s="28"/>
      <c r="AE59" s="28" t="s">
        <v>711</v>
      </c>
      <c r="AF59" s="28" t="s">
        <v>748</v>
      </c>
      <c r="AG59" s="28"/>
      <c r="AH59" s="28" t="s">
        <v>2706</v>
      </c>
      <c r="AI59" s="29"/>
      <c r="AJ59" s="30" t="s">
        <v>2295</v>
      </c>
      <c r="AK59" s="31">
        <v>39248</v>
      </c>
      <c r="AL59" s="332"/>
      <c r="AM59" s="333"/>
      <c r="AN59" s="25" t="s">
        <v>2266</v>
      </c>
      <c r="AO59" s="24">
        <v>45060</v>
      </c>
      <c r="AP59" s="262" t="s">
        <v>2707</v>
      </c>
      <c r="AQ59" s="263"/>
      <c r="AR59" s="263" t="s">
        <v>885</v>
      </c>
      <c r="AS59" s="263" t="s">
        <v>2708</v>
      </c>
      <c r="AT59" s="266"/>
      <c r="AU59" s="266"/>
      <c r="AV59" s="266"/>
      <c r="AW59" s="266"/>
      <c r="AX59" s="266"/>
      <c r="AY59" s="266"/>
      <c r="AZ59" s="266"/>
      <c r="BA59" s="321">
        <v>242</v>
      </c>
      <c r="BB59" s="394"/>
    </row>
    <row r="60" spans="1:54" ht="24.95" customHeight="1">
      <c r="A60" s="326"/>
      <c r="B60" s="19" t="s">
        <v>2216</v>
      </c>
      <c r="C60" s="19">
        <v>15</v>
      </c>
      <c r="D60" s="27" t="s">
        <v>2212</v>
      </c>
      <c r="E60" s="27"/>
      <c r="F60" s="26" t="s">
        <v>5386</v>
      </c>
      <c r="G60" s="26" t="s">
        <v>2709</v>
      </c>
      <c r="H60" s="26" t="s">
        <v>3</v>
      </c>
      <c r="I60" s="26"/>
      <c r="J60" s="26"/>
      <c r="K60" s="26"/>
      <c r="L60" s="26"/>
      <c r="M60" s="26" t="s">
        <v>2710</v>
      </c>
      <c r="N60" s="26" t="s">
        <v>2711</v>
      </c>
      <c r="O60" s="26"/>
      <c r="P60" s="26" t="s">
        <v>3</v>
      </c>
      <c r="Q60" s="26" t="s">
        <v>2712</v>
      </c>
      <c r="R60" s="26" t="s">
        <v>2712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2713</v>
      </c>
      <c r="AB60" s="28" t="s">
        <v>2046</v>
      </c>
      <c r="AC60" s="28"/>
      <c r="AD60" s="28"/>
      <c r="AE60" s="28" t="s">
        <v>711</v>
      </c>
      <c r="AF60" s="28" t="s">
        <v>730</v>
      </c>
      <c r="AG60" s="28"/>
      <c r="AH60" s="28" t="s">
        <v>2714</v>
      </c>
      <c r="AI60" s="29"/>
      <c r="AJ60" s="30" t="s">
        <v>2295</v>
      </c>
      <c r="AK60" s="31">
        <v>39248</v>
      </c>
      <c r="AL60" s="332"/>
      <c r="AM60" s="333"/>
      <c r="AN60" s="25" t="s">
        <v>2266</v>
      </c>
      <c r="AO60" s="24">
        <v>45060</v>
      </c>
      <c r="AP60" s="262" t="s">
        <v>2715</v>
      </c>
      <c r="AQ60" s="263"/>
      <c r="AR60" s="263" t="s">
        <v>885</v>
      </c>
      <c r="AS60" s="263" t="s">
        <v>2716</v>
      </c>
      <c r="AT60" s="266"/>
      <c r="AU60" s="266"/>
      <c r="AV60" s="266"/>
      <c r="AW60" s="266"/>
      <c r="AX60" s="266"/>
      <c r="AY60" s="266"/>
      <c r="AZ60" s="266"/>
      <c r="BA60" s="321">
        <v>243</v>
      </c>
      <c r="BB60" s="394"/>
    </row>
    <row r="61" spans="1:54" ht="24.95" customHeight="1">
      <c r="A61" s="326"/>
      <c r="B61" s="19" t="s">
        <v>2216</v>
      </c>
      <c r="C61" s="19">
        <v>15</v>
      </c>
      <c r="D61" s="27" t="s">
        <v>2212</v>
      </c>
      <c r="E61" s="27"/>
      <c r="F61" s="26" t="s">
        <v>5387</v>
      </c>
      <c r="G61" s="26" t="s">
        <v>3</v>
      </c>
      <c r="H61" s="26" t="s">
        <v>3</v>
      </c>
      <c r="I61" s="26"/>
      <c r="J61" s="26"/>
      <c r="K61" s="26"/>
      <c r="L61" s="26"/>
      <c r="M61" s="26" t="s">
        <v>2249</v>
      </c>
      <c r="N61" s="26" t="s">
        <v>2717</v>
      </c>
      <c r="O61" s="26"/>
      <c r="P61" s="26" t="s">
        <v>3</v>
      </c>
      <c r="Q61" s="26" t="s">
        <v>2718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2719</v>
      </c>
      <c r="AB61" s="28" t="s">
        <v>2720</v>
      </c>
      <c r="AC61" s="28"/>
      <c r="AD61" s="28"/>
      <c r="AE61" s="28" t="s">
        <v>711</v>
      </c>
      <c r="AF61" s="28" t="s">
        <v>730</v>
      </c>
      <c r="AG61" s="28"/>
      <c r="AH61" s="28" t="s">
        <v>2721</v>
      </c>
      <c r="AI61" s="29"/>
      <c r="AJ61" s="30" t="s">
        <v>2295</v>
      </c>
      <c r="AK61" s="31">
        <v>39248</v>
      </c>
      <c r="AL61" s="332"/>
      <c r="AM61" s="333"/>
      <c r="AN61" s="25" t="s">
        <v>2266</v>
      </c>
      <c r="AO61" s="24">
        <v>45060</v>
      </c>
      <c r="AP61" s="262" t="s">
        <v>2722</v>
      </c>
      <c r="AQ61" s="263"/>
      <c r="AR61" s="263" t="s">
        <v>885</v>
      </c>
      <c r="AS61" s="263" t="s">
        <v>2723</v>
      </c>
      <c r="AT61" s="266"/>
      <c r="AU61" s="266"/>
      <c r="AV61" s="266"/>
      <c r="AW61" s="266"/>
      <c r="AX61" s="266"/>
      <c r="AY61" s="266"/>
      <c r="AZ61" s="266"/>
      <c r="BA61" s="321">
        <v>244</v>
      </c>
      <c r="BB61" s="394"/>
    </row>
    <row r="62" spans="1:54" ht="24.95" customHeight="1">
      <c r="A62" s="326"/>
      <c r="B62" s="19" t="s">
        <v>2216</v>
      </c>
      <c r="C62" s="19">
        <v>15</v>
      </c>
      <c r="D62" s="27" t="s">
        <v>2212</v>
      </c>
      <c r="E62" s="27"/>
      <c r="F62" s="26" t="s">
        <v>5388</v>
      </c>
      <c r="G62" s="26" t="s">
        <v>2724</v>
      </c>
      <c r="H62" s="26" t="s">
        <v>3</v>
      </c>
      <c r="I62" s="26"/>
      <c r="J62" s="26"/>
      <c r="K62" s="26"/>
      <c r="L62" s="26"/>
      <c r="M62" s="26" t="s">
        <v>2725</v>
      </c>
      <c r="N62" s="26" t="s">
        <v>2726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2521</v>
      </c>
      <c r="AB62" s="28" t="s">
        <v>2727</v>
      </c>
      <c r="AC62" s="28"/>
      <c r="AD62" s="28"/>
      <c r="AE62" s="28" t="s">
        <v>4</v>
      </c>
      <c r="AF62" s="28" t="s">
        <v>726</v>
      </c>
      <c r="AG62" s="28"/>
      <c r="AH62" s="28" t="s">
        <v>2728</v>
      </c>
      <c r="AI62" s="29"/>
      <c r="AJ62" s="30" t="s">
        <v>2295</v>
      </c>
      <c r="AK62" s="31">
        <v>39248</v>
      </c>
      <c r="AL62" s="332"/>
      <c r="AM62" s="333"/>
      <c r="AN62" s="25" t="s">
        <v>2266</v>
      </c>
      <c r="AO62" s="24">
        <v>45060</v>
      </c>
      <c r="AP62" s="262" t="s">
        <v>2729</v>
      </c>
      <c r="AQ62" s="263"/>
      <c r="AR62" s="263" t="s">
        <v>885</v>
      </c>
      <c r="AS62" s="263" t="s">
        <v>2730</v>
      </c>
      <c r="AT62" s="266"/>
      <c r="AU62" s="266"/>
      <c r="AV62" s="266"/>
      <c r="AW62" s="266"/>
      <c r="AX62" s="266"/>
      <c r="AY62" s="266"/>
      <c r="AZ62" s="266"/>
      <c r="BA62" s="321">
        <v>245</v>
      </c>
      <c r="BB62" s="394"/>
    </row>
    <row r="63" spans="1:54" ht="24.95" customHeight="1">
      <c r="A63" s="326"/>
      <c r="B63" s="19" t="s">
        <v>2216</v>
      </c>
      <c r="C63" s="19">
        <v>15</v>
      </c>
      <c r="D63" s="27" t="s">
        <v>2212</v>
      </c>
      <c r="E63" s="27"/>
      <c r="F63" s="26" t="s">
        <v>5389</v>
      </c>
      <c r="G63" s="26" t="s">
        <v>2731</v>
      </c>
      <c r="H63" s="26" t="s">
        <v>3</v>
      </c>
      <c r="I63" s="26"/>
      <c r="J63" s="26"/>
      <c r="K63" s="26"/>
      <c r="L63" s="26"/>
      <c r="M63" s="26" t="s">
        <v>2732</v>
      </c>
      <c r="N63" s="26" t="s">
        <v>2733</v>
      </c>
      <c r="O63" s="26"/>
      <c r="P63" s="26" t="s">
        <v>3</v>
      </c>
      <c r="Q63" s="26" t="s">
        <v>2734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2735</v>
      </c>
      <c r="AB63" s="28" t="s">
        <v>2736</v>
      </c>
      <c r="AC63" s="28"/>
      <c r="AD63" s="28"/>
      <c r="AE63" s="28" t="s">
        <v>705</v>
      </c>
      <c r="AF63" s="28" t="s">
        <v>706</v>
      </c>
      <c r="AG63" s="28"/>
      <c r="AH63" s="28" t="s">
        <v>2737</v>
      </c>
      <c r="AI63" s="29"/>
      <c r="AJ63" s="30" t="s">
        <v>2295</v>
      </c>
      <c r="AK63" s="31">
        <v>39248</v>
      </c>
      <c r="AL63" s="332"/>
      <c r="AM63" s="333"/>
      <c r="AN63" s="25" t="s">
        <v>2266</v>
      </c>
      <c r="AO63" s="24">
        <v>45060</v>
      </c>
      <c r="AP63" s="262" t="s">
        <v>2738</v>
      </c>
      <c r="AQ63" s="263"/>
      <c r="AR63" s="263" t="s">
        <v>885</v>
      </c>
      <c r="AS63" s="263" t="s">
        <v>2739</v>
      </c>
      <c r="AT63" s="266"/>
      <c r="AU63" s="266"/>
      <c r="AV63" s="266"/>
      <c r="AW63" s="266"/>
      <c r="AX63" s="266"/>
      <c r="AY63" s="266"/>
      <c r="AZ63" s="266"/>
      <c r="BA63" s="321">
        <v>246</v>
      </c>
      <c r="BB63" s="394"/>
    </row>
    <row r="64" spans="1:54" ht="24.95" customHeight="1">
      <c r="A64" s="326"/>
      <c r="B64" s="19" t="s">
        <v>2216</v>
      </c>
      <c r="C64" s="19">
        <v>15</v>
      </c>
      <c r="D64" s="27" t="s">
        <v>2212</v>
      </c>
      <c r="E64" s="27"/>
      <c r="F64" s="26" t="s">
        <v>5390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2740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2295</v>
      </c>
      <c r="AK64" s="31">
        <v>39248</v>
      </c>
      <c r="AL64" s="332"/>
      <c r="AM64" s="333"/>
      <c r="AN64" s="25" t="s">
        <v>2266</v>
      </c>
      <c r="AO64" s="24">
        <v>45060</v>
      </c>
      <c r="AP64" s="262" t="s">
        <v>2740</v>
      </c>
      <c r="AQ64" s="263"/>
      <c r="AR64" s="263" t="s">
        <v>885</v>
      </c>
      <c r="AS64" s="263" t="s">
        <v>2741</v>
      </c>
      <c r="AT64" s="266"/>
      <c r="AU64" s="266"/>
      <c r="AV64" s="266"/>
      <c r="AW64" s="266"/>
      <c r="AX64" s="266"/>
      <c r="AY64" s="266"/>
      <c r="AZ64" s="266"/>
      <c r="BA64" s="321">
        <v>247</v>
      </c>
      <c r="BB64" s="394"/>
    </row>
    <row r="65" spans="1:54" ht="24.95" customHeight="1">
      <c r="A65" s="326"/>
      <c r="B65" s="19" t="s">
        <v>2216</v>
      </c>
      <c r="C65" s="19">
        <v>15</v>
      </c>
      <c r="D65" s="27" t="s">
        <v>2212</v>
      </c>
      <c r="E65" s="27"/>
      <c r="F65" s="26" t="s">
        <v>5391</v>
      </c>
      <c r="G65" s="26" t="s">
        <v>2742</v>
      </c>
      <c r="H65" s="26" t="s">
        <v>3</v>
      </c>
      <c r="I65" s="26"/>
      <c r="J65" s="26"/>
      <c r="K65" s="26"/>
      <c r="L65" s="26"/>
      <c r="M65" s="26" t="s">
        <v>2743</v>
      </c>
      <c r="N65" s="26" t="s">
        <v>2744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2745</v>
      </c>
      <c r="AB65" s="28" t="s">
        <v>794</v>
      </c>
      <c r="AC65" s="28"/>
      <c r="AD65" s="28"/>
      <c r="AE65" s="28" t="s">
        <v>711</v>
      </c>
      <c r="AF65" s="28" t="s">
        <v>748</v>
      </c>
      <c r="AG65" s="28"/>
      <c r="AH65" s="28" t="s">
        <v>2746</v>
      </c>
      <c r="AI65" s="29"/>
      <c r="AJ65" s="30" t="s">
        <v>2295</v>
      </c>
      <c r="AK65" s="31">
        <v>39248</v>
      </c>
      <c r="AL65" s="332"/>
      <c r="AM65" s="333"/>
      <c r="AN65" s="25" t="s">
        <v>2266</v>
      </c>
      <c r="AO65" s="24">
        <v>45060</v>
      </c>
      <c r="AP65" s="262" t="s">
        <v>2747</v>
      </c>
      <c r="AQ65" s="263"/>
      <c r="AR65" s="263" t="s">
        <v>885</v>
      </c>
      <c r="AS65" s="263" t="s">
        <v>2748</v>
      </c>
      <c r="AT65" s="266"/>
      <c r="AU65" s="266"/>
      <c r="AV65" s="266"/>
      <c r="AW65" s="266"/>
      <c r="AX65" s="266"/>
      <c r="AY65" s="266"/>
      <c r="AZ65" s="266"/>
      <c r="BA65" s="321">
        <v>248</v>
      </c>
      <c r="BB65" s="394"/>
    </row>
    <row r="66" spans="1:54" ht="24.95" customHeight="1">
      <c r="A66" s="326"/>
      <c r="B66" s="19" t="s">
        <v>2216</v>
      </c>
      <c r="C66" s="19">
        <v>15</v>
      </c>
      <c r="D66" s="27" t="s">
        <v>2212</v>
      </c>
      <c r="E66" s="27"/>
      <c r="F66" s="26" t="s">
        <v>5392</v>
      </c>
      <c r="G66" s="26" t="s">
        <v>2749</v>
      </c>
      <c r="H66" s="26" t="s">
        <v>3</v>
      </c>
      <c r="I66" s="26"/>
      <c r="J66" s="26"/>
      <c r="K66" s="26"/>
      <c r="L66" s="26"/>
      <c r="M66" s="26" t="s">
        <v>2750</v>
      </c>
      <c r="N66" s="26" t="s">
        <v>2751</v>
      </c>
      <c r="O66" s="26"/>
      <c r="P66" s="26" t="s">
        <v>3</v>
      </c>
      <c r="Q66" s="26" t="s">
        <v>2752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2753</v>
      </c>
      <c r="AB66" s="28" t="s">
        <v>2754</v>
      </c>
      <c r="AC66" s="28"/>
      <c r="AD66" s="28"/>
      <c r="AE66" s="28" t="s">
        <v>4</v>
      </c>
      <c r="AF66" s="28" t="s">
        <v>700</v>
      </c>
      <c r="AG66" s="28"/>
      <c r="AH66" s="28" t="s">
        <v>2755</v>
      </c>
      <c r="AI66" s="29"/>
      <c r="AJ66" s="30" t="s">
        <v>2295</v>
      </c>
      <c r="AK66" s="31">
        <v>39248</v>
      </c>
      <c r="AL66" s="332"/>
      <c r="AM66" s="333"/>
      <c r="AN66" s="25" t="s">
        <v>2266</v>
      </c>
      <c r="AO66" s="24">
        <v>45060</v>
      </c>
      <c r="AP66" s="262" t="s">
        <v>2756</v>
      </c>
      <c r="AQ66" s="263"/>
      <c r="AR66" s="263" t="s">
        <v>885</v>
      </c>
      <c r="AS66" s="263" t="s">
        <v>2757</v>
      </c>
      <c r="AT66" s="266"/>
      <c r="AU66" s="266"/>
      <c r="AV66" s="266"/>
      <c r="AW66" s="266"/>
      <c r="AX66" s="266"/>
      <c r="AY66" s="266"/>
      <c r="AZ66" s="266"/>
      <c r="BA66" s="321">
        <v>249</v>
      </c>
      <c r="BB66" s="394"/>
    </row>
    <row r="67" spans="1:54" ht="24.95" customHeight="1">
      <c r="A67" s="326"/>
      <c r="B67" s="19" t="s">
        <v>2216</v>
      </c>
      <c r="C67" s="19">
        <v>15</v>
      </c>
      <c r="D67" s="27" t="s">
        <v>2212</v>
      </c>
      <c r="E67" s="27"/>
      <c r="F67" s="26" t="s">
        <v>5393</v>
      </c>
      <c r="G67" s="26" t="s">
        <v>2758</v>
      </c>
      <c r="H67" s="26" t="s">
        <v>3</v>
      </c>
      <c r="I67" s="26"/>
      <c r="J67" s="26"/>
      <c r="K67" s="26"/>
      <c r="L67" s="26"/>
      <c r="M67" s="26" t="s">
        <v>2759</v>
      </c>
      <c r="N67" s="26" t="s">
        <v>2760</v>
      </c>
      <c r="O67" s="26"/>
      <c r="P67" s="26" t="s">
        <v>2761</v>
      </c>
      <c r="Q67" s="26" t="s">
        <v>2762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2763</v>
      </c>
      <c r="AB67" s="28" t="s">
        <v>2764</v>
      </c>
      <c r="AC67" s="28"/>
      <c r="AD67" s="28"/>
      <c r="AE67" s="28" t="s">
        <v>711</v>
      </c>
      <c r="AF67" s="28" t="s">
        <v>730</v>
      </c>
      <c r="AG67" s="28"/>
      <c r="AH67" s="28" t="s">
        <v>2765</v>
      </c>
      <c r="AI67" s="29"/>
      <c r="AJ67" s="30" t="s">
        <v>2295</v>
      </c>
      <c r="AK67" s="31">
        <v>39248</v>
      </c>
      <c r="AL67" s="332"/>
      <c r="AM67" s="333"/>
      <c r="AN67" s="25" t="s">
        <v>2266</v>
      </c>
      <c r="AO67" s="24">
        <v>45060</v>
      </c>
      <c r="AP67" s="262" t="s">
        <v>2766</v>
      </c>
      <c r="AQ67" s="263"/>
      <c r="AR67" s="263" t="s">
        <v>885</v>
      </c>
      <c r="AS67" s="263" t="s">
        <v>2767</v>
      </c>
      <c r="AT67" s="266"/>
      <c r="AU67" s="266"/>
      <c r="AV67" s="266"/>
      <c r="AW67" s="266"/>
      <c r="AX67" s="266"/>
      <c r="AY67" s="266"/>
      <c r="AZ67" s="266"/>
      <c r="BA67" s="321">
        <v>250</v>
      </c>
      <c r="BB67" s="394"/>
    </row>
    <row r="68" spans="1:54" ht="24.95" customHeight="1">
      <c r="A68" s="326"/>
      <c r="B68" s="19" t="s">
        <v>2216</v>
      </c>
      <c r="C68" s="19">
        <v>15</v>
      </c>
      <c r="D68" s="27" t="s">
        <v>2212</v>
      </c>
      <c r="E68" s="27"/>
      <c r="F68" s="26" t="s">
        <v>5394</v>
      </c>
      <c r="G68" s="26" t="s">
        <v>2768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2769</v>
      </c>
      <c r="AB68" s="28" t="s">
        <v>2770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2295</v>
      </c>
      <c r="AK68" s="31">
        <v>39248</v>
      </c>
      <c r="AL68" s="332"/>
      <c r="AM68" s="333"/>
      <c r="AN68" s="25" t="s">
        <v>2266</v>
      </c>
      <c r="AO68" s="24">
        <v>45060</v>
      </c>
      <c r="AP68" s="262" t="s">
        <v>2771</v>
      </c>
      <c r="AQ68" s="263"/>
      <c r="AR68" s="263" t="s">
        <v>885</v>
      </c>
      <c r="AS68" s="263" t="s">
        <v>2772</v>
      </c>
      <c r="AT68" s="266"/>
      <c r="AU68" s="266"/>
      <c r="AV68" s="266"/>
      <c r="AW68" s="266"/>
      <c r="AX68" s="266"/>
      <c r="AY68" s="266"/>
      <c r="AZ68" s="266"/>
      <c r="BA68" s="321">
        <v>251</v>
      </c>
      <c r="BB68" s="394"/>
    </row>
    <row r="69" spans="1:54" ht="24.95" customHeight="1">
      <c r="A69" s="326"/>
      <c r="B69" s="19" t="s">
        <v>2216</v>
      </c>
      <c r="C69" s="19">
        <v>15</v>
      </c>
      <c r="D69" s="27" t="s">
        <v>2212</v>
      </c>
      <c r="E69" s="27"/>
      <c r="F69" s="26" t="s">
        <v>5395</v>
      </c>
      <c r="G69" s="26" t="s">
        <v>2773</v>
      </c>
      <c r="H69" s="26" t="s">
        <v>3</v>
      </c>
      <c r="I69" s="26"/>
      <c r="J69" s="26"/>
      <c r="K69" s="26"/>
      <c r="L69" s="26"/>
      <c r="M69" s="26" t="s">
        <v>2774</v>
      </c>
      <c r="N69" s="26" t="s">
        <v>2775</v>
      </c>
      <c r="O69" s="26"/>
      <c r="P69" s="26" t="s">
        <v>3</v>
      </c>
      <c r="Q69" s="26" t="s">
        <v>2776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891</v>
      </c>
      <c r="AB69" s="28" t="s">
        <v>2777</v>
      </c>
      <c r="AC69" s="28"/>
      <c r="AD69" s="28"/>
      <c r="AE69" s="28" t="s">
        <v>711</v>
      </c>
      <c r="AF69" s="28" t="s">
        <v>730</v>
      </c>
      <c r="AG69" s="28"/>
      <c r="AH69" s="28" t="s">
        <v>2778</v>
      </c>
      <c r="AI69" s="29"/>
      <c r="AJ69" s="30" t="s">
        <v>2295</v>
      </c>
      <c r="AK69" s="31">
        <v>39248</v>
      </c>
      <c r="AL69" s="332"/>
      <c r="AM69" s="333"/>
      <c r="AN69" s="25" t="s">
        <v>2266</v>
      </c>
      <c r="AO69" s="24">
        <v>45060</v>
      </c>
      <c r="AP69" s="262" t="s">
        <v>2779</v>
      </c>
      <c r="AQ69" s="263"/>
      <c r="AR69" s="263" t="s">
        <v>885</v>
      </c>
      <c r="AS69" s="263" t="s">
        <v>2780</v>
      </c>
      <c r="AT69" s="266"/>
      <c r="AU69" s="266"/>
      <c r="AV69" s="266"/>
      <c r="AW69" s="266"/>
      <c r="AX69" s="266"/>
      <c r="AY69" s="266"/>
      <c r="AZ69" s="266"/>
      <c r="BA69" s="321">
        <v>252</v>
      </c>
      <c r="BB69" s="394"/>
    </row>
    <row r="70" spans="1:54" ht="24.95" customHeight="1">
      <c r="A70" s="326"/>
      <c r="B70" s="19" t="s">
        <v>2216</v>
      </c>
      <c r="C70" s="19">
        <v>15</v>
      </c>
      <c r="D70" s="27" t="s">
        <v>2212</v>
      </c>
      <c r="E70" s="27"/>
      <c r="F70" s="26" t="s">
        <v>5396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2781</v>
      </c>
      <c r="AB70" s="28" t="s">
        <v>2782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2295</v>
      </c>
      <c r="AK70" s="31">
        <v>39248</v>
      </c>
      <c r="AL70" s="332"/>
      <c r="AM70" s="333"/>
      <c r="AN70" s="25" t="s">
        <v>2266</v>
      </c>
      <c r="AO70" s="24">
        <v>45060</v>
      </c>
      <c r="AP70" s="262" t="s">
        <v>2783</v>
      </c>
      <c r="AQ70" s="263"/>
      <c r="AR70" s="263" t="s">
        <v>885</v>
      </c>
      <c r="AS70" s="263" t="s">
        <v>2784</v>
      </c>
      <c r="AT70" s="266"/>
      <c r="AU70" s="266"/>
      <c r="AV70" s="266"/>
      <c r="AW70" s="266"/>
      <c r="AX70" s="266"/>
      <c r="AY70" s="266"/>
      <c r="AZ70" s="266"/>
      <c r="BA70" s="321">
        <v>253</v>
      </c>
      <c r="BB70" s="394"/>
    </row>
    <row r="71" spans="1:54" ht="24.95" customHeight="1">
      <c r="A71" s="326"/>
      <c r="B71" s="19" t="s">
        <v>2216</v>
      </c>
      <c r="C71" s="19">
        <v>15</v>
      </c>
      <c r="D71" s="27" t="s">
        <v>2212</v>
      </c>
      <c r="E71" s="27"/>
      <c r="F71" s="26" t="s">
        <v>5397</v>
      </c>
      <c r="G71" s="26" t="s">
        <v>2785</v>
      </c>
      <c r="H71" s="26" t="s">
        <v>3</v>
      </c>
      <c r="I71" s="26"/>
      <c r="J71" s="26"/>
      <c r="K71" s="26"/>
      <c r="L71" s="26"/>
      <c r="M71" s="26" t="s">
        <v>2786</v>
      </c>
      <c r="N71" s="26" t="s">
        <v>2787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2788</v>
      </c>
      <c r="AB71" s="28" t="s">
        <v>2789</v>
      </c>
      <c r="AC71" s="28"/>
      <c r="AD71" s="28"/>
      <c r="AE71" s="28" t="s">
        <v>711</v>
      </c>
      <c r="AF71" s="28" t="s">
        <v>730</v>
      </c>
      <c r="AG71" s="28"/>
      <c r="AH71" s="28" t="s">
        <v>2790</v>
      </c>
      <c r="AI71" s="29"/>
      <c r="AJ71" s="30" t="s">
        <v>2295</v>
      </c>
      <c r="AK71" s="31">
        <v>39248</v>
      </c>
      <c r="AL71" s="332"/>
      <c r="AM71" s="333"/>
      <c r="AN71" s="25" t="s">
        <v>2266</v>
      </c>
      <c r="AO71" s="24">
        <v>45060</v>
      </c>
      <c r="AP71" s="262" t="s">
        <v>2791</v>
      </c>
      <c r="AQ71" s="263"/>
      <c r="AR71" s="263" t="s">
        <v>885</v>
      </c>
      <c r="AS71" s="263" t="s">
        <v>2792</v>
      </c>
      <c r="AT71" s="266"/>
      <c r="AU71" s="266"/>
      <c r="AV71" s="266"/>
      <c r="AW71" s="266"/>
      <c r="AX71" s="266"/>
      <c r="AY71" s="266"/>
      <c r="AZ71" s="266"/>
      <c r="BA71" s="321">
        <v>254</v>
      </c>
      <c r="BB71" s="394"/>
    </row>
    <row r="72" spans="1:54" ht="24.95" customHeight="1">
      <c r="A72" s="326"/>
      <c r="B72" s="19" t="s">
        <v>2216</v>
      </c>
      <c r="C72" s="19">
        <v>15</v>
      </c>
      <c r="D72" s="27" t="s">
        <v>2212</v>
      </c>
      <c r="E72" s="27"/>
      <c r="F72" s="26" t="s">
        <v>5398</v>
      </c>
      <c r="G72" s="26" t="s">
        <v>2793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2794</v>
      </c>
      <c r="AB72" s="28" t="s">
        <v>2795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2295</v>
      </c>
      <c r="AK72" s="31">
        <v>39248</v>
      </c>
      <c r="AL72" s="332"/>
      <c r="AM72" s="333"/>
      <c r="AN72" s="25" t="s">
        <v>2266</v>
      </c>
      <c r="AO72" s="24">
        <v>45060</v>
      </c>
      <c r="AP72" s="262" t="s">
        <v>2796</v>
      </c>
      <c r="AQ72" s="263"/>
      <c r="AR72" s="263" t="s">
        <v>885</v>
      </c>
      <c r="AS72" s="263" t="s">
        <v>2797</v>
      </c>
      <c r="AT72" s="266"/>
      <c r="AU72" s="266"/>
      <c r="AV72" s="266"/>
      <c r="AW72" s="266"/>
      <c r="AX72" s="266"/>
      <c r="AY72" s="266"/>
      <c r="AZ72" s="266"/>
      <c r="BA72" s="321">
        <v>255</v>
      </c>
      <c r="BB72" s="394"/>
    </row>
    <row r="73" spans="1:54" ht="24.95" customHeight="1">
      <c r="A73" s="326"/>
      <c r="B73" s="19" t="s">
        <v>2216</v>
      </c>
      <c r="C73" s="19">
        <v>15</v>
      </c>
      <c r="D73" s="27" t="s">
        <v>2212</v>
      </c>
      <c r="E73" s="27"/>
      <c r="F73" s="26" t="s">
        <v>5399</v>
      </c>
      <c r="G73" s="26" t="s">
        <v>3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2798</v>
      </c>
      <c r="AB73" s="28" t="s">
        <v>2799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2295</v>
      </c>
      <c r="AK73" s="31">
        <v>39248</v>
      </c>
      <c r="AL73" s="332"/>
      <c r="AM73" s="333"/>
      <c r="AN73" s="25" t="s">
        <v>2266</v>
      </c>
      <c r="AO73" s="24">
        <v>45060</v>
      </c>
      <c r="AP73" s="262" t="s">
        <v>2800</v>
      </c>
      <c r="AQ73" s="263"/>
      <c r="AR73" s="263" t="s">
        <v>885</v>
      </c>
      <c r="AS73" s="263" t="s">
        <v>2801</v>
      </c>
      <c r="AT73" s="266"/>
      <c r="AU73" s="266"/>
      <c r="AV73" s="266"/>
      <c r="AW73" s="266"/>
      <c r="AX73" s="266"/>
      <c r="AY73" s="266"/>
      <c r="AZ73" s="266"/>
      <c r="BA73" s="321">
        <v>256</v>
      </c>
      <c r="BB73" s="394"/>
    </row>
    <row r="74" spans="1:54" ht="24.95" customHeight="1">
      <c r="A74" s="326"/>
      <c r="B74" s="19" t="s">
        <v>2216</v>
      </c>
      <c r="C74" s="19">
        <v>15</v>
      </c>
      <c r="D74" s="27" t="s">
        <v>2212</v>
      </c>
      <c r="E74" s="27"/>
      <c r="F74" s="26" t="s">
        <v>5400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2802</v>
      </c>
      <c r="AB74" s="28" t="s">
        <v>2803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2295</v>
      </c>
      <c r="AK74" s="31">
        <v>39248</v>
      </c>
      <c r="AL74" s="332"/>
      <c r="AM74" s="333"/>
      <c r="AN74" s="25" t="s">
        <v>2266</v>
      </c>
      <c r="AO74" s="24">
        <v>45060</v>
      </c>
      <c r="AP74" s="262" t="s">
        <v>2804</v>
      </c>
      <c r="AQ74" s="263"/>
      <c r="AR74" s="263" t="s">
        <v>885</v>
      </c>
      <c r="AS74" s="263" t="s">
        <v>2805</v>
      </c>
      <c r="AT74" s="266"/>
      <c r="AU74" s="266"/>
      <c r="AV74" s="266"/>
      <c r="AW74" s="266"/>
      <c r="AX74" s="266"/>
      <c r="AY74" s="266"/>
      <c r="AZ74" s="266"/>
      <c r="BA74" s="321">
        <v>257</v>
      </c>
      <c r="BB74" s="394"/>
    </row>
    <row r="75" spans="1:54" ht="24.95" customHeight="1">
      <c r="A75" s="326"/>
      <c r="B75" s="19" t="s">
        <v>2216</v>
      </c>
      <c r="C75" s="19">
        <v>15</v>
      </c>
      <c r="D75" s="27" t="s">
        <v>2212</v>
      </c>
      <c r="E75" s="27"/>
      <c r="F75" s="26" t="s">
        <v>5401</v>
      </c>
      <c r="G75" s="26" t="s">
        <v>2806</v>
      </c>
      <c r="H75" s="26" t="s">
        <v>3</v>
      </c>
      <c r="I75" s="26"/>
      <c r="J75" s="26"/>
      <c r="K75" s="26"/>
      <c r="L75" s="26"/>
      <c r="M75" s="26" t="s">
        <v>683</v>
      </c>
      <c r="N75" s="26" t="s">
        <v>2807</v>
      </c>
      <c r="O75" s="26"/>
      <c r="P75" s="26" t="s">
        <v>3</v>
      </c>
      <c r="Q75" s="26" t="s">
        <v>2808</v>
      </c>
      <c r="R75" s="26" t="s">
        <v>3</v>
      </c>
      <c r="S75" s="26"/>
      <c r="T75" s="26" t="s">
        <v>3</v>
      </c>
      <c r="U75" s="26" t="s">
        <v>2809</v>
      </c>
      <c r="V75" s="26"/>
      <c r="W75" s="26"/>
      <c r="X75" s="26"/>
      <c r="Y75" s="26"/>
      <c r="Z75" s="26" t="s">
        <v>3</v>
      </c>
      <c r="AA75" s="28" t="s">
        <v>2810</v>
      </c>
      <c r="AB75" s="28" t="s">
        <v>2092</v>
      </c>
      <c r="AC75" s="28"/>
      <c r="AD75" s="28"/>
      <c r="AE75" s="28" t="s">
        <v>4</v>
      </c>
      <c r="AF75" s="28" t="s">
        <v>685</v>
      </c>
      <c r="AG75" s="28"/>
      <c r="AH75" s="28" t="s">
        <v>2811</v>
      </c>
      <c r="AI75" s="29"/>
      <c r="AJ75" s="30" t="s">
        <v>2295</v>
      </c>
      <c r="AK75" s="31">
        <v>39248</v>
      </c>
      <c r="AL75" s="332"/>
      <c r="AM75" s="333"/>
      <c r="AN75" s="25" t="s">
        <v>2266</v>
      </c>
      <c r="AO75" s="24">
        <v>45060</v>
      </c>
      <c r="AP75" s="262" t="s">
        <v>2812</v>
      </c>
      <c r="AQ75" s="263"/>
      <c r="AR75" s="263" t="s">
        <v>885</v>
      </c>
      <c r="AS75" s="263" t="s">
        <v>2813</v>
      </c>
      <c r="AT75" s="266"/>
      <c r="AU75" s="266"/>
      <c r="AV75" s="266"/>
      <c r="AW75" s="266"/>
      <c r="AX75" s="266"/>
      <c r="AY75" s="266"/>
      <c r="AZ75" s="266"/>
      <c r="BA75" s="321">
        <v>258</v>
      </c>
      <c r="BB75" s="394"/>
    </row>
    <row r="76" spans="1:54" ht="24.95" customHeight="1">
      <c r="A76" s="326"/>
      <c r="B76" s="19" t="s">
        <v>2216</v>
      </c>
      <c r="C76" s="19">
        <v>15</v>
      </c>
      <c r="D76" s="27" t="s">
        <v>2212</v>
      </c>
      <c r="E76" s="27"/>
      <c r="F76" s="26" t="s">
        <v>5402</v>
      </c>
      <c r="G76" s="26" t="s">
        <v>2814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2815</v>
      </c>
      <c r="AB76" s="28" t="s">
        <v>3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2295</v>
      </c>
      <c r="AK76" s="31">
        <v>39248</v>
      </c>
      <c r="AL76" s="332"/>
      <c r="AM76" s="333"/>
      <c r="AN76" s="25" t="s">
        <v>2266</v>
      </c>
      <c r="AO76" s="24">
        <v>45060</v>
      </c>
      <c r="AP76" s="262" t="s">
        <v>2815</v>
      </c>
      <c r="AQ76" s="263"/>
      <c r="AR76" s="263" t="s">
        <v>885</v>
      </c>
      <c r="AS76" s="263" t="s">
        <v>2816</v>
      </c>
      <c r="AT76" s="266"/>
      <c r="AU76" s="266"/>
      <c r="AV76" s="266"/>
      <c r="AW76" s="266"/>
      <c r="AX76" s="266"/>
      <c r="AY76" s="266"/>
      <c r="AZ76" s="266"/>
      <c r="BA76" s="321">
        <v>259</v>
      </c>
      <c r="BB76" s="394"/>
    </row>
    <row r="77" spans="1:54" ht="24.95" customHeight="1">
      <c r="A77" s="326"/>
      <c r="B77" s="19" t="s">
        <v>2216</v>
      </c>
      <c r="C77" s="19">
        <v>15</v>
      </c>
      <c r="D77" s="27" t="s">
        <v>2212</v>
      </c>
      <c r="E77" s="27"/>
      <c r="F77" s="26" t="s">
        <v>5403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2817</v>
      </c>
      <c r="AB77" s="28" t="s">
        <v>1866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2295</v>
      </c>
      <c r="AK77" s="31">
        <v>39248</v>
      </c>
      <c r="AL77" s="332"/>
      <c r="AM77" s="333"/>
      <c r="AN77" s="25" t="s">
        <v>2266</v>
      </c>
      <c r="AO77" s="24">
        <v>45060</v>
      </c>
      <c r="AP77" s="262" t="s">
        <v>2818</v>
      </c>
      <c r="AQ77" s="263"/>
      <c r="AR77" s="263" t="s">
        <v>885</v>
      </c>
      <c r="AS77" s="263" t="s">
        <v>2819</v>
      </c>
      <c r="AT77" s="266"/>
      <c r="AU77" s="266"/>
      <c r="AV77" s="266"/>
      <c r="AW77" s="266"/>
      <c r="AX77" s="266"/>
      <c r="AY77" s="266"/>
      <c r="AZ77" s="266"/>
      <c r="BA77" s="321">
        <v>260</v>
      </c>
      <c r="BB77" s="394"/>
    </row>
    <row r="78" spans="1:54" ht="24.95" customHeight="1">
      <c r="A78" s="326"/>
      <c r="B78" s="19" t="s">
        <v>2216</v>
      </c>
      <c r="C78" s="19">
        <v>15</v>
      </c>
      <c r="D78" s="27" t="s">
        <v>2212</v>
      </c>
      <c r="E78" s="27"/>
      <c r="F78" s="26" t="s">
        <v>5404</v>
      </c>
      <c r="G78" s="26" t="s">
        <v>2820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2821</v>
      </c>
      <c r="AB78" s="28" t="s">
        <v>3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2295</v>
      </c>
      <c r="AK78" s="31">
        <v>39248</v>
      </c>
      <c r="AL78" s="332"/>
      <c r="AM78" s="333"/>
      <c r="AN78" s="25" t="s">
        <v>2266</v>
      </c>
      <c r="AO78" s="24">
        <v>45060</v>
      </c>
      <c r="AP78" s="262" t="s">
        <v>2822</v>
      </c>
      <c r="AQ78" s="263"/>
      <c r="AR78" s="263" t="s">
        <v>885</v>
      </c>
      <c r="AS78" s="263" t="s">
        <v>2823</v>
      </c>
      <c r="AT78" s="266"/>
      <c r="AU78" s="266"/>
      <c r="AV78" s="266"/>
      <c r="AW78" s="266"/>
      <c r="AX78" s="266"/>
      <c r="AY78" s="266"/>
      <c r="AZ78" s="266"/>
      <c r="BA78" s="321">
        <v>261</v>
      </c>
      <c r="BB78" s="394"/>
    </row>
    <row r="79" spans="1:54" ht="24.95" customHeight="1">
      <c r="A79" s="326"/>
      <c r="B79" s="19" t="s">
        <v>2216</v>
      </c>
      <c r="C79" s="19">
        <v>15</v>
      </c>
      <c r="D79" s="27" t="s">
        <v>2212</v>
      </c>
      <c r="E79" s="27"/>
      <c r="F79" s="26" t="s">
        <v>5405</v>
      </c>
      <c r="G79" s="26" t="s">
        <v>2824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1951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2295</v>
      </c>
      <c r="AK79" s="31">
        <v>39248</v>
      </c>
      <c r="AL79" s="332"/>
      <c r="AM79" s="333"/>
      <c r="AN79" s="25" t="s">
        <v>2266</v>
      </c>
      <c r="AO79" s="24">
        <v>45060</v>
      </c>
      <c r="AP79" s="262" t="s">
        <v>1951</v>
      </c>
      <c r="AQ79" s="263"/>
      <c r="AR79" s="263" t="s">
        <v>885</v>
      </c>
      <c r="AS79" s="263" t="s">
        <v>2825</v>
      </c>
      <c r="AT79" s="266"/>
      <c r="AU79" s="266"/>
      <c r="AV79" s="266"/>
      <c r="AW79" s="266"/>
      <c r="AX79" s="266"/>
      <c r="AY79" s="266"/>
      <c r="AZ79" s="266"/>
      <c r="BA79" s="321">
        <v>262</v>
      </c>
      <c r="BB79" s="394"/>
    </row>
    <row r="80" spans="1:54" ht="24.95" customHeight="1">
      <c r="A80" s="326"/>
      <c r="B80" s="19" t="s">
        <v>2216</v>
      </c>
      <c r="C80" s="19">
        <v>15</v>
      </c>
      <c r="D80" s="27" t="s">
        <v>2212</v>
      </c>
      <c r="E80" s="27"/>
      <c r="F80" s="26" t="s">
        <v>5406</v>
      </c>
      <c r="G80" s="26" t="s">
        <v>2826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1640</v>
      </c>
      <c r="AB80" s="28" t="s">
        <v>2827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2295</v>
      </c>
      <c r="AK80" s="31">
        <v>39248</v>
      </c>
      <c r="AL80" s="332"/>
      <c r="AM80" s="333"/>
      <c r="AN80" s="25" t="s">
        <v>2266</v>
      </c>
      <c r="AO80" s="24">
        <v>45060</v>
      </c>
      <c r="AP80" s="262" t="s">
        <v>2828</v>
      </c>
      <c r="AQ80" s="263"/>
      <c r="AR80" s="263" t="s">
        <v>885</v>
      </c>
      <c r="AS80" s="263" t="s">
        <v>2829</v>
      </c>
      <c r="AT80" s="266"/>
      <c r="AU80" s="266"/>
      <c r="AV80" s="266"/>
      <c r="AW80" s="266"/>
      <c r="AX80" s="266"/>
      <c r="AY80" s="266"/>
      <c r="AZ80" s="266"/>
      <c r="BA80" s="321">
        <v>263</v>
      </c>
      <c r="BB80" s="394"/>
    </row>
    <row r="81" spans="1:54" ht="24.95" customHeight="1">
      <c r="A81" s="326"/>
      <c r="B81" s="19" t="s">
        <v>2216</v>
      </c>
      <c r="C81" s="19">
        <v>15</v>
      </c>
      <c r="D81" s="27" t="s">
        <v>2212</v>
      </c>
      <c r="E81" s="27"/>
      <c r="F81" s="26" t="s">
        <v>5407</v>
      </c>
      <c r="G81" s="26" t="s">
        <v>2830</v>
      </c>
      <c r="H81" s="26" t="s">
        <v>3</v>
      </c>
      <c r="I81" s="26"/>
      <c r="J81" s="26"/>
      <c r="K81" s="26"/>
      <c r="L81" s="26"/>
      <c r="M81" s="26" t="s">
        <v>2831</v>
      </c>
      <c r="N81" s="26" t="s">
        <v>2832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2833</v>
      </c>
      <c r="AB81" s="28" t="s">
        <v>2834</v>
      </c>
      <c r="AC81" s="28"/>
      <c r="AD81" s="28"/>
      <c r="AE81" s="28" t="s">
        <v>697</v>
      </c>
      <c r="AF81" s="28" t="s">
        <v>2835</v>
      </c>
      <c r="AG81" s="28"/>
      <c r="AH81" s="28" t="s">
        <v>2836</v>
      </c>
      <c r="AI81" s="29"/>
      <c r="AJ81" s="30" t="s">
        <v>2295</v>
      </c>
      <c r="AK81" s="31">
        <v>39248</v>
      </c>
      <c r="AL81" s="332"/>
      <c r="AM81" s="333"/>
      <c r="AN81" s="25" t="s">
        <v>2266</v>
      </c>
      <c r="AO81" s="24">
        <v>45060</v>
      </c>
      <c r="AP81" s="262" t="s">
        <v>2837</v>
      </c>
      <c r="AQ81" s="263"/>
      <c r="AR81" s="263" t="s">
        <v>885</v>
      </c>
      <c r="AS81" s="263" t="s">
        <v>2838</v>
      </c>
      <c r="AT81" s="266"/>
      <c r="AU81" s="266"/>
      <c r="AV81" s="266"/>
      <c r="AW81" s="266"/>
      <c r="AX81" s="266"/>
      <c r="AY81" s="266"/>
      <c r="AZ81" s="266"/>
      <c r="BA81" s="321">
        <v>264</v>
      </c>
      <c r="BB81" s="394"/>
    </row>
    <row r="82" spans="1:54" ht="24.95" customHeight="1">
      <c r="A82" s="326"/>
      <c r="B82" s="19" t="s">
        <v>2216</v>
      </c>
      <c r="C82" s="19">
        <v>15</v>
      </c>
      <c r="D82" s="27" t="s">
        <v>2212</v>
      </c>
      <c r="E82" s="27"/>
      <c r="F82" s="26" t="s">
        <v>5408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2839</v>
      </c>
      <c r="AB82" s="28" t="s">
        <v>2840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2295</v>
      </c>
      <c r="AK82" s="31">
        <v>39248</v>
      </c>
      <c r="AL82" s="332"/>
      <c r="AM82" s="333"/>
      <c r="AN82" s="25" t="s">
        <v>2266</v>
      </c>
      <c r="AO82" s="24">
        <v>45060</v>
      </c>
      <c r="AP82" s="262" t="s">
        <v>2841</v>
      </c>
      <c r="AQ82" s="263"/>
      <c r="AR82" s="263" t="s">
        <v>885</v>
      </c>
      <c r="AS82" s="263" t="s">
        <v>2842</v>
      </c>
      <c r="AT82" s="266"/>
      <c r="AU82" s="266"/>
      <c r="AV82" s="266"/>
      <c r="AW82" s="266"/>
      <c r="AX82" s="266"/>
      <c r="AY82" s="266"/>
      <c r="AZ82" s="266"/>
      <c r="BA82" s="321">
        <v>265</v>
      </c>
      <c r="BB82" s="394"/>
    </row>
    <row r="83" spans="1:54" ht="24.95" customHeight="1">
      <c r="A83" s="326"/>
      <c r="B83" s="19" t="s">
        <v>2216</v>
      </c>
      <c r="C83" s="19">
        <v>15</v>
      </c>
      <c r="D83" s="27" t="s">
        <v>2212</v>
      </c>
      <c r="E83" s="27"/>
      <c r="F83" s="26" t="s">
        <v>5409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2843</v>
      </c>
      <c r="AB83" s="28" t="s">
        <v>2844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2295</v>
      </c>
      <c r="AK83" s="31">
        <v>39248</v>
      </c>
      <c r="AL83" s="332"/>
      <c r="AM83" s="333"/>
      <c r="AN83" s="25" t="s">
        <v>2266</v>
      </c>
      <c r="AO83" s="24">
        <v>45060</v>
      </c>
      <c r="AP83" s="262" t="s">
        <v>2845</v>
      </c>
      <c r="AQ83" s="263"/>
      <c r="AR83" s="263" t="s">
        <v>885</v>
      </c>
      <c r="AS83" s="263" t="s">
        <v>2846</v>
      </c>
      <c r="AT83" s="266"/>
      <c r="AU83" s="266"/>
      <c r="AV83" s="266"/>
      <c r="AW83" s="266"/>
      <c r="AX83" s="266"/>
      <c r="AY83" s="266"/>
      <c r="AZ83" s="266"/>
      <c r="BA83" s="321">
        <v>266</v>
      </c>
      <c r="BB83" s="394"/>
    </row>
    <row r="84" spans="1:54" ht="24.95" customHeight="1">
      <c r="A84" s="326"/>
      <c r="B84" s="19" t="s">
        <v>2216</v>
      </c>
      <c r="C84" s="19">
        <v>15</v>
      </c>
      <c r="D84" s="27" t="s">
        <v>2212</v>
      </c>
      <c r="E84" s="27"/>
      <c r="F84" s="26" t="s">
        <v>5410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2847</v>
      </c>
      <c r="AB84" s="28" t="s">
        <v>2848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2295</v>
      </c>
      <c r="AK84" s="31">
        <v>39248</v>
      </c>
      <c r="AL84" s="332"/>
      <c r="AM84" s="333"/>
      <c r="AN84" s="25" t="s">
        <v>2266</v>
      </c>
      <c r="AO84" s="24">
        <v>45060</v>
      </c>
      <c r="AP84" s="262" t="s">
        <v>2849</v>
      </c>
      <c r="AQ84" s="263"/>
      <c r="AR84" s="263" t="s">
        <v>885</v>
      </c>
      <c r="AS84" s="263" t="s">
        <v>2850</v>
      </c>
      <c r="AT84" s="266"/>
      <c r="AU84" s="266"/>
      <c r="AV84" s="266"/>
      <c r="AW84" s="266"/>
      <c r="AX84" s="266"/>
      <c r="AY84" s="266"/>
      <c r="AZ84" s="266"/>
      <c r="BA84" s="321">
        <v>267</v>
      </c>
      <c r="BB84" s="394"/>
    </row>
    <row r="85" spans="1:54" ht="24.95" customHeight="1">
      <c r="A85" s="326"/>
      <c r="B85" s="19" t="s">
        <v>2216</v>
      </c>
      <c r="C85" s="19">
        <v>15</v>
      </c>
      <c r="D85" s="27" t="s">
        <v>2212</v>
      </c>
      <c r="E85" s="27"/>
      <c r="F85" s="26" t="s">
        <v>5411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2851</v>
      </c>
      <c r="AB85" s="28" t="s">
        <v>2799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2295</v>
      </c>
      <c r="AK85" s="31">
        <v>39248</v>
      </c>
      <c r="AL85" s="332"/>
      <c r="AM85" s="333"/>
      <c r="AN85" s="25" t="s">
        <v>2266</v>
      </c>
      <c r="AO85" s="24">
        <v>45060</v>
      </c>
      <c r="AP85" s="262" t="s">
        <v>2852</v>
      </c>
      <c r="AQ85" s="263"/>
      <c r="AR85" s="263" t="s">
        <v>885</v>
      </c>
      <c r="AS85" s="263" t="s">
        <v>2853</v>
      </c>
      <c r="AT85" s="266"/>
      <c r="AU85" s="266"/>
      <c r="AV85" s="266"/>
      <c r="AW85" s="266"/>
      <c r="AX85" s="266"/>
      <c r="AY85" s="266"/>
      <c r="AZ85" s="266"/>
      <c r="BA85" s="321">
        <v>268</v>
      </c>
      <c r="BB85" s="394"/>
    </row>
    <row r="86" spans="1:54" ht="24.95" customHeight="1">
      <c r="A86" s="326"/>
      <c r="B86" s="19" t="s">
        <v>2216</v>
      </c>
      <c r="C86" s="19">
        <v>15</v>
      </c>
      <c r="D86" s="27" t="s">
        <v>2212</v>
      </c>
      <c r="E86" s="27"/>
      <c r="F86" s="26" t="s">
        <v>5412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2854</v>
      </c>
      <c r="AB86" s="28" t="s">
        <v>2855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2295</v>
      </c>
      <c r="AK86" s="31">
        <v>39248</v>
      </c>
      <c r="AL86" s="332"/>
      <c r="AM86" s="333"/>
      <c r="AN86" s="25" t="s">
        <v>2266</v>
      </c>
      <c r="AO86" s="24">
        <v>45060</v>
      </c>
      <c r="AP86" s="262" t="s">
        <v>2856</v>
      </c>
      <c r="AQ86" s="263"/>
      <c r="AR86" s="263" t="s">
        <v>885</v>
      </c>
      <c r="AS86" s="263" t="s">
        <v>2857</v>
      </c>
      <c r="AT86" s="266"/>
      <c r="AU86" s="266"/>
      <c r="AV86" s="266"/>
      <c r="AW86" s="266"/>
      <c r="AX86" s="266"/>
      <c r="AY86" s="266"/>
      <c r="AZ86" s="266"/>
      <c r="BA86" s="321">
        <v>269</v>
      </c>
      <c r="BB86" s="394"/>
    </row>
    <row r="87" spans="1:54" ht="24.95" customHeight="1">
      <c r="A87" s="326"/>
      <c r="B87" s="19" t="s">
        <v>2216</v>
      </c>
      <c r="C87" s="19">
        <v>15</v>
      </c>
      <c r="D87" s="27" t="s">
        <v>2212</v>
      </c>
      <c r="E87" s="27"/>
      <c r="F87" s="26" t="s">
        <v>5413</v>
      </c>
      <c r="G87" s="26" t="s">
        <v>2858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1602</v>
      </c>
      <c r="AB87" s="28" t="s">
        <v>2859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2295</v>
      </c>
      <c r="AK87" s="31">
        <v>39248</v>
      </c>
      <c r="AL87" s="332"/>
      <c r="AM87" s="333"/>
      <c r="AN87" s="25" t="s">
        <v>2266</v>
      </c>
      <c r="AO87" s="24">
        <v>45060</v>
      </c>
      <c r="AP87" s="262" t="s">
        <v>2860</v>
      </c>
      <c r="AQ87" s="263"/>
      <c r="AR87" s="263" t="s">
        <v>885</v>
      </c>
      <c r="AS87" s="263" t="s">
        <v>2861</v>
      </c>
      <c r="AT87" s="266"/>
      <c r="AU87" s="266"/>
      <c r="AV87" s="266"/>
      <c r="AW87" s="266"/>
      <c r="AX87" s="266"/>
      <c r="AY87" s="266"/>
      <c r="AZ87" s="266"/>
      <c r="BA87" s="321">
        <v>270</v>
      </c>
      <c r="BB87" s="394"/>
    </row>
    <row r="88" spans="1:54" ht="24.95" customHeight="1">
      <c r="A88" s="326"/>
      <c r="B88" s="19" t="s">
        <v>2216</v>
      </c>
      <c r="C88" s="19">
        <v>15</v>
      </c>
      <c r="D88" s="27" t="s">
        <v>2212</v>
      </c>
      <c r="E88" s="27"/>
      <c r="F88" s="26" t="s">
        <v>5414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2862</v>
      </c>
      <c r="AB88" s="28" t="s">
        <v>2863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2295</v>
      </c>
      <c r="AK88" s="31">
        <v>39248</v>
      </c>
      <c r="AL88" s="332"/>
      <c r="AM88" s="333"/>
      <c r="AN88" s="25" t="s">
        <v>2266</v>
      </c>
      <c r="AO88" s="24">
        <v>45060</v>
      </c>
      <c r="AP88" s="262" t="s">
        <v>2864</v>
      </c>
      <c r="AQ88" s="263"/>
      <c r="AR88" s="263" t="s">
        <v>885</v>
      </c>
      <c r="AS88" s="263" t="s">
        <v>2865</v>
      </c>
      <c r="AT88" s="266"/>
      <c r="AU88" s="266"/>
      <c r="AV88" s="266"/>
      <c r="AW88" s="266"/>
      <c r="AX88" s="266"/>
      <c r="AY88" s="266"/>
      <c r="AZ88" s="266"/>
      <c r="BA88" s="321">
        <v>271</v>
      </c>
      <c r="BB88" s="394"/>
    </row>
    <row r="89" spans="1:54" ht="24.95" customHeight="1">
      <c r="A89" s="326"/>
      <c r="B89" s="19" t="s">
        <v>2216</v>
      </c>
      <c r="C89" s="19">
        <v>15</v>
      </c>
      <c r="D89" s="27" t="s">
        <v>2212</v>
      </c>
      <c r="E89" s="27"/>
      <c r="F89" s="26" t="s">
        <v>5415</v>
      </c>
      <c r="G89" s="26" t="s">
        <v>2866</v>
      </c>
      <c r="H89" s="26" t="s">
        <v>3</v>
      </c>
      <c r="I89" s="26"/>
      <c r="J89" s="26"/>
      <c r="K89" s="26"/>
      <c r="L89" s="26"/>
      <c r="M89" s="26" t="s">
        <v>2867</v>
      </c>
      <c r="N89" s="26" t="s">
        <v>2868</v>
      </c>
      <c r="O89" s="26"/>
      <c r="P89" s="26" t="s">
        <v>3</v>
      </c>
      <c r="Q89" s="26" t="s">
        <v>2869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1318</v>
      </c>
      <c r="AB89" s="28" t="s">
        <v>1504</v>
      </c>
      <c r="AC89" s="28"/>
      <c r="AD89" s="28"/>
      <c r="AE89" s="28" t="s">
        <v>711</v>
      </c>
      <c r="AF89" s="28" t="s">
        <v>1159</v>
      </c>
      <c r="AG89" s="28"/>
      <c r="AH89" s="28" t="s">
        <v>2870</v>
      </c>
      <c r="AI89" s="29"/>
      <c r="AJ89" s="30" t="s">
        <v>2295</v>
      </c>
      <c r="AK89" s="31">
        <v>39248</v>
      </c>
      <c r="AL89" s="332"/>
      <c r="AM89" s="333"/>
      <c r="AN89" s="25" t="s">
        <v>2266</v>
      </c>
      <c r="AO89" s="24">
        <v>45060</v>
      </c>
      <c r="AP89" s="262" t="s">
        <v>2871</v>
      </c>
      <c r="AQ89" s="263"/>
      <c r="AR89" s="263" t="s">
        <v>885</v>
      </c>
      <c r="AS89" s="263" t="s">
        <v>2872</v>
      </c>
      <c r="AT89" s="266"/>
      <c r="AU89" s="266"/>
      <c r="AV89" s="266"/>
      <c r="AW89" s="266"/>
      <c r="AX89" s="266"/>
      <c r="AY89" s="266"/>
      <c r="AZ89" s="266"/>
      <c r="BA89" s="321">
        <v>272</v>
      </c>
      <c r="BB89" s="394"/>
    </row>
    <row r="90" spans="1:54" ht="24.95" customHeight="1">
      <c r="A90" s="326"/>
      <c r="B90" s="19" t="s">
        <v>2216</v>
      </c>
      <c r="C90" s="19">
        <v>15</v>
      </c>
      <c r="D90" s="27" t="s">
        <v>2212</v>
      </c>
      <c r="E90" s="27"/>
      <c r="F90" s="26" t="s">
        <v>5416</v>
      </c>
      <c r="G90" s="26" t="s">
        <v>2873</v>
      </c>
      <c r="H90" s="26" t="s">
        <v>3</v>
      </c>
      <c r="I90" s="26"/>
      <c r="J90" s="26"/>
      <c r="K90" s="26"/>
      <c r="L90" s="26"/>
      <c r="M90" s="26" t="s">
        <v>2874</v>
      </c>
      <c r="N90" s="26" t="s">
        <v>2875</v>
      </c>
      <c r="O90" s="26"/>
      <c r="P90" s="26" t="s">
        <v>3</v>
      </c>
      <c r="Q90" s="26" t="s">
        <v>2876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2877</v>
      </c>
      <c r="AB90" s="28" t="s">
        <v>2878</v>
      </c>
      <c r="AC90" s="28"/>
      <c r="AD90" s="28"/>
      <c r="AE90" s="28" t="s">
        <v>711</v>
      </c>
      <c r="AF90" s="28" t="s">
        <v>2208</v>
      </c>
      <c r="AG90" s="28"/>
      <c r="AH90" s="28" t="s">
        <v>2879</v>
      </c>
      <c r="AI90" s="29"/>
      <c r="AJ90" s="30" t="s">
        <v>2295</v>
      </c>
      <c r="AK90" s="31">
        <v>39248</v>
      </c>
      <c r="AL90" s="332"/>
      <c r="AM90" s="333"/>
      <c r="AN90" s="25" t="s">
        <v>2266</v>
      </c>
      <c r="AO90" s="24">
        <v>45060</v>
      </c>
      <c r="AP90" s="262" t="s">
        <v>2880</v>
      </c>
      <c r="AQ90" s="263"/>
      <c r="AR90" s="263" t="s">
        <v>885</v>
      </c>
      <c r="AS90" s="263" t="s">
        <v>2881</v>
      </c>
      <c r="AT90" s="266"/>
      <c r="AU90" s="266"/>
      <c r="AV90" s="266"/>
      <c r="AW90" s="266"/>
      <c r="AX90" s="266"/>
      <c r="AY90" s="266"/>
      <c r="AZ90" s="266"/>
      <c r="BA90" s="321">
        <v>273</v>
      </c>
      <c r="BB90" s="394"/>
    </row>
    <row r="91" spans="1:54" ht="24.95" customHeight="1">
      <c r="A91" s="326"/>
      <c r="B91" s="19" t="s">
        <v>2216</v>
      </c>
      <c r="C91" s="19">
        <v>15</v>
      </c>
      <c r="D91" s="27" t="s">
        <v>2212</v>
      </c>
      <c r="E91" s="27"/>
      <c r="F91" s="26" t="s">
        <v>5417</v>
      </c>
      <c r="G91" s="26" t="s">
        <v>2882</v>
      </c>
      <c r="H91" s="26" t="s">
        <v>3</v>
      </c>
      <c r="I91" s="26"/>
      <c r="J91" s="26"/>
      <c r="K91" s="26"/>
      <c r="L91" s="26"/>
      <c r="M91" s="26" t="s">
        <v>2883</v>
      </c>
      <c r="N91" s="26" t="s">
        <v>2884</v>
      </c>
      <c r="O91" s="26"/>
      <c r="P91" s="26" t="s">
        <v>3</v>
      </c>
      <c r="Q91" s="26" t="s">
        <v>2885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2886</v>
      </c>
      <c r="AB91" s="28" t="s">
        <v>824</v>
      </c>
      <c r="AC91" s="28"/>
      <c r="AD91" s="28"/>
      <c r="AE91" s="28" t="s">
        <v>711</v>
      </c>
      <c r="AF91" s="28" t="s">
        <v>748</v>
      </c>
      <c r="AG91" s="28"/>
      <c r="AH91" s="28" t="s">
        <v>2887</v>
      </c>
      <c r="AI91" s="29"/>
      <c r="AJ91" s="30" t="s">
        <v>2295</v>
      </c>
      <c r="AK91" s="31">
        <v>39248</v>
      </c>
      <c r="AL91" s="332"/>
      <c r="AM91" s="333"/>
      <c r="AN91" s="25" t="s">
        <v>2266</v>
      </c>
      <c r="AO91" s="24">
        <v>45060</v>
      </c>
      <c r="AP91" s="262" t="s">
        <v>2888</v>
      </c>
      <c r="AQ91" s="263"/>
      <c r="AR91" s="263" t="s">
        <v>885</v>
      </c>
      <c r="AS91" s="263" t="s">
        <v>2889</v>
      </c>
      <c r="AT91" s="266"/>
      <c r="AU91" s="266"/>
      <c r="AV91" s="266"/>
      <c r="AW91" s="266"/>
      <c r="AX91" s="266"/>
      <c r="AY91" s="266"/>
      <c r="AZ91" s="266"/>
      <c r="BA91" s="321">
        <v>274</v>
      </c>
      <c r="BB91" s="394"/>
    </row>
    <row r="92" spans="1:54" ht="24.95" customHeight="1">
      <c r="A92" s="326"/>
      <c r="B92" s="19" t="s">
        <v>2216</v>
      </c>
      <c r="C92" s="19">
        <v>15</v>
      </c>
      <c r="D92" s="27" t="s">
        <v>2212</v>
      </c>
      <c r="E92" s="27"/>
      <c r="F92" s="26" t="s">
        <v>5418</v>
      </c>
      <c r="G92" s="26" t="s">
        <v>2890</v>
      </c>
      <c r="H92" s="26" t="s">
        <v>3</v>
      </c>
      <c r="I92" s="26"/>
      <c r="J92" s="26"/>
      <c r="K92" s="26"/>
      <c r="L92" s="26"/>
      <c r="M92" s="26" t="s">
        <v>2891</v>
      </c>
      <c r="N92" s="26" t="s">
        <v>2892</v>
      </c>
      <c r="O92" s="26"/>
      <c r="P92" s="26" t="s">
        <v>3</v>
      </c>
      <c r="Q92" s="26" t="s">
        <v>2893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2894</v>
      </c>
      <c r="AB92" s="28" t="s">
        <v>2895</v>
      </c>
      <c r="AC92" s="28"/>
      <c r="AD92" s="28"/>
      <c r="AE92" s="28" t="s">
        <v>705</v>
      </c>
      <c r="AF92" s="28" t="s">
        <v>2896</v>
      </c>
      <c r="AG92" s="28"/>
      <c r="AH92" s="28" t="s">
        <v>2897</v>
      </c>
      <c r="AI92" s="29"/>
      <c r="AJ92" s="30" t="s">
        <v>2295</v>
      </c>
      <c r="AK92" s="31">
        <v>39248</v>
      </c>
      <c r="AL92" s="332"/>
      <c r="AM92" s="333"/>
      <c r="AN92" s="25" t="s">
        <v>2266</v>
      </c>
      <c r="AO92" s="24">
        <v>45060</v>
      </c>
      <c r="AP92" s="262" t="s">
        <v>2898</v>
      </c>
      <c r="AQ92" s="263"/>
      <c r="AR92" s="263" t="s">
        <v>885</v>
      </c>
      <c r="AS92" s="263" t="s">
        <v>2899</v>
      </c>
      <c r="AT92" s="266"/>
      <c r="AU92" s="266"/>
      <c r="AV92" s="266"/>
      <c r="AW92" s="266"/>
      <c r="AX92" s="266"/>
      <c r="AY92" s="266"/>
      <c r="AZ92" s="266"/>
      <c r="BA92" s="321">
        <v>275</v>
      </c>
      <c r="BB92" s="394"/>
    </row>
    <row r="93" spans="1:54" ht="24.95" customHeight="1">
      <c r="A93" s="326"/>
      <c r="B93" s="19" t="s">
        <v>2216</v>
      </c>
      <c r="C93" s="19">
        <v>15</v>
      </c>
      <c r="D93" s="27" t="s">
        <v>2212</v>
      </c>
      <c r="E93" s="27"/>
      <c r="F93" s="26" t="s">
        <v>5419</v>
      </c>
      <c r="G93" s="26" t="s">
        <v>2900</v>
      </c>
      <c r="H93" s="26" t="s">
        <v>3</v>
      </c>
      <c r="I93" s="26"/>
      <c r="J93" s="26"/>
      <c r="K93" s="26"/>
      <c r="L93" s="26"/>
      <c r="M93" s="26" t="s">
        <v>2901</v>
      </c>
      <c r="N93" s="26" t="s">
        <v>2902</v>
      </c>
      <c r="O93" s="26"/>
      <c r="P93" s="26" t="s">
        <v>3</v>
      </c>
      <c r="Q93" s="26" t="s">
        <v>2903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2904</v>
      </c>
      <c r="AB93" s="28" t="s">
        <v>2905</v>
      </c>
      <c r="AC93" s="28"/>
      <c r="AD93" s="28"/>
      <c r="AE93" s="28" t="s">
        <v>4</v>
      </c>
      <c r="AF93" s="28" t="s">
        <v>2906</v>
      </c>
      <c r="AG93" s="28"/>
      <c r="AH93" s="28" t="s">
        <v>2907</v>
      </c>
      <c r="AI93" s="29"/>
      <c r="AJ93" s="30" t="s">
        <v>2295</v>
      </c>
      <c r="AK93" s="31">
        <v>39248</v>
      </c>
      <c r="AL93" s="332"/>
      <c r="AM93" s="333"/>
      <c r="AN93" s="25" t="s">
        <v>2266</v>
      </c>
      <c r="AO93" s="24">
        <v>45060</v>
      </c>
      <c r="AP93" s="262" t="s">
        <v>2908</v>
      </c>
      <c r="AQ93" s="263"/>
      <c r="AR93" s="263" t="s">
        <v>885</v>
      </c>
      <c r="AS93" s="263" t="s">
        <v>2909</v>
      </c>
      <c r="AT93" s="266"/>
      <c r="AU93" s="266"/>
      <c r="AV93" s="266"/>
      <c r="AW93" s="266"/>
      <c r="AX93" s="266"/>
      <c r="AY93" s="266"/>
      <c r="AZ93" s="266"/>
      <c r="BA93" s="321">
        <v>276</v>
      </c>
      <c r="BB93" s="394"/>
    </row>
    <row r="94" spans="1:54" ht="24.95" customHeight="1">
      <c r="A94" s="326"/>
      <c r="B94" s="19" t="s">
        <v>2216</v>
      </c>
      <c r="C94" s="19">
        <v>15</v>
      </c>
      <c r="D94" s="27" t="s">
        <v>2212</v>
      </c>
      <c r="E94" s="27"/>
      <c r="F94" s="26" t="s">
        <v>5420</v>
      </c>
      <c r="G94" s="26" t="s">
        <v>2910</v>
      </c>
      <c r="H94" s="26" t="s">
        <v>3</v>
      </c>
      <c r="I94" s="26"/>
      <c r="J94" s="26"/>
      <c r="K94" s="26"/>
      <c r="L94" s="26"/>
      <c r="M94" s="26" t="s">
        <v>2911</v>
      </c>
      <c r="N94" s="26" t="s">
        <v>2912</v>
      </c>
      <c r="O94" s="26"/>
      <c r="P94" s="26" t="s">
        <v>3</v>
      </c>
      <c r="Q94" s="26" t="s">
        <v>2913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1268</v>
      </c>
      <c r="AB94" s="28" t="s">
        <v>2914</v>
      </c>
      <c r="AC94" s="28"/>
      <c r="AD94" s="28"/>
      <c r="AE94" s="28" t="s">
        <v>711</v>
      </c>
      <c r="AF94" s="28" t="s">
        <v>730</v>
      </c>
      <c r="AG94" s="28"/>
      <c r="AH94" s="28" t="s">
        <v>2915</v>
      </c>
      <c r="AI94" s="29"/>
      <c r="AJ94" s="30" t="s">
        <v>2295</v>
      </c>
      <c r="AK94" s="31">
        <v>39248</v>
      </c>
      <c r="AL94" s="332"/>
      <c r="AM94" s="333"/>
      <c r="AN94" s="25" t="s">
        <v>2266</v>
      </c>
      <c r="AO94" s="24">
        <v>45060</v>
      </c>
      <c r="AP94" s="262" t="s">
        <v>2916</v>
      </c>
      <c r="AQ94" s="263"/>
      <c r="AR94" s="263" t="s">
        <v>885</v>
      </c>
      <c r="AS94" s="263" t="s">
        <v>2917</v>
      </c>
      <c r="AT94" s="266"/>
      <c r="AU94" s="266"/>
      <c r="AV94" s="266"/>
      <c r="AW94" s="266"/>
      <c r="AX94" s="266"/>
      <c r="AY94" s="266"/>
      <c r="AZ94" s="266"/>
      <c r="BA94" s="321">
        <v>277</v>
      </c>
      <c r="BB94" s="394"/>
    </row>
    <row r="95" spans="1:54" ht="24.95" customHeight="1">
      <c r="A95" s="326"/>
      <c r="B95" s="19" t="s">
        <v>2216</v>
      </c>
      <c r="C95" s="19">
        <v>15</v>
      </c>
      <c r="D95" s="27" t="s">
        <v>2212</v>
      </c>
      <c r="E95" s="27"/>
      <c r="F95" s="26" t="s">
        <v>5421</v>
      </c>
      <c r="G95" s="26" t="s">
        <v>2918</v>
      </c>
      <c r="H95" s="26" t="s">
        <v>3</v>
      </c>
      <c r="I95" s="26"/>
      <c r="J95" s="26"/>
      <c r="K95" s="26"/>
      <c r="L95" s="26"/>
      <c r="M95" s="26" t="s">
        <v>2701</v>
      </c>
      <c r="N95" s="26" t="s">
        <v>2919</v>
      </c>
      <c r="O95" s="26"/>
      <c r="P95" s="26" t="s">
        <v>3</v>
      </c>
      <c r="Q95" s="26" t="s">
        <v>2920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2921</v>
      </c>
      <c r="AB95" s="28" t="s">
        <v>2922</v>
      </c>
      <c r="AC95" s="28"/>
      <c r="AD95" s="28"/>
      <c r="AE95" s="28" t="s">
        <v>711</v>
      </c>
      <c r="AF95" s="28" t="s">
        <v>748</v>
      </c>
      <c r="AG95" s="28"/>
      <c r="AH95" s="28" t="s">
        <v>2923</v>
      </c>
      <c r="AI95" s="29"/>
      <c r="AJ95" s="30" t="s">
        <v>2295</v>
      </c>
      <c r="AK95" s="31">
        <v>39248</v>
      </c>
      <c r="AL95" s="332"/>
      <c r="AM95" s="333"/>
      <c r="AN95" s="25" t="s">
        <v>2266</v>
      </c>
      <c r="AO95" s="24">
        <v>45060</v>
      </c>
      <c r="AP95" s="262" t="s">
        <v>2924</v>
      </c>
      <c r="AQ95" s="263"/>
      <c r="AR95" s="263" t="s">
        <v>885</v>
      </c>
      <c r="AS95" s="263" t="s">
        <v>2925</v>
      </c>
      <c r="AT95" s="266"/>
      <c r="AU95" s="266"/>
      <c r="AV95" s="266"/>
      <c r="AW95" s="266"/>
      <c r="AX95" s="266"/>
      <c r="AY95" s="266"/>
      <c r="AZ95" s="266"/>
      <c r="BA95" s="321">
        <v>278</v>
      </c>
      <c r="BB95" s="394"/>
    </row>
    <row r="96" spans="1:54" ht="24.95" customHeight="1">
      <c r="A96" s="326"/>
      <c r="B96" s="19" t="s">
        <v>2216</v>
      </c>
      <c r="C96" s="19">
        <v>15</v>
      </c>
      <c r="D96" s="27" t="s">
        <v>2212</v>
      </c>
      <c r="E96" s="27"/>
      <c r="F96" s="26" t="s">
        <v>5422</v>
      </c>
      <c r="G96" s="26" t="s">
        <v>2926</v>
      </c>
      <c r="H96" s="26" t="s">
        <v>3</v>
      </c>
      <c r="I96" s="26"/>
      <c r="J96" s="26"/>
      <c r="K96" s="26"/>
      <c r="L96" s="26"/>
      <c r="M96" s="26" t="s">
        <v>2927</v>
      </c>
      <c r="N96" s="26" t="s">
        <v>2928</v>
      </c>
      <c r="O96" s="26"/>
      <c r="P96" s="26" t="s">
        <v>3</v>
      </c>
      <c r="Q96" s="26" t="s">
        <v>2929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2930</v>
      </c>
      <c r="AB96" s="28" t="s">
        <v>2931</v>
      </c>
      <c r="AC96" s="28"/>
      <c r="AD96" s="28"/>
      <c r="AE96" s="28" t="s">
        <v>711</v>
      </c>
      <c r="AF96" s="28" t="s">
        <v>730</v>
      </c>
      <c r="AG96" s="28"/>
      <c r="AH96" s="28" t="s">
        <v>2932</v>
      </c>
      <c r="AI96" s="29"/>
      <c r="AJ96" s="30" t="s">
        <v>2295</v>
      </c>
      <c r="AK96" s="31">
        <v>39248</v>
      </c>
      <c r="AL96" s="332"/>
      <c r="AM96" s="333"/>
      <c r="AN96" s="25" t="s">
        <v>2266</v>
      </c>
      <c r="AO96" s="24">
        <v>45060</v>
      </c>
      <c r="AP96" s="262" t="s">
        <v>2933</v>
      </c>
      <c r="AQ96" s="263"/>
      <c r="AR96" s="263" t="s">
        <v>885</v>
      </c>
      <c r="AS96" s="263" t="s">
        <v>2934</v>
      </c>
      <c r="AT96" s="266"/>
      <c r="AU96" s="266"/>
      <c r="AV96" s="266"/>
      <c r="AW96" s="266"/>
      <c r="AX96" s="266"/>
      <c r="AY96" s="266"/>
      <c r="AZ96" s="266"/>
      <c r="BA96" s="321">
        <v>279</v>
      </c>
      <c r="BB96" s="394"/>
    </row>
    <row r="97" spans="1:54" ht="24.95" customHeight="1">
      <c r="A97" s="326"/>
      <c r="B97" s="19" t="s">
        <v>2216</v>
      </c>
      <c r="C97" s="19">
        <v>15</v>
      </c>
      <c r="D97" s="27" t="s">
        <v>2212</v>
      </c>
      <c r="E97" s="27"/>
      <c r="F97" s="26" t="s">
        <v>5423</v>
      </c>
      <c r="G97" s="26" t="s">
        <v>2935</v>
      </c>
      <c r="H97" s="26" t="s">
        <v>3</v>
      </c>
      <c r="I97" s="26"/>
      <c r="J97" s="26"/>
      <c r="K97" s="26"/>
      <c r="L97" s="26"/>
      <c r="M97" s="26" t="s">
        <v>2936</v>
      </c>
      <c r="N97" s="26" t="s">
        <v>2937</v>
      </c>
      <c r="O97" s="26"/>
      <c r="P97" s="26" t="s">
        <v>3</v>
      </c>
      <c r="Q97" s="26" t="s">
        <v>2938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2939</v>
      </c>
      <c r="AB97" s="28" t="s">
        <v>2940</v>
      </c>
      <c r="AC97" s="28"/>
      <c r="AD97" s="28"/>
      <c r="AE97" s="28" t="s">
        <v>4</v>
      </c>
      <c r="AF97" s="28" t="s">
        <v>700</v>
      </c>
      <c r="AG97" s="28"/>
      <c r="AH97" s="28" t="s">
        <v>2941</v>
      </c>
      <c r="AI97" s="29"/>
      <c r="AJ97" s="30" t="s">
        <v>2295</v>
      </c>
      <c r="AK97" s="31">
        <v>39248</v>
      </c>
      <c r="AL97" s="332"/>
      <c r="AM97" s="333"/>
      <c r="AN97" s="25" t="s">
        <v>2266</v>
      </c>
      <c r="AO97" s="24">
        <v>45060</v>
      </c>
      <c r="AP97" s="262" t="s">
        <v>2942</v>
      </c>
      <c r="AQ97" s="263"/>
      <c r="AR97" s="263" t="s">
        <v>885</v>
      </c>
      <c r="AS97" s="263" t="s">
        <v>2943</v>
      </c>
      <c r="AT97" s="266"/>
      <c r="AU97" s="266"/>
      <c r="AV97" s="266"/>
      <c r="AW97" s="266"/>
      <c r="AX97" s="266"/>
      <c r="AY97" s="266"/>
      <c r="AZ97" s="266"/>
      <c r="BA97" s="321">
        <v>280</v>
      </c>
      <c r="BB97" s="394"/>
    </row>
    <row r="98" spans="1:54" ht="24.95" customHeight="1">
      <c r="A98" s="326"/>
      <c r="B98" s="19" t="s">
        <v>2216</v>
      </c>
      <c r="C98" s="19">
        <v>15</v>
      </c>
      <c r="D98" s="27" t="s">
        <v>2212</v>
      </c>
      <c r="E98" s="27"/>
      <c r="F98" s="26" t="s">
        <v>5424</v>
      </c>
      <c r="G98" s="26" t="s">
        <v>2944</v>
      </c>
      <c r="H98" s="26" t="s">
        <v>3</v>
      </c>
      <c r="I98" s="26"/>
      <c r="J98" s="26"/>
      <c r="K98" s="26"/>
      <c r="L98" s="26"/>
      <c r="M98" s="26" t="s">
        <v>1212</v>
      </c>
      <c r="N98" s="26" t="s">
        <v>2945</v>
      </c>
      <c r="O98" s="26"/>
      <c r="P98" s="26" t="s">
        <v>3</v>
      </c>
      <c r="Q98" s="26" t="s">
        <v>2946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2947</v>
      </c>
      <c r="AB98" s="28" t="s">
        <v>2948</v>
      </c>
      <c r="AC98" s="28"/>
      <c r="AD98" s="28"/>
      <c r="AE98" s="28" t="s">
        <v>4</v>
      </c>
      <c r="AF98" s="28" t="s">
        <v>740</v>
      </c>
      <c r="AG98" s="28"/>
      <c r="AH98" s="28" t="s">
        <v>2949</v>
      </c>
      <c r="AI98" s="29"/>
      <c r="AJ98" s="30" t="s">
        <v>2295</v>
      </c>
      <c r="AK98" s="31">
        <v>39248</v>
      </c>
      <c r="AL98" s="332"/>
      <c r="AM98" s="333"/>
      <c r="AN98" s="25" t="s">
        <v>2266</v>
      </c>
      <c r="AO98" s="24">
        <v>45060</v>
      </c>
      <c r="AP98" s="262" t="s">
        <v>2950</v>
      </c>
      <c r="AQ98" s="263"/>
      <c r="AR98" s="263" t="s">
        <v>885</v>
      </c>
      <c r="AS98" s="263" t="s">
        <v>2951</v>
      </c>
      <c r="AT98" s="266"/>
      <c r="AU98" s="266"/>
      <c r="AV98" s="266"/>
      <c r="AW98" s="266"/>
      <c r="AX98" s="266"/>
      <c r="AY98" s="266"/>
      <c r="AZ98" s="266"/>
      <c r="BA98" s="321">
        <v>281</v>
      </c>
      <c r="BB98" s="394"/>
    </row>
    <row r="99" spans="1:54" ht="24.95" customHeight="1">
      <c r="A99" s="326"/>
      <c r="B99" s="19" t="s">
        <v>2216</v>
      </c>
      <c r="C99" s="19">
        <v>15</v>
      </c>
      <c r="D99" s="27" t="s">
        <v>2212</v>
      </c>
      <c r="E99" s="27"/>
      <c r="F99" s="26" t="s">
        <v>5425</v>
      </c>
      <c r="G99" s="26" t="s">
        <v>2952</v>
      </c>
      <c r="H99" s="26" t="s">
        <v>3</v>
      </c>
      <c r="I99" s="26"/>
      <c r="J99" s="26"/>
      <c r="K99" s="26"/>
      <c r="L99" s="26"/>
      <c r="M99" s="26" t="s">
        <v>2953</v>
      </c>
      <c r="N99" s="26" t="s">
        <v>2954</v>
      </c>
      <c r="O99" s="26"/>
      <c r="P99" s="26" t="s">
        <v>3</v>
      </c>
      <c r="Q99" s="26" t="s">
        <v>2955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2956</v>
      </c>
      <c r="AB99" s="28" t="s">
        <v>2957</v>
      </c>
      <c r="AC99" s="28"/>
      <c r="AD99" s="28"/>
      <c r="AE99" s="28" t="s">
        <v>4</v>
      </c>
      <c r="AF99" s="28" t="s">
        <v>1311</v>
      </c>
      <c r="AG99" s="28"/>
      <c r="AH99" s="28" t="s">
        <v>2958</v>
      </c>
      <c r="AI99" s="29"/>
      <c r="AJ99" s="30" t="s">
        <v>2295</v>
      </c>
      <c r="AK99" s="31">
        <v>39248</v>
      </c>
      <c r="AL99" s="332"/>
      <c r="AM99" s="333"/>
      <c r="AN99" s="25" t="s">
        <v>2266</v>
      </c>
      <c r="AO99" s="24">
        <v>45060</v>
      </c>
      <c r="AP99" s="262" t="s">
        <v>2959</v>
      </c>
      <c r="AQ99" s="263"/>
      <c r="AR99" s="263" t="s">
        <v>885</v>
      </c>
      <c r="AS99" s="263" t="s">
        <v>2960</v>
      </c>
      <c r="AT99" s="266"/>
      <c r="AU99" s="266"/>
      <c r="AV99" s="266"/>
      <c r="AW99" s="266"/>
      <c r="AX99" s="266"/>
      <c r="AY99" s="266"/>
      <c r="AZ99" s="266"/>
      <c r="BA99" s="321">
        <v>282</v>
      </c>
      <c r="BB99" s="394"/>
    </row>
    <row r="100" spans="1:54" ht="24.95" customHeight="1">
      <c r="A100" s="326"/>
      <c r="B100" s="19" t="s">
        <v>2216</v>
      </c>
      <c r="C100" s="19">
        <v>15</v>
      </c>
      <c r="D100" s="27" t="s">
        <v>2212</v>
      </c>
      <c r="E100" s="27"/>
      <c r="F100" s="26" t="s">
        <v>5426</v>
      </c>
      <c r="G100" s="26" t="s">
        <v>2961</v>
      </c>
      <c r="H100" s="26" t="s">
        <v>3</v>
      </c>
      <c r="I100" s="26"/>
      <c r="J100" s="26"/>
      <c r="K100" s="26"/>
      <c r="L100" s="26"/>
      <c r="M100" s="26" t="s">
        <v>2962</v>
      </c>
      <c r="N100" s="26" t="s">
        <v>2963</v>
      </c>
      <c r="O100" s="26"/>
      <c r="P100" s="26" t="s">
        <v>3</v>
      </c>
      <c r="Q100" s="26" t="s">
        <v>2964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2965</v>
      </c>
      <c r="AB100" s="28" t="s">
        <v>2966</v>
      </c>
      <c r="AC100" s="28"/>
      <c r="AD100" s="28"/>
      <c r="AE100" s="28" t="s">
        <v>711</v>
      </c>
      <c r="AF100" s="28" t="s">
        <v>730</v>
      </c>
      <c r="AG100" s="28"/>
      <c r="AH100" s="28" t="s">
        <v>2967</v>
      </c>
      <c r="AI100" s="29"/>
      <c r="AJ100" s="30" t="s">
        <v>2295</v>
      </c>
      <c r="AK100" s="31">
        <v>39248</v>
      </c>
      <c r="AL100" s="332"/>
      <c r="AM100" s="333"/>
      <c r="AN100" s="25" t="s">
        <v>2266</v>
      </c>
      <c r="AO100" s="24">
        <v>45060</v>
      </c>
      <c r="AP100" s="262" t="s">
        <v>2968</v>
      </c>
      <c r="AQ100" s="263"/>
      <c r="AR100" s="263" t="s">
        <v>885</v>
      </c>
      <c r="AS100" s="263" t="s">
        <v>2969</v>
      </c>
      <c r="AT100" s="266"/>
      <c r="AU100" s="266"/>
      <c r="AV100" s="266"/>
      <c r="AW100" s="266"/>
      <c r="AX100" s="266"/>
      <c r="AY100" s="266"/>
      <c r="AZ100" s="266"/>
      <c r="BA100" s="321">
        <v>283</v>
      </c>
      <c r="BB100" s="394"/>
    </row>
    <row r="101" spans="1:54" ht="24.95" customHeight="1">
      <c r="A101" s="326"/>
      <c r="B101" s="19" t="s">
        <v>2216</v>
      </c>
      <c r="C101" s="19">
        <v>15</v>
      </c>
      <c r="D101" s="27" t="s">
        <v>2212</v>
      </c>
      <c r="E101" s="27"/>
      <c r="F101" s="26" t="s">
        <v>5427</v>
      </c>
      <c r="G101" s="26" t="s">
        <v>2970</v>
      </c>
      <c r="H101" s="26" t="s">
        <v>3</v>
      </c>
      <c r="I101" s="26"/>
      <c r="J101" s="26"/>
      <c r="K101" s="26"/>
      <c r="L101" s="26"/>
      <c r="M101" s="26" t="s">
        <v>2420</v>
      </c>
      <c r="N101" s="26" t="s">
        <v>2971</v>
      </c>
      <c r="O101" s="26"/>
      <c r="P101" s="26" t="s">
        <v>3</v>
      </c>
      <c r="Q101" s="26" t="s">
        <v>2972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2973</v>
      </c>
      <c r="AB101" s="28" t="s">
        <v>2974</v>
      </c>
      <c r="AC101" s="28"/>
      <c r="AD101" s="28"/>
      <c r="AE101" s="28" t="s">
        <v>4</v>
      </c>
      <c r="AF101" s="28" t="s">
        <v>716</v>
      </c>
      <c r="AG101" s="28"/>
      <c r="AH101" s="28" t="s">
        <v>2975</v>
      </c>
      <c r="AI101" s="29"/>
      <c r="AJ101" s="30" t="s">
        <v>2295</v>
      </c>
      <c r="AK101" s="31">
        <v>39248</v>
      </c>
      <c r="AL101" s="332"/>
      <c r="AM101" s="333"/>
      <c r="AN101" s="25" t="s">
        <v>2266</v>
      </c>
      <c r="AO101" s="24">
        <v>45060</v>
      </c>
      <c r="AP101" s="262" t="s">
        <v>2976</v>
      </c>
      <c r="AQ101" s="263"/>
      <c r="AR101" s="263" t="s">
        <v>885</v>
      </c>
      <c r="AS101" s="263" t="s">
        <v>2977</v>
      </c>
      <c r="AT101" s="266"/>
      <c r="AU101" s="266"/>
      <c r="AV101" s="266"/>
      <c r="AW101" s="266"/>
      <c r="AX101" s="266"/>
      <c r="AY101" s="266"/>
      <c r="AZ101" s="266"/>
      <c r="BA101" s="321">
        <v>284</v>
      </c>
      <c r="BB101" s="394"/>
    </row>
    <row r="102" spans="1:54" ht="24.95" customHeight="1">
      <c r="A102" s="326"/>
      <c r="B102" s="19" t="s">
        <v>2216</v>
      </c>
      <c r="C102" s="19">
        <v>15</v>
      </c>
      <c r="D102" s="27" t="s">
        <v>2212</v>
      </c>
      <c r="E102" s="27"/>
      <c r="F102" s="26" t="s">
        <v>5428</v>
      </c>
      <c r="G102" s="26" t="s">
        <v>2978</v>
      </c>
      <c r="H102" s="26" t="s">
        <v>3</v>
      </c>
      <c r="I102" s="26"/>
      <c r="J102" s="26"/>
      <c r="K102" s="26"/>
      <c r="L102" s="26"/>
      <c r="M102" s="26" t="s">
        <v>2979</v>
      </c>
      <c r="N102" s="26" t="s">
        <v>2980</v>
      </c>
      <c r="O102" s="26"/>
      <c r="P102" s="26" t="s">
        <v>3</v>
      </c>
      <c r="Q102" s="26" t="s">
        <v>2981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2982</v>
      </c>
      <c r="AB102" s="28" t="s">
        <v>2983</v>
      </c>
      <c r="AC102" s="28"/>
      <c r="AD102" s="28"/>
      <c r="AE102" s="28" t="s">
        <v>711</v>
      </c>
      <c r="AF102" s="28" t="s">
        <v>730</v>
      </c>
      <c r="AG102" s="28"/>
      <c r="AH102" s="28" t="s">
        <v>2984</v>
      </c>
      <c r="AI102" s="29"/>
      <c r="AJ102" s="30" t="s">
        <v>2295</v>
      </c>
      <c r="AK102" s="31">
        <v>39248</v>
      </c>
      <c r="AL102" s="332"/>
      <c r="AM102" s="333"/>
      <c r="AN102" s="25" t="s">
        <v>2266</v>
      </c>
      <c r="AO102" s="24">
        <v>45060</v>
      </c>
      <c r="AP102" s="262" t="s">
        <v>2985</v>
      </c>
      <c r="AQ102" s="263"/>
      <c r="AR102" s="263" t="s">
        <v>885</v>
      </c>
      <c r="AS102" s="263" t="s">
        <v>2986</v>
      </c>
      <c r="AT102" s="266"/>
      <c r="AU102" s="266"/>
      <c r="AV102" s="266"/>
      <c r="AW102" s="266"/>
      <c r="AX102" s="266"/>
      <c r="AY102" s="266"/>
      <c r="AZ102" s="266"/>
      <c r="BA102" s="321">
        <v>285</v>
      </c>
      <c r="BB102" s="394"/>
    </row>
    <row r="103" spans="1:54" ht="24.95" customHeight="1">
      <c r="A103" s="326"/>
      <c r="B103" s="19" t="s">
        <v>2216</v>
      </c>
      <c r="C103" s="19">
        <v>15</v>
      </c>
      <c r="D103" s="27" t="s">
        <v>2212</v>
      </c>
      <c r="E103" s="27"/>
      <c r="F103" s="26" t="s">
        <v>5429</v>
      </c>
      <c r="G103" s="26" t="s">
        <v>2987</v>
      </c>
      <c r="H103" s="26" t="s">
        <v>3</v>
      </c>
      <c r="I103" s="26"/>
      <c r="J103" s="26"/>
      <c r="K103" s="26"/>
      <c r="L103" s="26"/>
      <c r="M103" s="26" t="s">
        <v>2988</v>
      </c>
      <c r="N103" s="26" t="s">
        <v>2989</v>
      </c>
      <c r="O103" s="26"/>
      <c r="P103" s="26" t="s">
        <v>3</v>
      </c>
      <c r="Q103" s="26" t="s">
        <v>2990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2991</v>
      </c>
      <c r="AB103" s="28" t="s">
        <v>2992</v>
      </c>
      <c r="AC103" s="28"/>
      <c r="AD103" s="28"/>
      <c r="AE103" s="28" t="s">
        <v>711</v>
      </c>
      <c r="AF103" s="28" t="s">
        <v>748</v>
      </c>
      <c r="AG103" s="28"/>
      <c r="AH103" s="28" t="s">
        <v>2993</v>
      </c>
      <c r="AI103" s="29"/>
      <c r="AJ103" s="30" t="s">
        <v>2295</v>
      </c>
      <c r="AK103" s="31">
        <v>39248</v>
      </c>
      <c r="AL103" s="332"/>
      <c r="AM103" s="333"/>
      <c r="AN103" s="25" t="s">
        <v>2266</v>
      </c>
      <c r="AO103" s="24">
        <v>45060</v>
      </c>
      <c r="AP103" s="262" t="s">
        <v>2994</v>
      </c>
      <c r="AQ103" s="263"/>
      <c r="AR103" s="263" t="s">
        <v>885</v>
      </c>
      <c r="AS103" s="263" t="s">
        <v>2995</v>
      </c>
      <c r="AT103" s="266"/>
      <c r="AU103" s="266"/>
      <c r="AV103" s="266"/>
      <c r="AW103" s="266"/>
      <c r="AX103" s="266"/>
      <c r="AY103" s="266"/>
      <c r="AZ103" s="266"/>
      <c r="BA103" s="321">
        <v>286</v>
      </c>
      <c r="BB103" s="394"/>
    </row>
    <row r="104" spans="1:54" ht="24.95" customHeight="1">
      <c r="A104" s="326"/>
      <c r="B104" s="19" t="s">
        <v>2216</v>
      </c>
      <c r="C104" s="19">
        <v>15</v>
      </c>
      <c r="D104" s="27" t="s">
        <v>2212</v>
      </c>
      <c r="E104" s="27"/>
      <c r="F104" s="26" t="s">
        <v>5430</v>
      </c>
      <c r="G104" s="26" t="s">
        <v>2996</v>
      </c>
      <c r="H104" s="26" t="s">
        <v>3</v>
      </c>
      <c r="I104" s="26"/>
      <c r="J104" s="26"/>
      <c r="K104" s="26"/>
      <c r="L104" s="26"/>
      <c r="M104" s="26" t="s">
        <v>2953</v>
      </c>
      <c r="N104" s="26" t="s">
        <v>2997</v>
      </c>
      <c r="O104" s="26"/>
      <c r="P104" s="26" t="s">
        <v>3</v>
      </c>
      <c r="Q104" s="26" t="s">
        <v>2998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2999</v>
      </c>
      <c r="AB104" s="28" t="s">
        <v>3000</v>
      </c>
      <c r="AC104" s="28"/>
      <c r="AD104" s="28"/>
      <c r="AE104" s="28" t="s">
        <v>4</v>
      </c>
      <c r="AF104" s="28" t="s">
        <v>1311</v>
      </c>
      <c r="AG104" s="28"/>
      <c r="AH104" s="28" t="s">
        <v>3001</v>
      </c>
      <c r="AI104" s="29"/>
      <c r="AJ104" s="30" t="s">
        <v>2295</v>
      </c>
      <c r="AK104" s="31">
        <v>39248</v>
      </c>
      <c r="AL104" s="332"/>
      <c r="AM104" s="333"/>
      <c r="AN104" s="25" t="s">
        <v>2266</v>
      </c>
      <c r="AO104" s="24">
        <v>45060</v>
      </c>
      <c r="AP104" s="262" t="s">
        <v>3002</v>
      </c>
      <c r="AQ104" s="263"/>
      <c r="AR104" s="263" t="s">
        <v>885</v>
      </c>
      <c r="AS104" s="263" t="s">
        <v>3003</v>
      </c>
      <c r="AT104" s="266"/>
      <c r="AU104" s="266"/>
      <c r="AV104" s="266"/>
      <c r="AW104" s="266"/>
      <c r="AX104" s="266"/>
      <c r="AY104" s="266"/>
      <c r="AZ104" s="266"/>
      <c r="BA104" s="321">
        <v>287</v>
      </c>
      <c r="BB104" s="394"/>
    </row>
    <row r="105" spans="1:54" ht="24.95" customHeight="1">
      <c r="A105" s="326"/>
      <c r="B105" s="19" t="s">
        <v>2216</v>
      </c>
      <c r="C105" s="19">
        <v>15</v>
      </c>
      <c r="D105" s="27" t="s">
        <v>2212</v>
      </c>
      <c r="E105" s="27"/>
      <c r="F105" s="26" t="s">
        <v>5431</v>
      </c>
      <c r="G105" s="26" t="s">
        <v>3004</v>
      </c>
      <c r="H105" s="26" t="s">
        <v>3</v>
      </c>
      <c r="I105" s="26"/>
      <c r="J105" s="26"/>
      <c r="K105" s="26"/>
      <c r="L105" s="26"/>
      <c r="M105" s="26" t="s">
        <v>2374</v>
      </c>
      <c r="N105" s="26" t="s">
        <v>3005</v>
      </c>
      <c r="O105" s="26"/>
      <c r="P105" s="26" t="s">
        <v>3</v>
      </c>
      <c r="Q105" s="26" t="s">
        <v>3006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3007</v>
      </c>
      <c r="AB105" s="28" t="s">
        <v>3008</v>
      </c>
      <c r="AC105" s="28"/>
      <c r="AD105" s="28"/>
      <c r="AE105" s="28" t="s">
        <v>705</v>
      </c>
      <c r="AF105" s="28" t="s">
        <v>2379</v>
      </c>
      <c r="AG105" s="28"/>
      <c r="AH105" s="28" t="s">
        <v>3009</v>
      </c>
      <c r="AI105" s="29"/>
      <c r="AJ105" s="30" t="s">
        <v>2295</v>
      </c>
      <c r="AK105" s="31">
        <v>39248</v>
      </c>
      <c r="AL105" s="332"/>
      <c r="AM105" s="333"/>
      <c r="AN105" s="25" t="s">
        <v>2266</v>
      </c>
      <c r="AO105" s="24">
        <v>45060</v>
      </c>
      <c r="AP105" s="262" t="s">
        <v>3010</v>
      </c>
      <c r="AQ105" s="263"/>
      <c r="AR105" s="263" t="s">
        <v>885</v>
      </c>
      <c r="AS105" s="263" t="s">
        <v>3011</v>
      </c>
      <c r="AT105" s="266"/>
      <c r="AU105" s="266"/>
      <c r="AV105" s="266"/>
      <c r="AW105" s="266"/>
      <c r="AX105" s="266"/>
      <c r="AY105" s="266"/>
      <c r="AZ105" s="266"/>
      <c r="BA105" s="321">
        <v>288</v>
      </c>
      <c r="BB105" s="394"/>
    </row>
    <row r="106" spans="1:54" ht="24.95" customHeight="1">
      <c r="A106" s="326"/>
      <c r="B106" s="19" t="s">
        <v>2216</v>
      </c>
      <c r="C106" s="19">
        <v>15</v>
      </c>
      <c r="D106" s="27" t="s">
        <v>2212</v>
      </c>
      <c r="E106" s="27"/>
      <c r="F106" s="26" t="s">
        <v>5432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3012</v>
      </c>
      <c r="N106" s="26" t="s">
        <v>3013</v>
      </c>
      <c r="O106" s="26"/>
      <c r="P106" s="26" t="s">
        <v>3</v>
      </c>
      <c r="Q106" s="26" t="s">
        <v>3014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949</v>
      </c>
      <c r="AB106" s="28" t="s">
        <v>3015</v>
      </c>
      <c r="AC106" s="28"/>
      <c r="AD106" s="28"/>
      <c r="AE106" s="28" t="s">
        <v>4</v>
      </c>
      <c r="AF106" s="28" t="s">
        <v>693</v>
      </c>
      <c r="AG106" s="28"/>
      <c r="AH106" s="28" t="s">
        <v>3016</v>
      </c>
      <c r="AI106" s="29"/>
      <c r="AJ106" s="30" t="s">
        <v>2295</v>
      </c>
      <c r="AK106" s="31">
        <v>39248</v>
      </c>
      <c r="AL106" s="332"/>
      <c r="AM106" s="333"/>
      <c r="AN106" s="25" t="s">
        <v>2266</v>
      </c>
      <c r="AO106" s="24">
        <v>45060</v>
      </c>
      <c r="AP106" s="262" t="s">
        <v>3017</v>
      </c>
      <c r="AQ106" s="263"/>
      <c r="AR106" s="263" t="s">
        <v>885</v>
      </c>
      <c r="AS106" s="263" t="s">
        <v>3018</v>
      </c>
      <c r="AT106" s="266"/>
      <c r="AU106" s="266"/>
      <c r="AV106" s="266"/>
      <c r="AW106" s="266"/>
      <c r="AX106" s="266"/>
      <c r="AY106" s="266"/>
      <c r="AZ106" s="266"/>
      <c r="BA106" s="321">
        <v>289</v>
      </c>
      <c r="BB106" s="394"/>
    </row>
    <row r="107" spans="1:54" ht="24.95" customHeight="1">
      <c r="A107" s="326"/>
      <c r="B107" s="19" t="s">
        <v>2216</v>
      </c>
      <c r="C107" s="19">
        <v>15</v>
      </c>
      <c r="D107" s="27" t="s">
        <v>2212</v>
      </c>
      <c r="E107" s="27"/>
      <c r="F107" s="26" t="s">
        <v>5433</v>
      </c>
      <c r="G107" s="26" t="s">
        <v>3019</v>
      </c>
      <c r="H107" s="26" t="s">
        <v>3</v>
      </c>
      <c r="I107" s="26"/>
      <c r="J107" s="26"/>
      <c r="K107" s="26"/>
      <c r="L107" s="26"/>
      <c r="M107" s="26" t="s">
        <v>3020</v>
      </c>
      <c r="N107" s="26" t="s">
        <v>3021</v>
      </c>
      <c r="O107" s="26"/>
      <c r="P107" s="26" t="s">
        <v>3</v>
      </c>
      <c r="Q107" s="26" t="s">
        <v>3022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3023</v>
      </c>
      <c r="AB107" s="28" t="s">
        <v>3024</v>
      </c>
      <c r="AC107" s="28"/>
      <c r="AD107" s="28"/>
      <c r="AE107" s="28" t="s">
        <v>1080</v>
      </c>
      <c r="AF107" s="28" t="s">
        <v>3025</v>
      </c>
      <c r="AG107" s="28"/>
      <c r="AH107" s="28" t="s">
        <v>3026</v>
      </c>
      <c r="AI107" s="29"/>
      <c r="AJ107" s="30" t="s">
        <v>2295</v>
      </c>
      <c r="AK107" s="31">
        <v>39248</v>
      </c>
      <c r="AL107" s="332"/>
      <c r="AM107" s="333"/>
      <c r="AN107" s="25" t="s">
        <v>2266</v>
      </c>
      <c r="AO107" s="24">
        <v>45060</v>
      </c>
      <c r="AP107" s="262" t="s">
        <v>3027</v>
      </c>
      <c r="AQ107" s="263"/>
      <c r="AR107" s="263" t="s">
        <v>885</v>
      </c>
      <c r="AS107" s="263" t="s">
        <v>3028</v>
      </c>
      <c r="AT107" s="266"/>
      <c r="AU107" s="266"/>
      <c r="AV107" s="266"/>
      <c r="AW107" s="266"/>
      <c r="AX107" s="266"/>
      <c r="AY107" s="266"/>
      <c r="AZ107" s="266"/>
      <c r="BA107" s="321">
        <v>290</v>
      </c>
      <c r="BB107" s="394"/>
    </row>
    <row r="108" spans="1:54" ht="24.95" customHeight="1">
      <c r="A108" s="326"/>
      <c r="B108" s="19" t="s">
        <v>2216</v>
      </c>
      <c r="C108" s="19">
        <v>15</v>
      </c>
      <c r="D108" s="27" t="s">
        <v>2212</v>
      </c>
      <c r="E108" s="27"/>
      <c r="F108" s="26" t="s">
        <v>5434</v>
      </c>
      <c r="G108" s="26" t="s">
        <v>3029</v>
      </c>
      <c r="H108" s="26" t="s">
        <v>3</v>
      </c>
      <c r="I108" s="26"/>
      <c r="J108" s="26"/>
      <c r="K108" s="26"/>
      <c r="L108" s="26"/>
      <c r="M108" s="26" t="s">
        <v>3030</v>
      </c>
      <c r="N108" s="26" t="s">
        <v>3031</v>
      </c>
      <c r="O108" s="26"/>
      <c r="P108" s="26" t="s">
        <v>3</v>
      </c>
      <c r="Q108" s="26" t="s">
        <v>3032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3033</v>
      </c>
      <c r="AB108" s="28" t="s">
        <v>3034</v>
      </c>
      <c r="AC108" s="28"/>
      <c r="AD108" s="28"/>
      <c r="AE108" s="28" t="s">
        <v>4</v>
      </c>
      <c r="AF108" s="28" t="s">
        <v>3035</v>
      </c>
      <c r="AG108" s="28"/>
      <c r="AH108" s="28" t="s">
        <v>3036</v>
      </c>
      <c r="AI108" s="29"/>
      <c r="AJ108" s="30" t="s">
        <v>2295</v>
      </c>
      <c r="AK108" s="31">
        <v>39248</v>
      </c>
      <c r="AL108" s="332"/>
      <c r="AM108" s="333"/>
      <c r="AN108" s="25" t="s">
        <v>2266</v>
      </c>
      <c r="AO108" s="24">
        <v>45060</v>
      </c>
      <c r="AP108" s="262" t="s">
        <v>3037</v>
      </c>
      <c r="AQ108" s="263"/>
      <c r="AR108" s="263" t="s">
        <v>885</v>
      </c>
      <c r="AS108" s="263" t="s">
        <v>3038</v>
      </c>
      <c r="AT108" s="266"/>
      <c r="AU108" s="266"/>
      <c r="AV108" s="266"/>
      <c r="AW108" s="266"/>
      <c r="AX108" s="266"/>
      <c r="AY108" s="266"/>
      <c r="AZ108" s="266"/>
      <c r="BA108" s="321">
        <v>291</v>
      </c>
      <c r="BB108" s="394"/>
    </row>
    <row r="109" spans="1:54" ht="24.95" customHeight="1">
      <c r="A109" s="326"/>
      <c r="B109" s="19" t="s">
        <v>2216</v>
      </c>
      <c r="C109" s="19">
        <v>15</v>
      </c>
      <c r="D109" s="27" t="s">
        <v>2212</v>
      </c>
      <c r="E109" s="27"/>
      <c r="F109" s="26" t="s">
        <v>5435</v>
      </c>
      <c r="G109" s="26" t="s">
        <v>3039</v>
      </c>
      <c r="H109" s="26" t="s">
        <v>3</v>
      </c>
      <c r="I109" s="26"/>
      <c r="J109" s="26"/>
      <c r="K109" s="26"/>
      <c r="L109" s="26"/>
      <c r="M109" s="26" t="s">
        <v>3040</v>
      </c>
      <c r="N109" s="26" t="s">
        <v>3041</v>
      </c>
      <c r="O109" s="26"/>
      <c r="P109" s="26" t="s">
        <v>3</v>
      </c>
      <c r="Q109" s="26" t="s">
        <v>3042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2512</v>
      </c>
      <c r="AB109" s="28" t="s">
        <v>3043</v>
      </c>
      <c r="AC109" s="28"/>
      <c r="AD109" s="28"/>
      <c r="AE109" s="28" t="s">
        <v>711</v>
      </c>
      <c r="AF109" s="28" t="s">
        <v>730</v>
      </c>
      <c r="AG109" s="28"/>
      <c r="AH109" s="28" t="s">
        <v>3044</v>
      </c>
      <c r="AI109" s="29"/>
      <c r="AJ109" s="30" t="s">
        <v>2295</v>
      </c>
      <c r="AK109" s="31">
        <v>39248</v>
      </c>
      <c r="AL109" s="332"/>
      <c r="AM109" s="333"/>
      <c r="AN109" s="25" t="s">
        <v>2266</v>
      </c>
      <c r="AO109" s="24">
        <v>45060</v>
      </c>
      <c r="AP109" s="262" t="s">
        <v>3045</v>
      </c>
      <c r="AQ109" s="263"/>
      <c r="AR109" s="263" t="s">
        <v>885</v>
      </c>
      <c r="AS109" s="263" t="s">
        <v>3046</v>
      </c>
      <c r="AT109" s="266"/>
      <c r="AU109" s="266"/>
      <c r="AV109" s="266"/>
      <c r="AW109" s="266"/>
      <c r="AX109" s="266"/>
      <c r="AY109" s="266"/>
      <c r="AZ109" s="266"/>
      <c r="BA109" s="321">
        <v>292</v>
      </c>
      <c r="BB109" s="394"/>
    </row>
    <row r="110" spans="1:54" ht="24.95" customHeight="1">
      <c r="A110" s="326"/>
      <c r="B110" s="19" t="s">
        <v>2216</v>
      </c>
      <c r="C110" s="19">
        <v>15</v>
      </c>
      <c r="D110" s="27" t="s">
        <v>2212</v>
      </c>
      <c r="E110" s="27"/>
      <c r="F110" s="26" t="s">
        <v>5436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3047</v>
      </c>
      <c r="N110" s="26" t="s">
        <v>3048</v>
      </c>
      <c r="O110" s="26"/>
      <c r="P110" s="26" t="s">
        <v>3</v>
      </c>
      <c r="Q110" s="26" t="s">
        <v>3049</v>
      </c>
      <c r="R110" s="26" t="s">
        <v>3050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3051</v>
      </c>
      <c r="AB110" s="28" t="s">
        <v>3052</v>
      </c>
      <c r="AC110" s="28"/>
      <c r="AD110" s="28"/>
      <c r="AE110" s="28" t="s">
        <v>4</v>
      </c>
      <c r="AF110" s="28" t="s">
        <v>700</v>
      </c>
      <c r="AG110" s="28"/>
      <c r="AH110" s="28" t="s">
        <v>3053</v>
      </c>
      <c r="AI110" s="29"/>
      <c r="AJ110" s="30" t="s">
        <v>2295</v>
      </c>
      <c r="AK110" s="31">
        <v>39248</v>
      </c>
      <c r="AL110" s="332"/>
      <c r="AM110" s="333"/>
      <c r="AN110" s="25" t="s">
        <v>2266</v>
      </c>
      <c r="AO110" s="24">
        <v>45060</v>
      </c>
      <c r="AP110" s="262" t="s">
        <v>3054</v>
      </c>
      <c r="AQ110" s="263"/>
      <c r="AR110" s="263" t="s">
        <v>885</v>
      </c>
      <c r="AS110" s="263" t="s">
        <v>3055</v>
      </c>
      <c r="AT110" s="266"/>
      <c r="AU110" s="266"/>
      <c r="AV110" s="266"/>
      <c r="AW110" s="266"/>
      <c r="AX110" s="266"/>
      <c r="AY110" s="266"/>
      <c r="AZ110" s="266"/>
      <c r="BA110" s="321">
        <v>293</v>
      </c>
      <c r="BB110" s="394"/>
    </row>
    <row r="111" spans="1:54" ht="24.95" customHeight="1">
      <c r="A111" s="326"/>
      <c r="B111" s="19" t="s">
        <v>2216</v>
      </c>
      <c r="C111" s="19">
        <v>15</v>
      </c>
      <c r="D111" s="27" t="s">
        <v>2212</v>
      </c>
      <c r="E111" s="27"/>
      <c r="F111" s="26" t="s">
        <v>5437</v>
      </c>
      <c r="G111" s="26" t="s">
        <v>3056</v>
      </c>
      <c r="H111" s="26" t="s">
        <v>3</v>
      </c>
      <c r="I111" s="26"/>
      <c r="J111" s="26"/>
      <c r="K111" s="26"/>
      <c r="L111" s="26"/>
      <c r="M111" s="26" t="s">
        <v>3057</v>
      </c>
      <c r="N111" s="26" t="s">
        <v>3058</v>
      </c>
      <c r="O111" s="26"/>
      <c r="P111" s="26" t="s">
        <v>3</v>
      </c>
      <c r="Q111" s="26" t="s">
        <v>3059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1955</v>
      </c>
      <c r="AB111" s="28" t="s">
        <v>3060</v>
      </c>
      <c r="AC111" s="28"/>
      <c r="AD111" s="28"/>
      <c r="AE111" s="28" t="s">
        <v>4</v>
      </c>
      <c r="AF111" s="28" t="s">
        <v>740</v>
      </c>
      <c r="AG111" s="28"/>
      <c r="AH111" s="28" t="s">
        <v>3061</v>
      </c>
      <c r="AI111" s="29"/>
      <c r="AJ111" s="30" t="s">
        <v>2295</v>
      </c>
      <c r="AK111" s="31">
        <v>39248</v>
      </c>
      <c r="AL111" s="332"/>
      <c r="AM111" s="333"/>
      <c r="AN111" s="25" t="s">
        <v>2266</v>
      </c>
      <c r="AO111" s="24">
        <v>45060</v>
      </c>
      <c r="AP111" s="262" t="s">
        <v>3062</v>
      </c>
      <c r="AQ111" s="263"/>
      <c r="AR111" s="263" t="s">
        <v>885</v>
      </c>
      <c r="AS111" s="263" t="s">
        <v>3063</v>
      </c>
      <c r="AT111" s="266"/>
      <c r="AU111" s="266"/>
      <c r="AV111" s="266"/>
      <c r="AW111" s="266"/>
      <c r="AX111" s="266"/>
      <c r="AY111" s="266"/>
      <c r="AZ111" s="266"/>
      <c r="BA111" s="321">
        <v>294</v>
      </c>
      <c r="BB111" s="394"/>
    </row>
    <row r="112" spans="1:54" ht="24.95" customHeight="1">
      <c r="A112" s="326"/>
      <c r="B112" s="19" t="s">
        <v>2216</v>
      </c>
      <c r="C112" s="19">
        <v>15</v>
      </c>
      <c r="D112" s="27" t="s">
        <v>2212</v>
      </c>
      <c r="E112" s="27"/>
      <c r="F112" s="26" t="s">
        <v>5438</v>
      </c>
      <c r="G112" s="26" t="s">
        <v>3064</v>
      </c>
      <c r="H112" s="26" t="s">
        <v>3</v>
      </c>
      <c r="I112" s="26"/>
      <c r="J112" s="26"/>
      <c r="K112" s="26"/>
      <c r="L112" s="26"/>
      <c r="M112" s="26" t="s">
        <v>3065</v>
      </c>
      <c r="N112" s="26" t="s">
        <v>3066</v>
      </c>
      <c r="O112" s="26"/>
      <c r="P112" s="26" t="s">
        <v>3</v>
      </c>
      <c r="Q112" s="26" t="s">
        <v>3067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3068</v>
      </c>
      <c r="AB112" s="28" t="s">
        <v>3069</v>
      </c>
      <c r="AC112" s="28"/>
      <c r="AD112" s="28"/>
      <c r="AE112" s="28" t="s">
        <v>711</v>
      </c>
      <c r="AF112" s="28" t="s">
        <v>914</v>
      </c>
      <c r="AG112" s="28"/>
      <c r="AH112" s="28" t="s">
        <v>3070</v>
      </c>
      <c r="AI112" s="29"/>
      <c r="AJ112" s="30" t="s">
        <v>2295</v>
      </c>
      <c r="AK112" s="31">
        <v>39248</v>
      </c>
      <c r="AL112" s="332"/>
      <c r="AM112" s="333"/>
      <c r="AN112" s="25" t="s">
        <v>2266</v>
      </c>
      <c r="AO112" s="24">
        <v>45060</v>
      </c>
      <c r="AP112" s="262" t="s">
        <v>3071</v>
      </c>
      <c r="AQ112" s="263"/>
      <c r="AR112" s="263" t="s">
        <v>885</v>
      </c>
      <c r="AS112" s="263" t="s">
        <v>3072</v>
      </c>
      <c r="AT112" s="266"/>
      <c r="AU112" s="266"/>
      <c r="AV112" s="266"/>
      <c r="AW112" s="266"/>
      <c r="AX112" s="266"/>
      <c r="AY112" s="266"/>
      <c r="AZ112" s="266"/>
      <c r="BA112" s="321">
        <v>295</v>
      </c>
      <c r="BB112" s="394"/>
    </row>
    <row r="113" spans="1:54" ht="24.95" customHeight="1">
      <c r="A113" s="326"/>
      <c r="B113" s="19" t="s">
        <v>2216</v>
      </c>
      <c r="C113" s="19">
        <v>15</v>
      </c>
      <c r="D113" s="27" t="s">
        <v>2212</v>
      </c>
      <c r="E113" s="27"/>
      <c r="F113" s="26" t="s">
        <v>5439</v>
      </c>
      <c r="G113" s="26" t="s">
        <v>3073</v>
      </c>
      <c r="H113" s="26" t="s">
        <v>3</v>
      </c>
      <c r="I113" s="26"/>
      <c r="J113" s="26"/>
      <c r="K113" s="26"/>
      <c r="L113" s="26"/>
      <c r="M113" s="26" t="s">
        <v>3074</v>
      </c>
      <c r="N113" s="26" t="s">
        <v>3075</v>
      </c>
      <c r="O113" s="26"/>
      <c r="P113" s="26" t="s">
        <v>3</v>
      </c>
      <c r="Q113" s="26" t="s">
        <v>3076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3077</v>
      </c>
      <c r="AB113" s="28" t="s">
        <v>725</v>
      </c>
      <c r="AC113" s="28"/>
      <c r="AD113" s="28"/>
      <c r="AE113" s="28" t="s">
        <v>711</v>
      </c>
      <c r="AF113" s="28" t="s">
        <v>730</v>
      </c>
      <c r="AG113" s="28"/>
      <c r="AH113" s="28" t="s">
        <v>3078</v>
      </c>
      <c r="AI113" s="29"/>
      <c r="AJ113" s="30" t="s">
        <v>2295</v>
      </c>
      <c r="AK113" s="31">
        <v>39248</v>
      </c>
      <c r="AL113" s="332"/>
      <c r="AM113" s="333"/>
      <c r="AN113" s="25" t="s">
        <v>2266</v>
      </c>
      <c r="AO113" s="24">
        <v>45060</v>
      </c>
      <c r="AP113" s="262" t="s">
        <v>3079</v>
      </c>
      <c r="AQ113" s="263"/>
      <c r="AR113" s="263" t="s">
        <v>885</v>
      </c>
      <c r="AS113" s="263" t="s">
        <v>3080</v>
      </c>
      <c r="AT113" s="266"/>
      <c r="AU113" s="266"/>
      <c r="AV113" s="266"/>
      <c r="AW113" s="266"/>
      <c r="AX113" s="266"/>
      <c r="AY113" s="266"/>
      <c r="AZ113" s="266"/>
      <c r="BA113" s="321">
        <v>296</v>
      </c>
      <c r="BB113" s="394"/>
    </row>
    <row r="114" spans="1:54" ht="24.95" customHeight="1">
      <c r="A114" s="326"/>
      <c r="B114" s="19" t="s">
        <v>2216</v>
      </c>
      <c r="C114" s="19">
        <v>15</v>
      </c>
      <c r="D114" s="27" t="s">
        <v>2212</v>
      </c>
      <c r="E114" s="27"/>
      <c r="F114" s="26" t="s">
        <v>5440</v>
      </c>
      <c r="G114" s="26" t="s">
        <v>3081</v>
      </c>
      <c r="H114" s="26" t="s">
        <v>3</v>
      </c>
      <c r="I114" s="26"/>
      <c r="J114" s="26"/>
      <c r="K114" s="26"/>
      <c r="L114" s="26"/>
      <c r="M114" s="26" t="s">
        <v>3082</v>
      </c>
      <c r="N114" s="26" t="s">
        <v>3083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3084</v>
      </c>
      <c r="AB114" s="28" t="s">
        <v>3085</v>
      </c>
      <c r="AC114" s="28"/>
      <c r="AD114" s="28"/>
      <c r="AE114" s="28" t="s">
        <v>711</v>
      </c>
      <c r="AF114" s="28" t="s">
        <v>748</v>
      </c>
      <c r="AG114" s="28"/>
      <c r="AH114" s="28" t="s">
        <v>3086</v>
      </c>
      <c r="AI114" s="29"/>
      <c r="AJ114" s="30" t="s">
        <v>2295</v>
      </c>
      <c r="AK114" s="31">
        <v>39248</v>
      </c>
      <c r="AL114" s="332"/>
      <c r="AM114" s="333"/>
      <c r="AN114" s="25" t="s">
        <v>2266</v>
      </c>
      <c r="AO114" s="24">
        <v>45060</v>
      </c>
      <c r="AP114" s="262" t="s">
        <v>3087</v>
      </c>
      <c r="AQ114" s="263"/>
      <c r="AR114" s="263" t="s">
        <v>885</v>
      </c>
      <c r="AS114" s="263" t="s">
        <v>3088</v>
      </c>
      <c r="AT114" s="266"/>
      <c r="AU114" s="266"/>
      <c r="AV114" s="266"/>
      <c r="AW114" s="266"/>
      <c r="AX114" s="266"/>
      <c r="AY114" s="266"/>
      <c r="AZ114" s="266"/>
      <c r="BA114" s="321">
        <v>297</v>
      </c>
      <c r="BB114" s="394"/>
    </row>
    <row r="115" spans="1:54" ht="24.95" customHeight="1">
      <c r="A115" s="326"/>
      <c r="B115" s="19" t="s">
        <v>2216</v>
      </c>
      <c r="C115" s="19">
        <v>15</v>
      </c>
      <c r="D115" s="27" t="s">
        <v>2212</v>
      </c>
      <c r="E115" s="27"/>
      <c r="F115" s="26" t="s">
        <v>5441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3089</v>
      </c>
      <c r="N115" s="26" t="s">
        <v>3090</v>
      </c>
      <c r="O115" s="26"/>
      <c r="P115" s="26" t="s">
        <v>3</v>
      </c>
      <c r="Q115" s="26" t="s">
        <v>3091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3092</v>
      </c>
      <c r="AB115" s="28" t="s">
        <v>3093</v>
      </c>
      <c r="AC115" s="28"/>
      <c r="AD115" s="28"/>
      <c r="AE115" s="28" t="s">
        <v>705</v>
      </c>
      <c r="AF115" s="28" t="s">
        <v>751</v>
      </c>
      <c r="AG115" s="28"/>
      <c r="AH115" s="28" t="s">
        <v>3094</v>
      </c>
      <c r="AI115" s="29"/>
      <c r="AJ115" s="30" t="s">
        <v>2295</v>
      </c>
      <c r="AK115" s="31">
        <v>39248</v>
      </c>
      <c r="AL115" s="332"/>
      <c r="AM115" s="333"/>
      <c r="AN115" s="25" t="s">
        <v>2266</v>
      </c>
      <c r="AO115" s="24">
        <v>45060</v>
      </c>
      <c r="AP115" s="262" t="s">
        <v>3095</v>
      </c>
      <c r="AQ115" s="263"/>
      <c r="AR115" s="263" t="s">
        <v>885</v>
      </c>
      <c r="AS115" s="263" t="s">
        <v>3096</v>
      </c>
      <c r="AT115" s="266"/>
      <c r="AU115" s="266"/>
      <c r="AV115" s="266"/>
      <c r="AW115" s="266"/>
      <c r="AX115" s="266"/>
      <c r="AY115" s="266"/>
      <c r="AZ115" s="266"/>
      <c r="BA115" s="321">
        <v>298</v>
      </c>
      <c r="BB115" s="394"/>
    </row>
    <row r="116" spans="1:54" ht="24.95" customHeight="1">
      <c r="A116" s="326"/>
      <c r="B116" s="19" t="s">
        <v>2216</v>
      </c>
      <c r="C116" s="19">
        <v>15</v>
      </c>
      <c r="D116" s="27" t="s">
        <v>2212</v>
      </c>
      <c r="E116" s="27"/>
      <c r="F116" s="26" t="s">
        <v>5442</v>
      </c>
      <c r="G116" s="26" t="s">
        <v>3097</v>
      </c>
      <c r="H116" s="26" t="s">
        <v>3</v>
      </c>
      <c r="I116" s="26"/>
      <c r="J116" s="26"/>
      <c r="K116" s="26"/>
      <c r="L116" s="26"/>
      <c r="M116" s="26" t="s">
        <v>2592</v>
      </c>
      <c r="N116" s="26" t="s">
        <v>3098</v>
      </c>
      <c r="O116" s="26"/>
      <c r="P116" s="26" t="s">
        <v>3</v>
      </c>
      <c r="Q116" s="26" t="s">
        <v>3099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1216</v>
      </c>
      <c r="AB116" s="28" t="s">
        <v>3100</v>
      </c>
      <c r="AC116" s="28"/>
      <c r="AD116" s="28"/>
      <c r="AE116" s="28" t="s">
        <v>711</v>
      </c>
      <c r="AF116" s="28" t="s">
        <v>730</v>
      </c>
      <c r="AG116" s="28"/>
      <c r="AH116" s="28" t="s">
        <v>3101</v>
      </c>
      <c r="AI116" s="29"/>
      <c r="AJ116" s="30" t="s">
        <v>2295</v>
      </c>
      <c r="AK116" s="31">
        <v>39248</v>
      </c>
      <c r="AL116" s="332"/>
      <c r="AM116" s="333"/>
      <c r="AN116" s="25" t="s">
        <v>2266</v>
      </c>
      <c r="AO116" s="24">
        <v>45060</v>
      </c>
      <c r="AP116" s="262" t="s">
        <v>3102</v>
      </c>
      <c r="AQ116" s="263"/>
      <c r="AR116" s="263" t="s">
        <v>885</v>
      </c>
      <c r="AS116" s="263" t="s">
        <v>3103</v>
      </c>
      <c r="AT116" s="266"/>
      <c r="AU116" s="266"/>
      <c r="AV116" s="266"/>
      <c r="AW116" s="266"/>
      <c r="AX116" s="266"/>
      <c r="AY116" s="266"/>
      <c r="AZ116" s="266"/>
      <c r="BA116" s="321">
        <v>299</v>
      </c>
      <c r="BB116" s="394"/>
    </row>
    <row r="117" spans="1:54" ht="24.95" customHeight="1">
      <c r="A117" s="326"/>
      <c r="B117" s="19" t="s">
        <v>2216</v>
      </c>
      <c r="C117" s="19">
        <v>15</v>
      </c>
      <c r="D117" s="27" t="s">
        <v>2212</v>
      </c>
      <c r="E117" s="27"/>
      <c r="F117" s="26" t="s">
        <v>5443</v>
      </c>
      <c r="G117" s="26" t="s">
        <v>3104</v>
      </c>
      <c r="H117" s="26" t="s">
        <v>3</v>
      </c>
      <c r="I117" s="26"/>
      <c r="J117" s="26"/>
      <c r="K117" s="26"/>
      <c r="L117" s="26"/>
      <c r="M117" s="26" t="s">
        <v>3105</v>
      </c>
      <c r="N117" s="26" t="s">
        <v>3106</v>
      </c>
      <c r="O117" s="26"/>
      <c r="P117" s="26" t="s">
        <v>3</v>
      </c>
      <c r="Q117" s="26" t="s">
        <v>3107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3108</v>
      </c>
      <c r="AB117" s="28" t="s">
        <v>3109</v>
      </c>
      <c r="AC117" s="28"/>
      <c r="AD117" s="28"/>
      <c r="AE117" s="28" t="s">
        <v>4</v>
      </c>
      <c r="AF117" s="28" t="s">
        <v>700</v>
      </c>
      <c r="AG117" s="28"/>
      <c r="AH117" s="28" t="s">
        <v>3110</v>
      </c>
      <c r="AI117" s="29"/>
      <c r="AJ117" s="30" t="s">
        <v>2295</v>
      </c>
      <c r="AK117" s="31">
        <v>39248</v>
      </c>
      <c r="AL117" s="332"/>
      <c r="AM117" s="333"/>
      <c r="AN117" s="25" t="s">
        <v>2266</v>
      </c>
      <c r="AO117" s="24">
        <v>45060</v>
      </c>
      <c r="AP117" s="262" t="s">
        <v>3111</v>
      </c>
      <c r="AQ117" s="263"/>
      <c r="AR117" s="263" t="s">
        <v>885</v>
      </c>
      <c r="AS117" s="263" t="s">
        <v>3112</v>
      </c>
      <c r="AT117" s="266"/>
      <c r="AU117" s="266"/>
      <c r="AV117" s="266"/>
      <c r="AW117" s="266"/>
      <c r="AX117" s="266"/>
      <c r="AY117" s="266"/>
      <c r="AZ117" s="266"/>
      <c r="BA117" s="321">
        <v>300</v>
      </c>
      <c r="BB117" s="394"/>
    </row>
    <row r="118" spans="1:54" ht="24.95" customHeight="1">
      <c r="A118" s="326"/>
      <c r="B118" s="19" t="s">
        <v>2216</v>
      </c>
      <c r="C118" s="19">
        <v>15</v>
      </c>
      <c r="D118" s="27" t="s">
        <v>2212</v>
      </c>
      <c r="E118" s="27"/>
      <c r="F118" s="26" t="s">
        <v>5444</v>
      </c>
      <c r="G118" s="26" t="s">
        <v>3113</v>
      </c>
      <c r="H118" s="26" t="s">
        <v>3</v>
      </c>
      <c r="I118" s="26"/>
      <c r="J118" s="26"/>
      <c r="K118" s="26"/>
      <c r="L118" s="26"/>
      <c r="M118" s="26" t="s">
        <v>3114</v>
      </c>
      <c r="N118" s="26" t="s">
        <v>3115</v>
      </c>
      <c r="O118" s="26"/>
      <c r="P118" s="26" t="s">
        <v>3</v>
      </c>
      <c r="Q118" s="26" t="s">
        <v>3116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3117</v>
      </c>
      <c r="AB118" s="28" t="s">
        <v>3118</v>
      </c>
      <c r="AC118" s="28"/>
      <c r="AD118" s="28"/>
      <c r="AE118" s="28" t="s">
        <v>711</v>
      </c>
      <c r="AF118" s="28" t="s">
        <v>730</v>
      </c>
      <c r="AG118" s="28"/>
      <c r="AH118" s="28" t="s">
        <v>3119</v>
      </c>
      <c r="AI118" s="29"/>
      <c r="AJ118" s="30" t="s">
        <v>2295</v>
      </c>
      <c r="AK118" s="31">
        <v>39248</v>
      </c>
      <c r="AL118" s="332"/>
      <c r="AM118" s="333"/>
      <c r="AN118" s="25" t="s">
        <v>2266</v>
      </c>
      <c r="AO118" s="24">
        <v>45060</v>
      </c>
      <c r="AP118" s="262" t="s">
        <v>3120</v>
      </c>
      <c r="AQ118" s="263"/>
      <c r="AR118" s="263" t="s">
        <v>885</v>
      </c>
      <c r="AS118" s="263" t="s">
        <v>3121</v>
      </c>
      <c r="AT118" s="266"/>
      <c r="AU118" s="266"/>
      <c r="AV118" s="266"/>
      <c r="AW118" s="266"/>
      <c r="AX118" s="266"/>
      <c r="AY118" s="266"/>
      <c r="AZ118" s="266"/>
      <c r="BA118" s="321">
        <v>301</v>
      </c>
      <c r="BB118" s="394"/>
    </row>
    <row r="119" spans="1:54" ht="24.95" customHeight="1">
      <c r="A119" s="326"/>
      <c r="B119" s="19" t="s">
        <v>2216</v>
      </c>
      <c r="C119" s="19">
        <v>15</v>
      </c>
      <c r="D119" s="27" t="s">
        <v>2212</v>
      </c>
      <c r="E119" s="27"/>
      <c r="F119" s="26" t="s">
        <v>5445</v>
      </c>
      <c r="G119" s="26" t="s">
        <v>3122</v>
      </c>
      <c r="H119" s="26" t="s">
        <v>3</v>
      </c>
      <c r="I119" s="26"/>
      <c r="J119" s="26"/>
      <c r="K119" s="26"/>
      <c r="L119" s="26"/>
      <c r="M119" s="26" t="s">
        <v>3123</v>
      </c>
      <c r="N119" s="26" t="s">
        <v>3124</v>
      </c>
      <c r="O119" s="26"/>
      <c r="P119" s="26" t="s">
        <v>3</v>
      </c>
      <c r="Q119" s="26" t="s">
        <v>3125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3126</v>
      </c>
      <c r="AB119" s="28" t="s">
        <v>2648</v>
      </c>
      <c r="AC119" s="28"/>
      <c r="AD119" s="28"/>
      <c r="AE119" s="28" t="s">
        <v>711</v>
      </c>
      <c r="AF119" s="28" t="s">
        <v>730</v>
      </c>
      <c r="AG119" s="28"/>
      <c r="AH119" s="28" t="s">
        <v>3127</v>
      </c>
      <c r="AI119" s="29"/>
      <c r="AJ119" s="30" t="s">
        <v>2295</v>
      </c>
      <c r="AK119" s="31">
        <v>39248</v>
      </c>
      <c r="AL119" s="332"/>
      <c r="AM119" s="333"/>
      <c r="AN119" s="25" t="s">
        <v>2266</v>
      </c>
      <c r="AO119" s="24">
        <v>45060</v>
      </c>
      <c r="AP119" s="262" t="s">
        <v>3128</v>
      </c>
      <c r="AQ119" s="263"/>
      <c r="AR119" s="263" t="s">
        <v>885</v>
      </c>
      <c r="AS119" s="263" t="s">
        <v>3129</v>
      </c>
      <c r="AT119" s="266"/>
      <c r="AU119" s="266"/>
      <c r="AV119" s="266"/>
      <c r="AW119" s="266"/>
      <c r="AX119" s="266"/>
      <c r="AY119" s="266"/>
      <c r="AZ119" s="266"/>
      <c r="BA119" s="321">
        <v>302</v>
      </c>
      <c r="BB119" s="394"/>
    </row>
    <row r="120" spans="1:54" ht="24.95" customHeight="1">
      <c r="A120" s="326"/>
      <c r="B120" s="19" t="s">
        <v>2216</v>
      </c>
      <c r="C120" s="19">
        <v>15</v>
      </c>
      <c r="D120" s="27" t="s">
        <v>2212</v>
      </c>
      <c r="E120" s="27"/>
      <c r="F120" s="26" t="s">
        <v>5446</v>
      </c>
      <c r="G120" s="26" t="s">
        <v>3130</v>
      </c>
      <c r="H120" s="26" t="s">
        <v>3</v>
      </c>
      <c r="I120" s="26"/>
      <c r="J120" s="26"/>
      <c r="K120" s="26"/>
      <c r="L120" s="26"/>
      <c r="M120" s="26" t="s">
        <v>3131</v>
      </c>
      <c r="N120" s="26" t="s">
        <v>3132</v>
      </c>
      <c r="O120" s="26"/>
      <c r="P120" s="26" t="s">
        <v>3</v>
      </c>
      <c r="Q120" s="26" t="s">
        <v>3133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3134</v>
      </c>
      <c r="AB120" s="28" t="s">
        <v>1253</v>
      </c>
      <c r="AC120" s="28"/>
      <c r="AD120" s="28"/>
      <c r="AE120" s="28" t="s">
        <v>4</v>
      </c>
      <c r="AF120" s="28" t="s">
        <v>740</v>
      </c>
      <c r="AG120" s="28"/>
      <c r="AH120" s="28" t="s">
        <v>3135</v>
      </c>
      <c r="AI120" s="29"/>
      <c r="AJ120" s="30" t="s">
        <v>2295</v>
      </c>
      <c r="AK120" s="31">
        <v>39248</v>
      </c>
      <c r="AL120" s="332"/>
      <c r="AM120" s="333"/>
      <c r="AN120" s="25" t="s">
        <v>2266</v>
      </c>
      <c r="AO120" s="24">
        <v>45060</v>
      </c>
      <c r="AP120" s="262" t="s">
        <v>3136</v>
      </c>
      <c r="AQ120" s="263"/>
      <c r="AR120" s="263" t="s">
        <v>885</v>
      </c>
      <c r="AS120" s="263" t="s">
        <v>3137</v>
      </c>
      <c r="AT120" s="266"/>
      <c r="AU120" s="266"/>
      <c r="AV120" s="266"/>
      <c r="AW120" s="266"/>
      <c r="AX120" s="266"/>
      <c r="AY120" s="266"/>
      <c r="AZ120" s="266"/>
      <c r="BA120" s="321">
        <v>303</v>
      </c>
      <c r="BB120" s="394"/>
    </row>
    <row r="121" spans="1:54" ht="24.95" customHeight="1">
      <c r="A121" s="326"/>
      <c r="B121" s="19" t="s">
        <v>2216</v>
      </c>
      <c r="C121" s="19">
        <v>15</v>
      </c>
      <c r="D121" s="27" t="s">
        <v>2212</v>
      </c>
      <c r="E121" s="27"/>
      <c r="F121" s="26" t="s">
        <v>5447</v>
      </c>
      <c r="G121" s="26" t="s">
        <v>3138</v>
      </c>
      <c r="H121" s="26" t="s">
        <v>3</v>
      </c>
      <c r="I121" s="26"/>
      <c r="J121" s="26"/>
      <c r="K121" s="26"/>
      <c r="L121" s="26"/>
      <c r="M121" s="26" t="s">
        <v>3139</v>
      </c>
      <c r="N121" s="26" t="s">
        <v>3140</v>
      </c>
      <c r="O121" s="26"/>
      <c r="P121" s="26" t="s">
        <v>3</v>
      </c>
      <c r="Q121" s="26" t="s">
        <v>3141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1201</v>
      </c>
      <c r="AB121" s="28" t="s">
        <v>3142</v>
      </c>
      <c r="AC121" s="28"/>
      <c r="AD121" s="28"/>
      <c r="AE121" s="28" t="s">
        <v>711</v>
      </c>
      <c r="AF121" s="28" t="s">
        <v>2208</v>
      </c>
      <c r="AG121" s="28"/>
      <c r="AH121" s="28" t="s">
        <v>3143</v>
      </c>
      <c r="AI121" s="29"/>
      <c r="AJ121" s="30" t="s">
        <v>2295</v>
      </c>
      <c r="AK121" s="31">
        <v>39248</v>
      </c>
      <c r="AL121" s="332"/>
      <c r="AM121" s="333"/>
      <c r="AN121" s="25" t="s">
        <v>2266</v>
      </c>
      <c r="AO121" s="24">
        <v>45060</v>
      </c>
      <c r="AP121" s="262" t="s">
        <v>3144</v>
      </c>
      <c r="AQ121" s="263"/>
      <c r="AR121" s="263" t="s">
        <v>885</v>
      </c>
      <c r="AS121" s="263" t="s">
        <v>3145</v>
      </c>
      <c r="AT121" s="266"/>
      <c r="AU121" s="266"/>
      <c r="AV121" s="266"/>
      <c r="AW121" s="266"/>
      <c r="AX121" s="266"/>
      <c r="AY121" s="266"/>
      <c r="AZ121" s="266"/>
      <c r="BA121" s="321">
        <v>304</v>
      </c>
      <c r="BB121" s="394"/>
    </row>
    <row r="122" spans="1:54" ht="24.95" customHeight="1">
      <c r="A122" s="326"/>
      <c r="B122" s="19" t="s">
        <v>2216</v>
      </c>
      <c r="C122" s="19">
        <v>15</v>
      </c>
      <c r="D122" s="27" t="s">
        <v>2212</v>
      </c>
      <c r="E122" s="27"/>
      <c r="F122" s="26" t="s">
        <v>5448</v>
      </c>
      <c r="G122" s="26" t="s">
        <v>3146</v>
      </c>
      <c r="H122" s="26" t="s">
        <v>3</v>
      </c>
      <c r="I122" s="26"/>
      <c r="J122" s="26"/>
      <c r="K122" s="26"/>
      <c r="L122" s="26"/>
      <c r="M122" s="26" t="s">
        <v>3147</v>
      </c>
      <c r="N122" s="26" t="s">
        <v>3148</v>
      </c>
      <c r="O122" s="26"/>
      <c r="P122" s="26" t="s">
        <v>3</v>
      </c>
      <c r="Q122" s="26" t="s">
        <v>3149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2521</v>
      </c>
      <c r="AB122" s="28" t="s">
        <v>1504</v>
      </c>
      <c r="AC122" s="28"/>
      <c r="AD122" s="28"/>
      <c r="AE122" s="28" t="s">
        <v>705</v>
      </c>
      <c r="AF122" s="28" t="s">
        <v>2896</v>
      </c>
      <c r="AG122" s="28"/>
      <c r="AH122" s="28" t="s">
        <v>3150</v>
      </c>
      <c r="AI122" s="29"/>
      <c r="AJ122" s="30" t="s">
        <v>2295</v>
      </c>
      <c r="AK122" s="31">
        <v>39248</v>
      </c>
      <c r="AL122" s="332"/>
      <c r="AM122" s="333"/>
      <c r="AN122" s="25" t="s">
        <v>2266</v>
      </c>
      <c r="AO122" s="24">
        <v>45060</v>
      </c>
      <c r="AP122" s="262" t="s">
        <v>3151</v>
      </c>
      <c r="AQ122" s="263"/>
      <c r="AR122" s="263" t="s">
        <v>885</v>
      </c>
      <c r="AS122" s="263" t="s">
        <v>3152</v>
      </c>
      <c r="AT122" s="266"/>
      <c r="AU122" s="266"/>
      <c r="AV122" s="266"/>
      <c r="AW122" s="266"/>
      <c r="AX122" s="266"/>
      <c r="AY122" s="266"/>
      <c r="AZ122" s="266"/>
      <c r="BA122" s="321">
        <v>305</v>
      </c>
      <c r="BB122" s="394"/>
    </row>
    <row r="123" spans="1:54" ht="24.95" customHeight="1">
      <c r="A123" s="326"/>
      <c r="B123" s="19" t="s">
        <v>2216</v>
      </c>
      <c r="C123" s="19">
        <v>15</v>
      </c>
      <c r="D123" s="27" t="s">
        <v>2212</v>
      </c>
      <c r="E123" s="27"/>
      <c r="F123" s="26" t="s">
        <v>5449</v>
      </c>
      <c r="G123" s="26" t="s">
        <v>3153</v>
      </c>
      <c r="H123" s="26" t="s">
        <v>3</v>
      </c>
      <c r="I123" s="26"/>
      <c r="J123" s="26"/>
      <c r="K123" s="26"/>
      <c r="L123" s="26"/>
      <c r="M123" s="26" t="s">
        <v>3154</v>
      </c>
      <c r="N123" s="26" t="s">
        <v>3155</v>
      </c>
      <c r="O123" s="26"/>
      <c r="P123" s="26" t="s">
        <v>3</v>
      </c>
      <c r="Q123" s="26" t="s">
        <v>3156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1007</v>
      </c>
      <c r="AB123" s="28" t="s">
        <v>3157</v>
      </c>
      <c r="AC123" s="28"/>
      <c r="AD123" s="28"/>
      <c r="AE123" s="28" t="s">
        <v>3</v>
      </c>
      <c r="AF123" s="28" t="s">
        <v>3</v>
      </c>
      <c r="AG123" s="28"/>
      <c r="AH123" s="28" t="s">
        <v>3155</v>
      </c>
      <c r="AI123" s="29"/>
      <c r="AJ123" s="30" t="s">
        <v>2295</v>
      </c>
      <c r="AK123" s="31">
        <v>39248</v>
      </c>
      <c r="AL123" s="332"/>
      <c r="AM123" s="333"/>
      <c r="AN123" s="25" t="s">
        <v>2266</v>
      </c>
      <c r="AO123" s="24">
        <v>45060</v>
      </c>
      <c r="AP123" s="262" t="s">
        <v>3158</v>
      </c>
      <c r="AQ123" s="263"/>
      <c r="AR123" s="263" t="s">
        <v>885</v>
      </c>
      <c r="AS123" s="263" t="s">
        <v>3159</v>
      </c>
      <c r="AT123" s="266"/>
      <c r="AU123" s="266"/>
      <c r="AV123" s="266"/>
      <c r="AW123" s="266"/>
      <c r="AX123" s="266"/>
      <c r="AY123" s="266"/>
      <c r="AZ123" s="266"/>
      <c r="BA123" s="321">
        <v>306</v>
      </c>
      <c r="BB123" s="394"/>
    </row>
    <row r="124" spans="1:54" ht="24.95" customHeight="1">
      <c r="A124" s="326"/>
      <c r="B124" s="19" t="s">
        <v>2216</v>
      </c>
      <c r="C124" s="19">
        <v>15</v>
      </c>
      <c r="D124" s="27" t="s">
        <v>2212</v>
      </c>
      <c r="E124" s="27"/>
      <c r="F124" s="26" t="s">
        <v>5450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3</v>
      </c>
      <c r="N124" s="26" t="s">
        <v>3</v>
      </c>
      <c r="O124" s="26"/>
      <c r="P124" s="26" t="s">
        <v>3</v>
      </c>
      <c r="Q124" s="26" t="s">
        <v>3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793</v>
      </c>
      <c r="AB124" s="28" t="s">
        <v>3</v>
      </c>
      <c r="AC124" s="28"/>
      <c r="AD124" s="28"/>
      <c r="AE124" s="28" t="s">
        <v>3</v>
      </c>
      <c r="AF124" s="28" t="s">
        <v>3</v>
      </c>
      <c r="AG124" s="28"/>
      <c r="AH124" s="28" t="s">
        <v>3</v>
      </c>
      <c r="AI124" s="29"/>
      <c r="AJ124" s="30" t="s">
        <v>2295</v>
      </c>
      <c r="AK124" s="31">
        <v>39248</v>
      </c>
      <c r="AL124" s="332"/>
      <c r="AM124" s="333"/>
      <c r="AN124" s="25" t="s">
        <v>2266</v>
      </c>
      <c r="AO124" s="24">
        <v>45060</v>
      </c>
      <c r="AP124" s="262" t="s">
        <v>793</v>
      </c>
      <c r="AQ124" s="263"/>
      <c r="AR124" s="263" t="s">
        <v>885</v>
      </c>
      <c r="AS124" s="263" t="s">
        <v>3160</v>
      </c>
      <c r="AT124" s="266"/>
      <c r="AU124" s="266"/>
      <c r="AV124" s="266"/>
      <c r="AW124" s="266"/>
      <c r="AX124" s="266"/>
      <c r="AY124" s="266"/>
      <c r="AZ124" s="266"/>
      <c r="BA124" s="321">
        <v>307</v>
      </c>
      <c r="BB124" s="394"/>
    </row>
    <row r="125" spans="1:54" ht="24.95" customHeight="1">
      <c r="A125" s="326"/>
      <c r="B125" s="19" t="s">
        <v>2216</v>
      </c>
      <c r="C125" s="19">
        <v>15</v>
      </c>
      <c r="D125" s="27" t="s">
        <v>2212</v>
      </c>
      <c r="E125" s="27"/>
      <c r="F125" s="26" t="s">
        <v>5451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2759</v>
      </c>
      <c r="N125" s="26" t="s">
        <v>3161</v>
      </c>
      <c r="O125" s="26"/>
      <c r="P125" s="26" t="s">
        <v>3</v>
      </c>
      <c r="Q125" s="26" t="s">
        <v>2762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3162</v>
      </c>
      <c r="AB125" s="28" t="s">
        <v>3163</v>
      </c>
      <c r="AC125" s="28"/>
      <c r="AD125" s="28"/>
      <c r="AE125" s="28" t="s">
        <v>3</v>
      </c>
      <c r="AF125" s="28" t="s">
        <v>3</v>
      </c>
      <c r="AG125" s="28"/>
      <c r="AH125" s="28" t="s">
        <v>3161</v>
      </c>
      <c r="AI125" s="29"/>
      <c r="AJ125" s="30" t="s">
        <v>2295</v>
      </c>
      <c r="AK125" s="31">
        <v>39248</v>
      </c>
      <c r="AL125" s="332"/>
      <c r="AM125" s="333"/>
      <c r="AN125" s="25" t="s">
        <v>2266</v>
      </c>
      <c r="AO125" s="24">
        <v>45060</v>
      </c>
      <c r="AP125" s="262" t="s">
        <v>3164</v>
      </c>
      <c r="AQ125" s="263"/>
      <c r="AR125" s="263" t="s">
        <v>885</v>
      </c>
      <c r="AS125" s="263" t="s">
        <v>3165</v>
      </c>
      <c r="AT125" s="266"/>
      <c r="AU125" s="266"/>
      <c r="AV125" s="266"/>
      <c r="AW125" s="266"/>
      <c r="AX125" s="266"/>
      <c r="AY125" s="266"/>
      <c r="AZ125" s="266"/>
      <c r="BA125" s="321">
        <v>308</v>
      </c>
      <c r="BB125" s="394"/>
    </row>
    <row r="126" spans="1:54" ht="24.95" customHeight="1">
      <c r="A126" s="326"/>
      <c r="B126" s="19" t="s">
        <v>2216</v>
      </c>
      <c r="C126" s="19">
        <v>15</v>
      </c>
      <c r="D126" s="27" t="s">
        <v>2212</v>
      </c>
      <c r="E126" s="27"/>
      <c r="F126" s="26" t="s">
        <v>5452</v>
      </c>
      <c r="G126" s="26" t="s">
        <v>3166</v>
      </c>
      <c r="H126" s="26" t="s">
        <v>3</v>
      </c>
      <c r="I126" s="26"/>
      <c r="J126" s="26"/>
      <c r="K126" s="26"/>
      <c r="L126" s="26"/>
      <c r="M126" s="26" t="s">
        <v>3167</v>
      </c>
      <c r="N126" s="26" t="s">
        <v>3168</v>
      </c>
      <c r="O126" s="26"/>
      <c r="P126" s="26" t="s">
        <v>3</v>
      </c>
      <c r="Q126" s="26" t="s">
        <v>3169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787</v>
      </c>
      <c r="AB126" s="28" t="s">
        <v>3170</v>
      </c>
      <c r="AC126" s="28"/>
      <c r="AD126" s="28"/>
      <c r="AE126" s="28" t="s">
        <v>711</v>
      </c>
      <c r="AF126" s="28" t="s">
        <v>730</v>
      </c>
      <c r="AG126" s="28"/>
      <c r="AH126" s="28" t="s">
        <v>3171</v>
      </c>
      <c r="AI126" s="29"/>
      <c r="AJ126" s="30" t="s">
        <v>2295</v>
      </c>
      <c r="AK126" s="31">
        <v>39248</v>
      </c>
      <c r="AL126" s="332"/>
      <c r="AM126" s="333"/>
      <c r="AN126" s="25" t="s">
        <v>2266</v>
      </c>
      <c r="AO126" s="24">
        <v>45060</v>
      </c>
      <c r="AP126" s="262" t="s">
        <v>3172</v>
      </c>
      <c r="AQ126" s="263"/>
      <c r="AR126" s="263" t="s">
        <v>885</v>
      </c>
      <c r="AS126" s="263" t="s">
        <v>3173</v>
      </c>
      <c r="AT126" s="266"/>
      <c r="AU126" s="266"/>
      <c r="AV126" s="266"/>
      <c r="AW126" s="266"/>
      <c r="AX126" s="266"/>
      <c r="AY126" s="266"/>
      <c r="AZ126" s="266"/>
      <c r="BA126" s="321">
        <v>309</v>
      </c>
      <c r="BB126" s="394"/>
    </row>
    <row r="127" spans="1:54" ht="24.95" customHeight="1">
      <c r="A127" s="326"/>
      <c r="B127" s="19" t="s">
        <v>2216</v>
      </c>
      <c r="C127" s="19">
        <v>15</v>
      </c>
      <c r="D127" s="27" t="s">
        <v>2212</v>
      </c>
      <c r="E127" s="27"/>
      <c r="F127" s="26" t="s">
        <v>5453</v>
      </c>
      <c r="G127" s="26" t="s">
        <v>3</v>
      </c>
      <c r="H127" s="26" t="s">
        <v>3</v>
      </c>
      <c r="I127" s="26"/>
      <c r="J127" s="26"/>
      <c r="K127" s="26"/>
      <c r="L127" s="26"/>
      <c r="M127" s="26" t="s">
        <v>3</v>
      </c>
      <c r="N127" s="26" t="s">
        <v>3</v>
      </c>
      <c r="O127" s="26"/>
      <c r="P127" s="26" t="s">
        <v>3</v>
      </c>
      <c r="Q127" s="26" t="s">
        <v>3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3174</v>
      </c>
      <c r="AB127" s="28" t="s">
        <v>2464</v>
      </c>
      <c r="AC127" s="28"/>
      <c r="AD127" s="28"/>
      <c r="AE127" s="28" t="s">
        <v>3</v>
      </c>
      <c r="AF127" s="28" t="s">
        <v>3</v>
      </c>
      <c r="AG127" s="28"/>
      <c r="AH127" s="28" t="s">
        <v>3</v>
      </c>
      <c r="AI127" s="29"/>
      <c r="AJ127" s="30" t="s">
        <v>2295</v>
      </c>
      <c r="AK127" s="31">
        <v>39248</v>
      </c>
      <c r="AL127" s="332"/>
      <c r="AM127" s="333"/>
      <c r="AN127" s="25" t="s">
        <v>2266</v>
      </c>
      <c r="AO127" s="24">
        <v>45060</v>
      </c>
      <c r="AP127" s="262" t="s">
        <v>3175</v>
      </c>
      <c r="AQ127" s="263"/>
      <c r="AR127" s="263" t="s">
        <v>885</v>
      </c>
      <c r="AS127" s="263" t="s">
        <v>3176</v>
      </c>
      <c r="AT127" s="266"/>
      <c r="AU127" s="266"/>
      <c r="AV127" s="266"/>
      <c r="AW127" s="266"/>
      <c r="AX127" s="266"/>
      <c r="AY127" s="266"/>
      <c r="AZ127" s="266"/>
      <c r="BA127" s="321">
        <v>310</v>
      </c>
      <c r="BB127" s="394"/>
    </row>
    <row r="128" spans="1:54" ht="24.95" customHeight="1">
      <c r="A128" s="326"/>
      <c r="B128" s="19" t="s">
        <v>2216</v>
      </c>
      <c r="C128" s="19">
        <v>15</v>
      </c>
      <c r="D128" s="27" t="s">
        <v>2212</v>
      </c>
      <c r="E128" s="27"/>
      <c r="F128" s="26" t="s">
        <v>5454</v>
      </c>
      <c r="G128" s="26" t="s">
        <v>3177</v>
      </c>
      <c r="H128" s="26" t="s">
        <v>3</v>
      </c>
      <c r="I128" s="26"/>
      <c r="J128" s="26"/>
      <c r="K128" s="26"/>
      <c r="L128" s="26"/>
      <c r="M128" s="26" t="s">
        <v>713</v>
      </c>
      <c r="N128" s="26" t="s">
        <v>3178</v>
      </c>
      <c r="O128" s="26"/>
      <c r="P128" s="26" t="s">
        <v>3</v>
      </c>
      <c r="Q128" s="26" t="s">
        <v>3179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1062</v>
      </c>
      <c r="AB128" s="28" t="s">
        <v>3180</v>
      </c>
      <c r="AC128" s="28"/>
      <c r="AD128" s="28"/>
      <c r="AE128" s="28" t="s">
        <v>4</v>
      </c>
      <c r="AF128" s="28" t="s">
        <v>716</v>
      </c>
      <c r="AG128" s="28"/>
      <c r="AH128" s="28" t="s">
        <v>3181</v>
      </c>
      <c r="AI128" s="29"/>
      <c r="AJ128" s="30" t="s">
        <v>2295</v>
      </c>
      <c r="AK128" s="31">
        <v>39248</v>
      </c>
      <c r="AL128" s="332"/>
      <c r="AM128" s="333"/>
      <c r="AN128" s="25" t="s">
        <v>2266</v>
      </c>
      <c r="AO128" s="24">
        <v>45060</v>
      </c>
      <c r="AP128" s="262" t="s">
        <v>3182</v>
      </c>
      <c r="AQ128" s="263"/>
      <c r="AR128" s="263" t="s">
        <v>885</v>
      </c>
      <c r="AS128" s="263" t="s">
        <v>3183</v>
      </c>
      <c r="AT128" s="266"/>
      <c r="AU128" s="266"/>
      <c r="AV128" s="266"/>
      <c r="AW128" s="266"/>
      <c r="AX128" s="266"/>
      <c r="AY128" s="266"/>
      <c r="AZ128" s="266"/>
      <c r="BA128" s="321">
        <v>311</v>
      </c>
      <c r="BB128" s="394"/>
    </row>
    <row r="129" spans="1:54" ht="24.95" customHeight="1">
      <c r="A129" s="326"/>
      <c r="B129" s="19" t="s">
        <v>2216</v>
      </c>
      <c r="C129" s="19">
        <v>15</v>
      </c>
      <c r="D129" s="27" t="s">
        <v>2212</v>
      </c>
      <c r="E129" s="27"/>
      <c r="F129" s="26" t="s">
        <v>5455</v>
      </c>
      <c r="G129" s="26" t="s">
        <v>3184</v>
      </c>
      <c r="H129" s="26" t="s">
        <v>3</v>
      </c>
      <c r="I129" s="26"/>
      <c r="J129" s="26"/>
      <c r="K129" s="26"/>
      <c r="L129" s="26"/>
      <c r="M129" s="26" t="s">
        <v>3185</v>
      </c>
      <c r="N129" s="26" t="s">
        <v>3186</v>
      </c>
      <c r="O129" s="26"/>
      <c r="P129" s="26" t="s">
        <v>3</v>
      </c>
      <c r="Q129" s="26" t="s">
        <v>3187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3188</v>
      </c>
      <c r="AB129" s="28" t="s">
        <v>3189</v>
      </c>
      <c r="AC129" s="28"/>
      <c r="AD129" s="28"/>
      <c r="AE129" s="28" t="s">
        <v>711</v>
      </c>
      <c r="AF129" s="28" t="s">
        <v>730</v>
      </c>
      <c r="AG129" s="28"/>
      <c r="AH129" s="28" t="s">
        <v>3190</v>
      </c>
      <c r="AI129" s="29"/>
      <c r="AJ129" s="30" t="s">
        <v>2295</v>
      </c>
      <c r="AK129" s="31">
        <v>39248</v>
      </c>
      <c r="AL129" s="332"/>
      <c r="AM129" s="333"/>
      <c r="AN129" s="25" t="s">
        <v>2266</v>
      </c>
      <c r="AO129" s="24">
        <v>45060</v>
      </c>
      <c r="AP129" s="262" t="s">
        <v>3191</v>
      </c>
      <c r="AQ129" s="263"/>
      <c r="AR129" s="263" t="s">
        <v>885</v>
      </c>
      <c r="AS129" s="263" t="s">
        <v>3192</v>
      </c>
      <c r="AT129" s="266"/>
      <c r="AU129" s="266"/>
      <c r="AV129" s="266"/>
      <c r="AW129" s="266"/>
      <c r="AX129" s="266"/>
      <c r="AY129" s="266"/>
      <c r="AZ129" s="266"/>
      <c r="BA129" s="321">
        <v>312</v>
      </c>
      <c r="BB129" s="394"/>
    </row>
    <row r="130" spans="1:54" ht="24.95" customHeight="1">
      <c r="A130" s="326"/>
      <c r="B130" s="19" t="s">
        <v>2216</v>
      </c>
      <c r="C130" s="19">
        <v>15</v>
      </c>
      <c r="D130" s="27" t="s">
        <v>2212</v>
      </c>
      <c r="E130" s="27"/>
      <c r="F130" s="26" t="s">
        <v>5456</v>
      </c>
      <c r="G130" s="26" t="s">
        <v>3</v>
      </c>
      <c r="H130" s="26" t="s">
        <v>3</v>
      </c>
      <c r="I130" s="26"/>
      <c r="J130" s="26"/>
      <c r="K130" s="26"/>
      <c r="L130" s="26"/>
      <c r="M130" s="26" t="s">
        <v>3</v>
      </c>
      <c r="N130" s="26" t="s">
        <v>3</v>
      </c>
      <c r="O130" s="26"/>
      <c r="P130" s="26" t="s">
        <v>3</v>
      </c>
      <c r="Q130" s="26" t="s">
        <v>3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1318</v>
      </c>
      <c r="AB130" s="28" t="s">
        <v>3193</v>
      </c>
      <c r="AC130" s="28"/>
      <c r="AD130" s="28"/>
      <c r="AE130" s="28" t="s">
        <v>3</v>
      </c>
      <c r="AF130" s="28" t="s">
        <v>3</v>
      </c>
      <c r="AG130" s="28"/>
      <c r="AH130" s="28" t="s">
        <v>3</v>
      </c>
      <c r="AI130" s="29"/>
      <c r="AJ130" s="30" t="s">
        <v>2295</v>
      </c>
      <c r="AK130" s="31">
        <v>39248</v>
      </c>
      <c r="AL130" s="332"/>
      <c r="AM130" s="333"/>
      <c r="AN130" s="25" t="s">
        <v>2266</v>
      </c>
      <c r="AO130" s="24">
        <v>45060</v>
      </c>
      <c r="AP130" s="262" t="s">
        <v>3194</v>
      </c>
      <c r="AQ130" s="263"/>
      <c r="AR130" s="263" t="s">
        <v>885</v>
      </c>
      <c r="AS130" s="263" t="s">
        <v>3195</v>
      </c>
      <c r="AT130" s="266"/>
      <c r="AU130" s="266"/>
      <c r="AV130" s="266"/>
      <c r="AW130" s="266"/>
      <c r="AX130" s="266"/>
      <c r="AY130" s="266"/>
      <c r="AZ130" s="266"/>
      <c r="BA130" s="321">
        <v>313</v>
      </c>
      <c r="BB130" s="394"/>
    </row>
    <row r="131" spans="1:54" ht="24.95" customHeight="1">
      <c r="A131" s="326"/>
      <c r="B131" s="19" t="s">
        <v>2216</v>
      </c>
      <c r="C131" s="19">
        <v>15</v>
      </c>
      <c r="D131" s="27" t="s">
        <v>2212</v>
      </c>
      <c r="E131" s="27"/>
      <c r="F131" s="26" t="s">
        <v>5457</v>
      </c>
      <c r="G131" s="26" t="s">
        <v>3029</v>
      </c>
      <c r="H131" s="26" t="s">
        <v>3</v>
      </c>
      <c r="I131" s="26"/>
      <c r="J131" s="26"/>
      <c r="K131" s="26"/>
      <c r="L131" s="26"/>
      <c r="M131" s="26" t="s">
        <v>2743</v>
      </c>
      <c r="N131" s="26" t="s">
        <v>3196</v>
      </c>
      <c r="O131" s="26"/>
      <c r="P131" s="26" t="s">
        <v>3197</v>
      </c>
      <c r="Q131" s="26" t="s">
        <v>3198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3033</v>
      </c>
      <c r="AB131" s="28" t="s">
        <v>3199</v>
      </c>
      <c r="AC131" s="28"/>
      <c r="AD131" s="28"/>
      <c r="AE131" s="28" t="s">
        <v>3</v>
      </c>
      <c r="AF131" s="28" t="s">
        <v>3</v>
      </c>
      <c r="AG131" s="28"/>
      <c r="AH131" s="28" t="s">
        <v>3196</v>
      </c>
      <c r="AI131" s="29"/>
      <c r="AJ131" s="30" t="s">
        <v>2295</v>
      </c>
      <c r="AK131" s="31">
        <v>39248</v>
      </c>
      <c r="AL131" s="332"/>
      <c r="AM131" s="333"/>
      <c r="AN131" s="25" t="s">
        <v>2266</v>
      </c>
      <c r="AO131" s="24">
        <v>45060</v>
      </c>
      <c r="AP131" s="262" t="s">
        <v>3200</v>
      </c>
      <c r="AQ131" s="263"/>
      <c r="AR131" s="263" t="s">
        <v>885</v>
      </c>
      <c r="AS131" s="263" t="s">
        <v>3201</v>
      </c>
      <c r="AT131" s="266"/>
      <c r="AU131" s="266"/>
      <c r="AV131" s="266"/>
      <c r="AW131" s="266"/>
      <c r="AX131" s="266"/>
      <c r="AY131" s="266"/>
      <c r="AZ131" s="266"/>
      <c r="BA131" s="321">
        <v>314</v>
      </c>
      <c r="BB131" s="394"/>
    </row>
    <row r="132" spans="1:54" ht="24.95" customHeight="1">
      <c r="A132" s="326"/>
      <c r="B132" s="19" t="s">
        <v>2216</v>
      </c>
      <c r="C132" s="19">
        <v>15</v>
      </c>
      <c r="D132" s="27" t="s">
        <v>2212</v>
      </c>
      <c r="E132" s="27"/>
      <c r="F132" s="26" t="s">
        <v>5458</v>
      </c>
      <c r="G132" s="26" t="s">
        <v>3</v>
      </c>
      <c r="H132" s="26" t="s">
        <v>3</v>
      </c>
      <c r="I132" s="26"/>
      <c r="J132" s="26"/>
      <c r="K132" s="26"/>
      <c r="L132" s="26"/>
      <c r="M132" s="26" t="s">
        <v>2624</v>
      </c>
      <c r="N132" s="26" t="s">
        <v>3202</v>
      </c>
      <c r="O132" s="26"/>
      <c r="P132" s="26" t="s">
        <v>3</v>
      </c>
      <c r="Q132" s="26" t="s">
        <v>3203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3204</v>
      </c>
      <c r="AB132" s="28" t="s">
        <v>3205</v>
      </c>
      <c r="AC132" s="28"/>
      <c r="AD132" s="28"/>
      <c r="AE132" s="28" t="s">
        <v>4</v>
      </c>
      <c r="AF132" s="28" t="s">
        <v>685</v>
      </c>
      <c r="AG132" s="28"/>
      <c r="AH132" s="28" t="s">
        <v>3206</v>
      </c>
      <c r="AI132" s="29"/>
      <c r="AJ132" s="30" t="s">
        <v>2295</v>
      </c>
      <c r="AK132" s="31">
        <v>39248</v>
      </c>
      <c r="AL132" s="332"/>
      <c r="AM132" s="333"/>
      <c r="AN132" s="25" t="s">
        <v>2266</v>
      </c>
      <c r="AO132" s="24">
        <v>45060</v>
      </c>
      <c r="AP132" s="262" t="s">
        <v>3207</v>
      </c>
      <c r="AQ132" s="263"/>
      <c r="AR132" s="263" t="s">
        <v>885</v>
      </c>
      <c r="AS132" s="263" t="s">
        <v>3208</v>
      </c>
      <c r="AT132" s="266"/>
      <c r="AU132" s="266"/>
      <c r="AV132" s="266"/>
      <c r="AW132" s="266"/>
      <c r="AX132" s="266"/>
      <c r="AY132" s="266"/>
      <c r="AZ132" s="266"/>
      <c r="BA132" s="321">
        <v>315</v>
      </c>
      <c r="BB132" s="394"/>
    </row>
    <row r="133" spans="1:54" ht="24.95" customHeight="1">
      <c r="A133" s="326"/>
      <c r="B133" s="19" t="s">
        <v>2216</v>
      </c>
      <c r="C133" s="19">
        <v>15</v>
      </c>
      <c r="D133" s="27" t="s">
        <v>2212</v>
      </c>
      <c r="E133" s="27"/>
      <c r="F133" s="26" t="s">
        <v>5459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</v>
      </c>
      <c r="N133" s="26" t="s">
        <v>3</v>
      </c>
      <c r="O133" s="26"/>
      <c r="P133" s="26" t="s">
        <v>3</v>
      </c>
      <c r="Q133" s="26" t="s">
        <v>3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3209</v>
      </c>
      <c r="AB133" s="28" t="s">
        <v>3210</v>
      </c>
      <c r="AC133" s="28"/>
      <c r="AD133" s="28"/>
      <c r="AE133" s="28" t="s">
        <v>3</v>
      </c>
      <c r="AF133" s="28" t="s">
        <v>3</v>
      </c>
      <c r="AG133" s="28"/>
      <c r="AH133" s="28" t="s">
        <v>3</v>
      </c>
      <c r="AI133" s="29"/>
      <c r="AJ133" s="30" t="s">
        <v>2295</v>
      </c>
      <c r="AK133" s="31">
        <v>39248</v>
      </c>
      <c r="AL133" s="332"/>
      <c r="AM133" s="333"/>
      <c r="AN133" s="25" t="s">
        <v>2266</v>
      </c>
      <c r="AO133" s="24">
        <v>45060</v>
      </c>
      <c r="AP133" s="262" t="s">
        <v>3211</v>
      </c>
      <c r="AQ133" s="263"/>
      <c r="AR133" s="263" t="s">
        <v>885</v>
      </c>
      <c r="AS133" s="263" t="s">
        <v>3212</v>
      </c>
      <c r="AT133" s="266"/>
      <c r="AU133" s="266"/>
      <c r="AV133" s="266"/>
      <c r="AW133" s="266"/>
      <c r="AX133" s="266"/>
      <c r="AY133" s="266"/>
      <c r="AZ133" s="266"/>
      <c r="BA133" s="321">
        <v>316</v>
      </c>
      <c r="BB133" s="394"/>
    </row>
    <row r="134" spans="1:54" ht="24.95" customHeight="1">
      <c r="A134" s="326"/>
      <c r="B134" s="19" t="s">
        <v>2216</v>
      </c>
      <c r="C134" s="19">
        <v>15</v>
      </c>
      <c r="D134" s="27" t="s">
        <v>2212</v>
      </c>
      <c r="E134" s="27"/>
      <c r="F134" s="26" t="s">
        <v>5460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3213</v>
      </c>
      <c r="AB134" s="28" t="s">
        <v>3214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2295</v>
      </c>
      <c r="AK134" s="31">
        <v>39248</v>
      </c>
      <c r="AL134" s="332"/>
      <c r="AM134" s="333"/>
      <c r="AN134" s="25" t="s">
        <v>2266</v>
      </c>
      <c r="AO134" s="24">
        <v>45060</v>
      </c>
      <c r="AP134" s="262" t="s">
        <v>3215</v>
      </c>
      <c r="AQ134" s="263"/>
      <c r="AR134" s="263" t="s">
        <v>885</v>
      </c>
      <c r="AS134" s="263" t="s">
        <v>3216</v>
      </c>
      <c r="AT134" s="266"/>
      <c r="AU134" s="266"/>
      <c r="AV134" s="266"/>
      <c r="AW134" s="266"/>
      <c r="AX134" s="266"/>
      <c r="AY134" s="266"/>
      <c r="AZ134" s="266"/>
      <c r="BA134" s="321">
        <v>317</v>
      </c>
      <c r="BB134" s="394"/>
    </row>
    <row r="135" spans="1:54" ht="24.95" customHeight="1">
      <c r="A135" s="326"/>
      <c r="B135" s="19" t="s">
        <v>2216</v>
      </c>
      <c r="C135" s="19">
        <v>15</v>
      </c>
      <c r="D135" s="27" t="s">
        <v>2212</v>
      </c>
      <c r="E135" s="27"/>
      <c r="F135" s="26" t="s">
        <v>5461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3217</v>
      </c>
      <c r="AB135" s="28" t="s">
        <v>3218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2295</v>
      </c>
      <c r="AK135" s="31">
        <v>39248</v>
      </c>
      <c r="AL135" s="332"/>
      <c r="AM135" s="333"/>
      <c r="AN135" s="25" t="s">
        <v>2266</v>
      </c>
      <c r="AO135" s="24">
        <v>45060</v>
      </c>
      <c r="AP135" s="262" t="s">
        <v>3219</v>
      </c>
      <c r="AQ135" s="263"/>
      <c r="AR135" s="263" t="s">
        <v>885</v>
      </c>
      <c r="AS135" s="263" t="s">
        <v>3220</v>
      </c>
      <c r="AT135" s="266"/>
      <c r="AU135" s="266"/>
      <c r="AV135" s="266"/>
      <c r="AW135" s="266"/>
      <c r="AX135" s="266"/>
      <c r="AY135" s="266"/>
      <c r="AZ135" s="266"/>
      <c r="BA135" s="321">
        <v>318</v>
      </c>
      <c r="BB135" s="394"/>
    </row>
    <row r="136" spans="1:54" ht="24.95" customHeight="1">
      <c r="A136" s="326"/>
      <c r="B136" s="19" t="s">
        <v>2216</v>
      </c>
      <c r="C136" s="19">
        <v>15</v>
      </c>
      <c r="D136" s="27" t="s">
        <v>2212</v>
      </c>
      <c r="E136" s="27"/>
      <c r="F136" s="26" t="s">
        <v>5462</v>
      </c>
      <c r="G136" s="26" t="s">
        <v>3221</v>
      </c>
      <c r="H136" s="26" t="s">
        <v>3</v>
      </c>
      <c r="I136" s="26"/>
      <c r="J136" s="26"/>
      <c r="K136" s="26"/>
      <c r="L136" s="26"/>
      <c r="M136" s="26" t="s">
        <v>744</v>
      </c>
      <c r="N136" s="26" t="s">
        <v>3222</v>
      </c>
      <c r="O136" s="26"/>
      <c r="P136" s="26" t="s">
        <v>3223</v>
      </c>
      <c r="Q136" s="26" t="s">
        <v>3224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3225</v>
      </c>
      <c r="AB136" s="28" t="s">
        <v>3226</v>
      </c>
      <c r="AC136" s="28"/>
      <c r="AD136" s="28"/>
      <c r="AE136" s="28" t="s">
        <v>3</v>
      </c>
      <c r="AF136" s="28" t="s">
        <v>3</v>
      </c>
      <c r="AG136" s="28"/>
      <c r="AH136" s="28" t="s">
        <v>3222</v>
      </c>
      <c r="AI136" s="29"/>
      <c r="AJ136" s="30" t="s">
        <v>2295</v>
      </c>
      <c r="AK136" s="31">
        <v>39248</v>
      </c>
      <c r="AL136" s="332"/>
      <c r="AM136" s="333"/>
      <c r="AN136" s="25" t="s">
        <v>2266</v>
      </c>
      <c r="AO136" s="24">
        <v>45060</v>
      </c>
      <c r="AP136" s="262" t="s">
        <v>3227</v>
      </c>
      <c r="AQ136" s="263"/>
      <c r="AR136" s="263" t="s">
        <v>885</v>
      </c>
      <c r="AS136" s="263" t="s">
        <v>3228</v>
      </c>
      <c r="AT136" s="266"/>
      <c r="AU136" s="266"/>
      <c r="AV136" s="266"/>
      <c r="AW136" s="266"/>
      <c r="AX136" s="266"/>
      <c r="AY136" s="266"/>
      <c r="AZ136" s="266"/>
      <c r="BA136" s="321">
        <v>319</v>
      </c>
      <c r="BB136" s="394"/>
    </row>
    <row r="137" spans="1:54" ht="24.95" customHeight="1">
      <c r="A137" s="326"/>
      <c r="B137" s="19" t="s">
        <v>2216</v>
      </c>
      <c r="C137" s="19">
        <v>15</v>
      </c>
      <c r="D137" s="27" t="s">
        <v>2212</v>
      </c>
      <c r="E137" s="27"/>
      <c r="F137" s="26" t="s">
        <v>5463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3229</v>
      </c>
      <c r="N137" s="26" t="s">
        <v>3230</v>
      </c>
      <c r="O137" s="26"/>
      <c r="P137" s="26" t="s">
        <v>3</v>
      </c>
      <c r="Q137" s="26" t="s">
        <v>3231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3232</v>
      </c>
      <c r="AB137" s="28" t="s">
        <v>3233</v>
      </c>
      <c r="AC137" s="28"/>
      <c r="AD137" s="28"/>
      <c r="AE137" s="28" t="s">
        <v>705</v>
      </c>
      <c r="AF137" s="28" t="s">
        <v>3234</v>
      </c>
      <c r="AG137" s="28"/>
      <c r="AH137" s="28" t="s">
        <v>3235</v>
      </c>
      <c r="AI137" s="29"/>
      <c r="AJ137" s="30" t="s">
        <v>2295</v>
      </c>
      <c r="AK137" s="31">
        <v>39248</v>
      </c>
      <c r="AL137" s="332"/>
      <c r="AM137" s="333"/>
      <c r="AN137" s="25" t="s">
        <v>2266</v>
      </c>
      <c r="AO137" s="24">
        <v>45060</v>
      </c>
      <c r="AP137" s="262" t="s">
        <v>3236</v>
      </c>
      <c r="AQ137" s="263"/>
      <c r="AR137" s="263" t="s">
        <v>885</v>
      </c>
      <c r="AS137" s="263" t="s">
        <v>3237</v>
      </c>
      <c r="AT137" s="266"/>
      <c r="AU137" s="266"/>
      <c r="AV137" s="266"/>
      <c r="AW137" s="266"/>
      <c r="AX137" s="266"/>
      <c r="AY137" s="266"/>
      <c r="AZ137" s="266"/>
      <c r="BA137" s="321">
        <v>320</v>
      </c>
      <c r="BB137" s="394"/>
    </row>
    <row r="138" spans="1:54" ht="24.95" customHeight="1">
      <c r="A138" s="326"/>
      <c r="B138" s="19" t="s">
        <v>2216</v>
      </c>
      <c r="C138" s="19">
        <v>15</v>
      </c>
      <c r="D138" s="27" t="s">
        <v>2212</v>
      </c>
      <c r="E138" s="27"/>
      <c r="F138" s="26" t="s">
        <v>5464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3238</v>
      </c>
      <c r="N138" s="26" t="s">
        <v>3239</v>
      </c>
      <c r="O138" s="26"/>
      <c r="P138" s="26" t="s">
        <v>3</v>
      </c>
      <c r="Q138" s="26" t="s">
        <v>3240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3241</v>
      </c>
      <c r="AB138" s="28" t="s">
        <v>3242</v>
      </c>
      <c r="AC138" s="28"/>
      <c r="AD138" s="28"/>
      <c r="AE138" s="28" t="s">
        <v>4</v>
      </c>
      <c r="AF138" s="28" t="s">
        <v>3243</v>
      </c>
      <c r="AG138" s="28"/>
      <c r="AH138" s="28" t="s">
        <v>3244</v>
      </c>
      <c r="AI138" s="29"/>
      <c r="AJ138" s="30" t="s">
        <v>2295</v>
      </c>
      <c r="AK138" s="31">
        <v>39248</v>
      </c>
      <c r="AL138" s="332"/>
      <c r="AM138" s="333"/>
      <c r="AN138" s="25" t="s">
        <v>2266</v>
      </c>
      <c r="AO138" s="24">
        <v>45060</v>
      </c>
      <c r="AP138" s="262" t="s">
        <v>3245</v>
      </c>
      <c r="AQ138" s="263"/>
      <c r="AR138" s="263" t="s">
        <v>885</v>
      </c>
      <c r="AS138" s="263" t="s">
        <v>3246</v>
      </c>
      <c r="AT138" s="266"/>
      <c r="AU138" s="266"/>
      <c r="AV138" s="266"/>
      <c r="AW138" s="266"/>
      <c r="AX138" s="266"/>
      <c r="AY138" s="266"/>
      <c r="AZ138" s="266"/>
      <c r="BA138" s="321">
        <v>321</v>
      </c>
      <c r="BB138" s="394"/>
    </row>
    <row r="139" spans="1:54" ht="24.95" customHeight="1">
      <c r="A139" s="326"/>
      <c r="B139" s="19" t="s">
        <v>2216</v>
      </c>
      <c r="C139" s="19">
        <v>15</v>
      </c>
      <c r="D139" s="27" t="s">
        <v>2212</v>
      </c>
      <c r="E139" s="27"/>
      <c r="F139" s="26" t="s">
        <v>5465</v>
      </c>
      <c r="G139" s="26" t="s">
        <v>3247</v>
      </c>
      <c r="H139" s="26" t="s">
        <v>3</v>
      </c>
      <c r="I139" s="26"/>
      <c r="J139" s="26"/>
      <c r="K139" s="26"/>
      <c r="L139" s="26"/>
      <c r="M139" s="26" t="s">
        <v>3248</v>
      </c>
      <c r="N139" s="26" t="s">
        <v>3249</v>
      </c>
      <c r="O139" s="26"/>
      <c r="P139" s="26" t="s">
        <v>3250</v>
      </c>
      <c r="Q139" s="26" t="s">
        <v>3251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3252</v>
      </c>
      <c r="AB139" s="28" t="s">
        <v>3253</v>
      </c>
      <c r="AC139" s="28"/>
      <c r="AD139" s="28"/>
      <c r="AE139" s="28" t="s">
        <v>3</v>
      </c>
      <c r="AF139" s="28" t="s">
        <v>3</v>
      </c>
      <c r="AG139" s="28"/>
      <c r="AH139" s="28" t="s">
        <v>3249</v>
      </c>
      <c r="AI139" s="29"/>
      <c r="AJ139" s="30" t="s">
        <v>2295</v>
      </c>
      <c r="AK139" s="31">
        <v>39248</v>
      </c>
      <c r="AL139" s="332"/>
      <c r="AM139" s="333"/>
      <c r="AN139" s="25" t="s">
        <v>2266</v>
      </c>
      <c r="AO139" s="24">
        <v>45060</v>
      </c>
      <c r="AP139" s="262" t="s">
        <v>3254</v>
      </c>
      <c r="AQ139" s="263"/>
      <c r="AR139" s="263" t="s">
        <v>885</v>
      </c>
      <c r="AS139" s="263" t="s">
        <v>3255</v>
      </c>
      <c r="AT139" s="266"/>
      <c r="AU139" s="266"/>
      <c r="AV139" s="266"/>
      <c r="AW139" s="266"/>
      <c r="AX139" s="266"/>
      <c r="AY139" s="266"/>
      <c r="AZ139" s="266"/>
      <c r="BA139" s="321">
        <v>322</v>
      </c>
      <c r="BB139" s="394"/>
    </row>
    <row r="140" spans="1:54" ht="24.95" customHeight="1">
      <c r="A140" s="326"/>
      <c r="B140" s="19" t="s">
        <v>2216</v>
      </c>
      <c r="C140" s="19">
        <v>15</v>
      </c>
      <c r="D140" s="27" t="s">
        <v>2212</v>
      </c>
      <c r="E140" s="27"/>
      <c r="F140" s="26" t="s">
        <v>5466</v>
      </c>
      <c r="G140" s="26" t="s">
        <v>3256</v>
      </c>
      <c r="H140" s="26" t="s">
        <v>3</v>
      </c>
      <c r="I140" s="26"/>
      <c r="J140" s="26"/>
      <c r="K140" s="26"/>
      <c r="L140" s="26"/>
      <c r="M140" s="26" t="s">
        <v>3257</v>
      </c>
      <c r="N140" s="26" t="s">
        <v>3258</v>
      </c>
      <c r="O140" s="26"/>
      <c r="P140" s="26" t="s">
        <v>3259</v>
      </c>
      <c r="Q140" s="26" t="s">
        <v>3260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3261</v>
      </c>
      <c r="AB140" s="28" t="s">
        <v>3262</v>
      </c>
      <c r="AC140" s="28"/>
      <c r="AD140" s="28"/>
      <c r="AE140" s="28" t="s">
        <v>3</v>
      </c>
      <c r="AF140" s="28" t="s">
        <v>3</v>
      </c>
      <c r="AG140" s="28"/>
      <c r="AH140" s="28" t="s">
        <v>3258</v>
      </c>
      <c r="AI140" s="29"/>
      <c r="AJ140" s="30" t="s">
        <v>2295</v>
      </c>
      <c r="AK140" s="31">
        <v>39248</v>
      </c>
      <c r="AL140" s="332"/>
      <c r="AM140" s="333"/>
      <c r="AN140" s="25" t="s">
        <v>2266</v>
      </c>
      <c r="AO140" s="24">
        <v>45060</v>
      </c>
      <c r="AP140" s="262" t="s">
        <v>3263</v>
      </c>
      <c r="AQ140" s="263"/>
      <c r="AR140" s="263" t="s">
        <v>885</v>
      </c>
      <c r="AS140" s="263" t="s">
        <v>3264</v>
      </c>
      <c r="AT140" s="266"/>
      <c r="AU140" s="266"/>
      <c r="AV140" s="266"/>
      <c r="AW140" s="266"/>
      <c r="AX140" s="266"/>
      <c r="AY140" s="266"/>
      <c r="AZ140" s="266"/>
      <c r="BA140" s="321">
        <v>323</v>
      </c>
      <c r="BB140" s="394"/>
    </row>
    <row r="141" spans="1:54" ht="24.95" customHeight="1">
      <c r="A141" s="326"/>
      <c r="B141" s="19" t="s">
        <v>2216</v>
      </c>
      <c r="C141" s="19">
        <v>15</v>
      </c>
      <c r="D141" s="27" t="s">
        <v>2212</v>
      </c>
      <c r="E141" s="27"/>
      <c r="F141" s="26" t="s">
        <v>5467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3</v>
      </c>
      <c r="N141" s="26" t="s">
        <v>3</v>
      </c>
      <c r="O141" s="26"/>
      <c r="P141" s="26" t="s">
        <v>3</v>
      </c>
      <c r="Q141" s="26" t="s">
        <v>3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3265</v>
      </c>
      <c r="AB141" s="28" t="s">
        <v>737</v>
      </c>
      <c r="AC141" s="28"/>
      <c r="AD141" s="28"/>
      <c r="AE141" s="28" t="s">
        <v>3</v>
      </c>
      <c r="AF141" s="28" t="s">
        <v>3</v>
      </c>
      <c r="AG141" s="28"/>
      <c r="AH141" s="28" t="s">
        <v>3</v>
      </c>
      <c r="AI141" s="29"/>
      <c r="AJ141" s="30" t="s">
        <v>2295</v>
      </c>
      <c r="AK141" s="31">
        <v>39248</v>
      </c>
      <c r="AL141" s="332"/>
      <c r="AM141" s="333"/>
      <c r="AN141" s="25" t="s">
        <v>2266</v>
      </c>
      <c r="AO141" s="24">
        <v>45060</v>
      </c>
      <c r="AP141" s="262" t="s">
        <v>3266</v>
      </c>
      <c r="AQ141" s="263"/>
      <c r="AR141" s="263" t="s">
        <v>885</v>
      </c>
      <c r="AS141" s="263" t="s">
        <v>3267</v>
      </c>
      <c r="AT141" s="266"/>
      <c r="AU141" s="266"/>
      <c r="AV141" s="266"/>
      <c r="AW141" s="266"/>
      <c r="AX141" s="266"/>
      <c r="AY141" s="266"/>
      <c r="AZ141" s="266"/>
      <c r="BA141" s="321">
        <v>324</v>
      </c>
      <c r="BB141" s="394"/>
    </row>
    <row r="142" spans="1:54" ht="24.95" customHeight="1">
      <c r="A142" s="326"/>
      <c r="B142" s="19" t="s">
        <v>2216</v>
      </c>
      <c r="C142" s="19">
        <v>15</v>
      </c>
      <c r="D142" s="27" t="s">
        <v>2212</v>
      </c>
      <c r="E142" s="27"/>
      <c r="F142" s="26" t="s">
        <v>5468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1216</v>
      </c>
      <c r="AB142" s="28" t="s">
        <v>3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2295</v>
      </c>
      <c r="AK142" s="31">
        <v>39248</v>
      </c>
      <c r="AL142" s="332"/>
      <c r="AM142" s="333"/>
      <c r="AN142" s="25" t="s">
        <v>2266</v>
      </c>
      <c r="AO142" s="24">
        <v>45060</v>
      </c>
      <c r="AP142" s="262" t="s">
        <v>1216</v>
      </c>
      <c r="AQ142" s="263"/>
      <c r="AR142" s="263" t="s">
        <v>885</v>
      </c>
      <c r="AS142" s="263" t="s">
        <v>3268</v>
      </c>
      <c r="AT142" s="266"/>
      <c r="AU142" s="266"/>
      <c r="AV142" s="266"/>
      <c r="AW142" s="266"/>
      <c r="AX142" s="266"/>
      <c r="AY142" s="266"/>
      <c r="AZ142" s="266"/>
      <c r="BA142" s="321">
        <v>325</v>
      </c>
      <c r="BB142" s="394"/>
    </row>
    <row r="143" spans="1:54" ht="24.95" customHeight="1">
      <c r="A143" s="326"/>
      <c r="B143" s="19" t="s">
        <v>2216</v>
      </c>
      <c r="C143" s="19">
        <v>15</v>
      </c>
      <c r="D143" s="27" t="s">
        <v>2212</v>
      </c>
      <c r="E143" s="27"/>
      <c r="F143" s="26" t="s">
        <v>5469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3269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2295</v>
      </c>
      <c r="AK143" s="31">
        <v>39248</v>
      </c>
      <c r="AL143" s="332"/>
      <c r="AM143" s="333"/>
      <c r="AN143" s="25" t="s">
        <v>2266</v>
      </c>
      <c r="AO143" s="24">
        <v>45060</v>
      </c>
      <c r="AP143" s="262" t="s">
        <v>3269</v>
      </c>
      <c r="AQ143" s="263"/>
      <c r="AR143" s="263" t="s">
        <v>885</v>
      </c>
      <c r="AS143" s="263" t="s">
        <v>3270</v>
      </c>
      <c r="AT143" s="266"/>
      <c r="AU143" s="266"/>
      <c r="AV143" s="266"/>
      <c r="AW143" s="266"/>
      <c r="AX143" s="266"/>
      <c r="AY143" s="266"/>
      <c r="AZ143" s="266"/>
      <c r="BA143" s="321">
        <v>326</v>
      </c>
      <c r="BB143" s="394"/>
    </row>
    <row r="144" spans="1:54" ht="24.95" customHeight="1">
      <c r="A144" s="326"/>
      <c r="B144" s="19" t="s">
        <v>2216</v>
      </c>
      <c r="C144" s="19">
        <v>15</v>
      </c>
      <c r="D144" s="27" t="s">
        <v>2212</v>
      </c>
      <c r="E144" s="27"/>
      <c r="F144" s="26" t="s">
        <v>5470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1718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2295</v>
      </c>
      <c r="AK144" s="31">
        <v>39248</v>
      </c>
      <c r="AL144" s="332"/>
      <c r="AM144" s="333"/>
      <c r="AN144" s="25" t="s">
        <v>2266</v>
      </c>
      <c r="AO144" s="24">
        <v>45060</v>
      </c>
      <c r="AP144" s="262" t="s">
        <v>1718</v>
      </c>
      <c r="AQ144" s="263"/>
      <c r="AR144" s="263" t="s">
        <v>885</v>
      </c>
      <c r="AS144" s="263" t="s">
        <v>3271</v>
      </c>
      <c r="AT144" s="266"/>
      <c r="AU144" s="266"/>
      <c r="AV144" s="266"/>
      <c r="AW144" s="266"/>
      <c r="AX144" s="266"/>
      <c r="AY144" s="266"/>
      <c r="AZ144" s="266"/>
      <c r="BA144" s="321">
        <v>327</v>
      </c>
      <c r="BB144" s="394"/>
    </row>
    <row r="145" spans="1:54" ht="24.95" customHeight="1">
      <c r="A145" s="326"/>
      <c r="B145" s="19" t="s">
        <v>2216</v>
      </c>
      <c r="C145" s="19">
        <v>15</v>
      </c>
      <c r="D145" s="27" t="s">
        <v>2212</v>
      </c>
      <c r="E145" s="27"/>
      <c r="F145" s="26" t="s">
        <v>5471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3272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2295</v>
      </c>
      <c r="AK145" s="31">
        <v>39248</v>
      </c>
      <c r="AL145" s="332"/>
      <c r="AM145" s="333"/>
      <c r="AN145" s="25" t="s">
        <v>2266</v>
      </c>
      <c r="AO145" s="24">
        <v>45060</v>
      </c>
      <c r="AP145" s="262" t="s">
        <v>3272</v>
      </c>
      <c r="AQ145" s="263"/>
      <c r="AR145" s="263" t="s">
        <v>885</v>
      </c>
      <c r="AS145" s="263" t="s">
        <v>3273</v>
      </c>
      <c r="AT145" s="266"/>
      <c r="AU145" s="266"/>
      <c r="AV145" s="266"/>
      <c r="AW145" s="266"/>
      <c r="AX145" s="266"/>
      <c r="AY145" s="266"/>
      <c r="AZ145" s="266"/>
      <c r="BA145" s="321">
        <v>328</v>
      </c>
      <c r="BB145" s="394"/>
    </row>
    <row r="146" spans="1:54" ht="24.95" customHeight="1">
      <c r="A146" s="326"/>
      <c r="B146" s="19" t="s">
        <v>2216</v>
      </c>
      <c r="C146" s="19">
        <v>15</v>
      </c>
      <c r="D146" s="27" t="s">
        <v>2212</v>
      </c>
      <c r="E146" s="27"/>
      <c r="F146" s="26" t="s">
        <v>5472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3274</v>
      </c>
      <c r="AB146" s="28" t="s">
        <v>3275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2295</v>
      </c>
      <c r="AK146" s="31">
        <v>39248</v>
      </c>
      <c r="AL146" s="332"/>
      <c r="AM146" s="333"/>
      <c r="AN146" s="25" t="s">
        <v>2266</v>
      </c>
      <c r="AO146" s="24">
        <v>45060</v>
      </c>
      <c r="AP146" s="262" t="s">
        <v>3276</v>
      </c>
      <c r="AQ146" s="263"/>
      <c r="AR146" s="263" t="s">
        <v>885</v>
      </c>
      <c r="AS146" s="263" t="s">
        <v>3277</v>
      </c>
      <c r="AT146" s="266"/>
      <c r="AU146" s="266"/>
      <c r="AV146" s="266"/>
      <c r="AW146" s="266"/>
      <c r="AX146" s="266"/>
      <c r="AY146" s="266"/>
      <c r="AZ146" s="266"/>
      <c r="BA146" s="321">
        <v>329</v>
      </c>
      <c r="BB146" s="394"/>
    </row>
    <row r="147" spans="1:54" ht="24.95" customHeight="1">
      <c r="A147" s="326"/>
      <c r="B147" s="19" t="s">
        <v>2216</v>
      </c>
      <c r="C147" s="19">
        <v>15</v>
      </c>
      <c r="D147" s="27" t="s">
        <v>2212</v>
      </c>
      <c r="E147" s="27"/>
      <c r="F147" s="26" t="s">
        <v>5473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1993</v>
      </c>
      <c r="AB147" s="28" t="s">
        <v>3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2295</v>
      </c>
      <c r="AK147" s="31">
        <v>39248</v>
      </c>
      <c r="AL147" s="332"/>
      <c r="AM147" s="333"/>
      <c r="AN147" s="25" t="s">
        <v>2266</v>
      </c>
      <c r="AO147" s="24">
        <v>45060</v>
      </c>
      <c r="AP147" s="262" t="s">
        <v>1993</v>
      </c>
      <c r="AQ147" s="263"/>
      <c r="AR147" s="263" t="s">
        <v>885</v>
      </c>
      <c r="AS147" s="263" t="s">
        <v>3278</v>
      </c>
      <c r="AT147" s="266"/>
      <c r="AU147" s="266"/>
      <c r="AV147" s="266"/>
      <c r="AW147" s="266"/>
      <c r="AX147" s="266"/>
      <c r="AY147" s="266"/>
      <c r="AZ147" s="266"/>
      <c r="BA147" s="321">
        <v>330</v>
      </c>
      <c r="BB147" s="394"/>
    </row>
    <row r="148" spans="1:54" ht="24.95" customHeight="1">
      <c r="A148" s="326"/>
      <c r="B148" s="19" t="s">
        <v>2216</v>
      </c>
      <c r="C148" s="19">
        <v>15</v>
      </c>
      <c r="D148" s="27" t="s">
        <v>2212</v>
      </c>
      <c r="E148" s="27"/>
      <c r="F148" s="26" t="s">
        <v>5474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3279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2295</v>
      </c>
      <c r="AK148" s="31">
        <v>39248</v>
      </c>
      <c r="AL148" s="332"/>
      <c r="AM148" s="333"/>
      <c r="AN148" s="25" t="s">
        <v>2266</v>
      </c>
      <c r="AO148" s="24">
        <v>45060</v>
      </c>
      <c r="AP148" s="262" t="s">
        <v>3279</v>
      </c>
      <c r="AQ148" s="263"/>
      <c r="AR148" s="263" t="s">
        <v>885</v>
      </c>
      <c r="AS148" s="263" t="s">
        <v>3280</v>
      </c>
      <c r="AT148" s="266"/>
      <c r="AU148" s="266"/>
      <c r="AV148" s="266"/>
      <c r="AW148" s="266"/>
      <c r="AX148" s="266"/>
      <c r="AY148" s="266"/>
      <c r="AZ148" s="266"/>
      <c r="BA148" s="321">
        <v>331</v>
      </c>
      <c r="BB148" s="394"/>
    </row>
    <row r="149" spans="1:54" ht="24.95" customHeight="1">
      <c r="A149" s="326"/>
      <c r="B149" s="19" t="s">
        <v>2216</v>
      </c>
      <c r="C149" s="19">
        <v>15</v>
      </c>
      <c r="D149" s="27" t="s">
        <v>2212</v>
      </c>
      <c r="E149" s="27"/>
      <c r="F149" s="26" t="s">
        <v>5475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1268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2295</v>
      </c>
      <c r="AK149" s="31">
        <v>39248</v>
      </c>
      <c r="AL149" s="332"/>
      <c r="AM149" s="333"/>
      <c r="AN149" s="25" t="s">
        <v>2266</v>
      </c>
      <c r="AO149" s="24">
        <v>45060</v>
      </c>
      <c r="AP149" s="262" t="s">
        <v>1268</v>
      </c>
      <c r="AQ149" s="263"/>
      <c r="AR149" s="263" t="s">
        <v>885</v>
      </c>
      <c r="AS149" s="263" t="s">
        <v>3281</v>
      </c>
      <c r="AT149" s="266"/>
      <c r="AU149" s="266"/>
      <c r="AV149" s="266"/>
      <c r="AW149" s="266"/>
      <c r="AX149" s="266"/>
      <c r="AY149" s="266"/>
      <c r="AZ149" s="266"/>
      <c r="BA149" s="321">
        <v>332</v>
      </c>
      <c r="BB149" s="394"/>
    </row>
    <row r="150" spans="1:54" ht="24.95" customHeight="1">
      <c r="A150" s="326"/>
      <c r="B150" s="19" t="s">
        <v>2216</v>
      </c>
      <c r="C150" s="19">
        <v>15</v>
      </c>
      <c r="D150" s="27" t="s">
        <v>2212</v>
      </c>
      <c r="E150" s="27"/>
      <c r="F150" s="26" t="s">
        <v>5476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2930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2295</v>
      </c>
      <c r="AK150" s="31">
        <v>39248</v>
      </c>
      <c r="AL150" s="332"/>
      <c r="AM150" s="333"/>
      <c r="AN150" s="25" t="s">
        <v>2266</v>
      </c>
      <c r="AO150" s="24">
        <v>45060</v>
      </c>
      <c r="AP150" s="262" t="s">
        <v>2930</v>
      </c>
      <c r="AQ150" s="263"/>
      <c r="AR150" s="263" t="s">
        <v>885</v>
      </c>
      <c r="AS150" s="263" t="s">
        <v>3282</v>
      </c>
      <c r="AT150" s="266"/>
      <c r="AU150" s="266"/>
      <c r="AV150" s="266"/>
      <c r="AW150" s="266"/>
      <c r="AX150" s="266"/>
      <c r="AY150" s="266"/>
      <c r="AZ150" s="266"/>
      <c r="BA150" s="321">
        <v>333</v>
      </c>
      <c r="BB150" s="394"/>
    </row>
    <row r="151" spans="1:54" ht="24.95" customHeight="1">
      <c r="A151" s="326"/>
      <c r="B151" s="19" t="s">
        <v>2216</v>
      </c>
      <c r="C151" s="19">
        <v>15</v>
      </c>
      <c r="D151" s="27" t="s">
        <v>2212</v>
      </c>
      <c r="E151" s="27"/>
      <c r="F151" s="26" t="s">
        <v>5477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3283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3284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2295</v>
      </c>
      <c r="AK151" s="31">
        <v>39248</v>
      </c>
      <c r="AL151" s="332"/>
      <c r="AM151" s="333"/>
      <c r="AN151" s="25" t="s">
        <v>2266</v>
      </c>
      <c r="AO151" s="24">
        <v>45060</v>
      </c>
      <c r="AP151" s="262" t="s">
        <v>3284</v>
      </c>
      <c r="AQ151" s="263"/>
      <c r="AR151" s="263" t="s">
        <v>885</v>
      </c>
      <c r="AS151" s="263" t="s">
        <v>3285</v>
      </c>
      <c r="AT151" s="266"/>
      <c r="AU151" s="266"/>
      <c r="AV151" s="266"/>
      <c r="AW151" s="266"/>
      <c r="AX151" s="266"/>
      <c r="AY151" s="266"/>
      <c r="AZ151" s="266"/>
      <c r="BA151" s="321">
        <v>334</v>
      </c>
      <c r="BB151" s="394"/>
    </row>
    <row r="152" spans="1:54" ht="24.95" customHeight="1">
      <c r="A152" s="326"/>
      <c r="B152" s="19" t="s">
        <v>2216</v>
      </c>
      <c r="C152" s="19">
        <v>15</v>
      </c>
      <c r="D152" s="27" t="s">
        <v>2212</v>
      </c>
      <c r="E152" s="27"/>
      <c r="F152" s="26" t="s">
        <v>5478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912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2295</v>
      </c>
      <c r="AK152" s="31">
        <v>39248</v>
      </c>
      <c r="AL152" s="332"/>
      <c r="AM152" s="333"/>
      <c r="AN152" s="25" t="s">
        <v>2266</v>
      </c>
      <c r="AO152" s="24">
        <v>45060</v>
      </c>
      <c r="AP152" s="262" t="s">
        <v>912</v>
      </c>
      <c r="AQ152" s="263"/>
      <c r="AR152" s="263" t="s">
        <v>885</v>
      </c>
      <c r="AS152" s="263" t="s">
        <v>3286</v>
      </c>
      <c r="AT152" s="266"/>
      <c r="AU152" s="266"/>
      <c r="AV152" s="266"/>
      <c r="AW152" s="266"/>
      <c r="AX152" s="266"/>
      <c r="AY152" s="266"/>
      <c r="AZ152" s="266"/>
      <c r="BA152" s="321">
        <v>335</v>
      </c>
      <c r="BB152" s="394"/>
    </row>
    <row r="153" spans="1:54" ht="24.95" customHeight="1">
      <c r="A153" s="326"/>
      <c r="B153" s="19" t="s">
        <v>2216</v>
      </c>
      <c r="C153" s="19">
        <v>15</v>
      </c>
      <c r="D153" s="27" t="s">
        <v>2212</v>
      </c>
      <c r="E153" s="27"/>
      <c r="F153" s="26" t="s">
        <v>5479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3287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2295</v>
      </c>
      <c r="AK153" s="31">
        <v>39248</v>
      </c>
      <c r="AL153" s="332"/>
      <c r="AM153" s="333"/>
      <c r="AN153" s="25" t="s">
        <v>2266</v>
      </c>
      <c r="AO153" s="24">
        <v>45060</v>
      </c>
      <c r="AP153" s="262" t="s">
        <v>3287</v>
      </c>
      <c r="AQ153" s="263"/>
      <c r="AR153" s="263" t="s">
        <v>885</v>
      </c>
      <c r="AS153" s="263" t="s">
        <v>3288</v>
      </c>
      <c r="AT153" s="266"/>
      <c r="AU153" s="266"/>
      <c r="AV153" s="266"/>
      <c r="AW153" s="266"/>
      <c r="AX153" s="266"/>
      <c r="AY153" s="266"/>
      <c r="AZ153" s="266"/>
      <c r="BA153" s="321">
        <v>336</v>
      </c>
      <c r="BB153" s="394"/>
    </row>
    <row r="154" spans="1:54" ht="24.95" customHeight="1">
      <c r="A154" s="326"/>
      <c r="B154" s="19" t="s">
        <v>2216</v>
      </c>
      <c r="C154" s="19">
        <v>15</v>
      </c>
      <c r="D154" s="27" t="s">
        <v>2212</v>
      </c>
      <c r="E154" s="27"/>
      <c r="F154" s="26" t="s">
        <v>5480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3289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2295</v>
      </c>
      <c r="AK154" s="31">
        <v>39248</v>
      </c>
      <c r="AL154" s="332"/>
      <c r="AM154" s="333"/>
      <c r="AN154" s="25" t="s">
        <v>2266</v>
      </c>
      <c r="AO154" s="24">
        <v>45060</v>
      </c>
      <c r="AP154" s="262" t="s">
        <v>3289</v>
      </c>
      <c r="AQ154" s="263"/>
      <c r="AR154" s="263" t="s">
        <v>885</v>
      </c>
      <c r="AS154" s="263" t="s">
        <v>3290</v>
      </c>
      <c r="AT154" s="266"/>
      <c r="AU154" s="266"/>
      <c r="AV154" s="266"/>
      <c r="AW154" s="266"/>
      <c r="AX154" s="266"/>
      <c r="AY154" s="266"/>
      <c r="AZ154" s="266"/>
      <c r="BA154" s="321">
        <v>337</v>
      </c>
      <c r="BB154" s="394"/>
    </row>
    <row r="155" spans="1:54" ht="24.95" customHeight="1">
      <c r="A155" s="326"/>
      <c r="B155" s="19" t="s">
        <v>2216</v>
      </c>
      <c r="C155" s="19">
        <v>15</v>
      </c>
      <c r="D155" s="27" t="s">
        <v>2212</v>
      </c>
      <c r="E155" s="27"/>
      <c r="F155" s="26" t="s">
        <v>5481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3291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2295</v>
      </c>
      <c r="AK155" s="31">
        <v>39248</v>
      </c>
      <c r="AL155" s="332"/>
      <c r="AM155" s="333"/>
      <c r="AN155" s="25" t="s">
        <v>2266</v>
      </c>
      <c r="AO155" s="24">
        <v>45060</v>
      </c>
      <c r="AP155" s="262" t="s">
        <v>3291</v>
      </c>
      <c r="AQ155" s="263"/>
      <c r="AR155" s="263" t="s">
        <v>885</v>
      </c>
      <c r="AS155" s="263" t="s">
        <v>3292</v>
      </c>
      <c r="AT155" s="266"/>
      <c r="AU155" s="266"/>
      <c r="AV155" s="266"/>
      <c r="AW155" s="266"/>
      <c r="AX155" s="266"/>
      <c r="AY155" s="266"/>
      <c r="AZ155" s="266"/>
      <c r="BA155" s="321">
        <v>338</v>
      </c>
      <c r="BB155" s="394"/>
    </row>
    <row r="156" spans="1:54" ht="24.95" customHeight="1">
      <c r="A156" s="326"/>
      <c r="B156" s="19" t="s">
        <v>2216</v>
      </c>
      <c r="C156" s="19">
        <v>15</v>
      </c>
      <c r="D156" s="27" t="s">
        <v>2212</v>
      </c>
      <c r="E156" s="27"/>
      <c r="F156" s="26" t="s">
        <v>5482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949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2295</v>
      </c>
      <c r="AK156" s="31">
        <v>39248</v>
      </c>
      <c r="AL156" s="332"/>
      <c r="AM156" s="333"/>
      <c r="AN156" s="25" t="s">
        <v>2266</v>
      </c>
      <c r="AO156" s="24">
        <v>45060</v>
      </c>
      <c r="AP156" s="262" t="s">
        <v>949</v>
      </c>
      <c r="AQ156" s="263"/>
      <c r="AR156" s="263" t="s">
        <v>885</v>
      </c>
      <c r="AS156" s="263" t="s">
        <v>3293</v>
      </c>
      <c r="AT156" s="266"/>
      <c r="AU156" s="266"/>
      <c r="AV156" s="266"/>
      <c r="AW156" s="266"/>
      <c r="AX156" s="266"/>
      <c r="AY156" s="266"/>
      <c r="AZ156" s="266"/>
      <c r="BA156" s="321">
        <v>339</v>
      </c>
      <c r="BB156" s="394"/>
    </row>
    <row r="157" spans="1:54" ht="24.95" customHeight="1">
      <c r="A157" s="326"/>
      <c r="B157" s="19" t="s">
        <v>2216</v>
      </c>
      <c r="C157" s="19">
        <v>15</v>
      </c>
      <c r="D157" s="27" t="s">
        <v>2212</v>
      </c>
      <c r="E157" s="27"/>
      <c r="F157" s="26" t="s">
        <v>5483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1125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2295</v>
      </c>
      <c r="AK157" s="31">
        <v>39248</v>
      </c>
      <c r="AL157" s="332"/>
      <c r="AM157" s="333"/>
      <c r="AN157" s="25" t="s">
        <v>2266</v>
      </c>
      <c r="AO157" s="24">
        <v>45060</v>
      </c>
      <c r="AP157" s="262" t="s">
        <v>1125</v>
      </c>
      <c r="AQ157" s="263"/>
      <c r="AR157" s="263" t="s">
        <v>885</v>
      </c>
      <c r="AS157" s="263" t="s">
        <v>3294</v>
      </c>
      <c r="AT157" s="266"/>
      <c r="AU157" s="266"/>
      <c r="AV157" s="266"/>
      <c r="AW157" s="266"/>
      <c r="AX157" s="266"/>
      <c r="AY157" s="266"/>
      <c r="AZ157" s="266"/>
      <c r="BA157" s="321">
        <v>340</v>
      </c>
      <c r="BB157" s="394"/>
    </row>
    <row r="158" spans="1:54" ht="24.95" customHeight="1">
      <c r="A158" s="326"/>
      <c r="B158" s="19" t="s">
        <v>2216</v>
      </c>
      <c r="C158" s="19">
        <v>15</v>
      </c>
      <c r="D158" s="27" t="s">
        <v>2212</v>
      </c>
      <c r="E158" s="27"/>
      <c r="F158" s="26" t="s">
        <v>5484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3295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2295</v>
      </c>
      <c r="AK158" s="31">
        <v>39248</v>
      </c>
      <c r="AL158" s="332"/>
      <c r="AM158" s="333"/>
      <c r="AN158" s="25" t="s">
        <v>2266</v>
      </c>
      <c r="AO158" s="24">
        <v>45060</v>
      </c>
      <c r="AP158" s="262" t="s">
        <v>3295</v>
      </c>
      <c r="AQ158" s="263"/>
      <c r="AR158" s="263" t="s">
        <v>885</v>
      </c>
      <c r="AS158" s="263" t="s">
        <v>3296</v>
      </c>
      <c r="AT158" s="266"/>
      <c r="AU158" s="266"/>
      <c r="AV158" s="266"/>
      <c r="AW158" s="266"/>
      <c r="AX158" s="266"/>
      <c r="AY158" s="266"/>
      <c r="AZ158" s="266"/>
      <c r="BA158" s="321">
        <v>341</v>
      </c>
      <c r="BB158" s="394"/>
    </row>
    <row r="159" spans="1:54" ht="24.95" customHeight="1">
      <c r="A159" s="326"/>
      <c r="B159" s="19" t="s">
        <v>2216</v>
      </c>
      <c r="C159" s="19">
        <v>15</v>
      </c>
      <c r="D159" s="27" t="s">
        <v>2212</v>
      </c>
      <c r="E159" s="27"/>
      <c r="F159" s="26" t="s">
        <v>5485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827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2295</v>
      </c>
      <c r="AK159" s="31">
        <v>39248</v>
      </c>
      <c r="AL159" s="332"/>
      <c r="AM159" s="333"/>
      <c r="AN159" s="25" t="s">
        <v>2266</v>
      </c>
      <c r="AO159" s="24">
        <v>45060</v>
      </c>
      <c r="AP159" s="262" t="s">
        <v>827</v>
      </c>
      <c r="AQ159" s="263"/>
      <c r="AR159" s="263" t="s">
        <v>885</v>
      </c>
      <c r="AS159" s="263" t="s">
        <v>3297</v>
      </c>
      <c r="AT159" s="266"/>
      <c r="AU159" s="266"/>
      <c r="AV159" s="266"/>
      <c r="AW159" s="266"/>
      <c r="AX159" s="266"/>
      <c r="AY159" s="266"/>
      <c r="AZ159" s="266"/>
      <c r="BA159" s="321">
        <v>342</v>
      </c>
      <c r="BB159" s="394"/>
    </row>
    <row r="160" spans="1:54" ht="24.95" customHeight="1">
      <c r="A160" s="326"/>
      <c r="B160" s="19" t="s">
        <v>2216</v>
      </c>
      <c r="C160" s="19">
        <v>15</v>
      </c>
      <c r="D160" s="27" t="s">
        <v>2212</v>
      </c>
      <c r="E160" s="27"/>
      <c r="F160" s="26" t="s">
        <v>5486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3298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2295</v>
      </c>
      <c r="AK160" s="31">
        <v>39248</v>
      </c>
      <c r="AL160" s="332"/>
      <c r="AM160" s="333"/>
      <c r="AN160" s="25" t="s">
        <v>2266</v>
      </c>
      <c r="AO160" s="24">
        <v>45060</v>
      </c>
      <c r="AP160" s="262" t="s">
        <v>3298</v>
      </c>
      <c r="AQ160" s="263"/>
      <c r="AR160" s="263" t="s">
        <v>885</v>
      </c>
      <c r="AS160" s="263" t="s">
        <v>3299</v>
      </c>
      <c r="AT160" s="266"/>
      <c r="AU160" s="266"/>
      <c r="AV160" s="266"/>
      <c r="AW160" s="266"/>
      <c r="AX160" s="266"/>
      <c r="AY160" s="266"/>
      <c r="AZ160" s="266"/>
      <c r="BA160" s="321">
        <v>343</v>
      </c>
      <c r="BB160" s="394"/>
    </row>
    <row r="161" spans="1:54" ht="24.95" customHeight="1">
      <c r="A161" s="326"/>
      <c r="B161" s="19" t="s">
        <v>2216</v>
      </c>
      <c r="C161" s="19">
        <v>15</v>
      </c>
      <c r="D161" s="27" t="s">
        <v>2212</v>
      </c>
      <c r="E161" s="27"/>
      <c r="F161" s="26" t="s">
        <v>5487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3300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2295</v>
      </c>
      <c r="AK161" s="31">
        <v>39248</v>
      </c>
      <c r="AL161" s="332"/>
      <c r="AM161" s="333"/>
      <c r="AN161" s="25" t="s">
        <v>2266</v>
      </c>
      <c r="AO161" s="24">
        <v>45060</v>
      </c>
      <c r="AP161" s="262" t="s">
        <v>3300</v>
      </c>
      <c r="AQ161" s="263"/>
      <c r="AR161" s="263" t="s">
        <v>885</v>
      </c>
      <c r="AS161" s="263" t="s">
        <v>3301</v>
      </c>
      <c r="AT161" s="266"/>
      <c r="AU161" s="266"/>
      <c r="AV161" s="266"/>
      <c r="AW161" s="266"/>
      <c r="AX161" s="266"/>
      <c r="AY161" s="266"/>
      <c r="AZ161" s="266"/>
      <c r="BA161" s="321">
        <v>344</v>
      </c>
      <c r="BB161" s="394"/>
    </row>
    <row r="162" spans="1:54" ht="24.95" customHeight="1">
      <c r="A162" s="326"/>
      <c r="B162" s="19" t="s">
        <v>2216</v>
      </c>
      <c r="C162" s="19">
        <v>15</v>
      </c>
      <c r="D162" s="27" t="s">
        <v>2212</v>
      </c>
      <c r="E162" s="27"/>
      <c r="F162" s="26" t="s">
        <v>5488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808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2295</v>
      </c>
      <c r="AK162" s="31">
        <v>39248</v>
      </c>
      <c r="AL162" s="332"/>
      <c r="AM162" s="333"/>
      <c r="AN162" s="25" t="s">
        <v>2266</v>
      </c>
      <c r="AO162" s="24">
        <v>45060</v>
      </c>
      <c r="AP162" s="262" t="s">
        <v>808</v>
      </c>
      <c r="AQ162" s="263"/>
      <c r="AR162" s="263" t="s">
        <v>885</v>
      </c>
      <c r="AS162" s="263" t="s">
        <v>3302</v>
      </c>
      <c r="AT162" s="266"/>
      <c r="AU162" s="266"/>
      <c r="AV162" s="266"/>
      <c r="AW162" s="266"/>
      <c r="AX162" s="266"/>
      <c r="AY162" s="266"/>
      <c r="AZ162" s="266"/>
      <c r="BA162" s="321">
        <v>345</v>
      </c>
      <c r="BB162" s="394"/>
    </row>
    <row r="163" spans="1:54" ht="24.95" customHeight="1">
      <c r="A163" s="326"/>
      <c r="B163" s="19" t="s">
        <v>2216</v>
      </c>
      <c r="C163" s="19">
        <v>15</v>
      </c>
      <c r="D163" s="27" t="s">
        <v>2212</v>
      </c>
      <c r="E163" s="27"/>
      <c r="F163" s="26" t="s">
        <v>5489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3303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2295</v>
      </c>
      <c r="AK163" s="31">
        <v>39248</v>
      </c>
      <c r="AL163" s="332"/>
      <c r="AM163" s="333"/>
      <c r="AN163" s="25" t="s">
        <v>2266</v>
      </c>
      <c r="AO163" s="24">
        <v>45060</v>
      </c>
      <c r="AP163" s="262" t="s">
        <v>3303</v>
      </c>
      <c r="AQ163" s="263"/>
      <c r="AR163" s="263" t="s">
        <v>885</v>
      </c>
      <c r="AS163" s="263" t="s">
        <v>3304</v>
      </c>
      <c r="AT163" s="266"/>
      <c r="AU163" s="266"/>
      <c r="AV163" s="266"/>
      <c r="AW163" s="266"/>
      <c r="AX163" s="266"/>
      <c r="AY163" s="266"/>
      <c r="AZ163" s="266"/>
      <c r="BA163" s="321">
        <v>346</v>
      </c>
      <c r="BB163" s="394"/>
    </row>
    <row r="164" spans="1:54" ht="24.95" customHeight="1">
      <c r="A164" s="326"/>
      <c r="B164" s="19" t="s">
        <v>2216</v>
      </c>
      <c r="C164" s="19">
        <v>15</v>
      </c>
      <c r="D164" s="27" t="s">
        <v>2212</v>
      </c>
      <c r="E164" s="27"/>
      <c r="F164" s="26" t="s">
        <v>5490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3305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2295</v>
      </c>
      <c r="AK164" s="31">
        <v>39248</v>
      </c>
      <c r="AL164" s="332"/>
      <c r="AM164" s="333"/>
      <c r="AN164" s="25" t="s">
        <v>2266</v>
      </c>
      <c r="AO164" s="24">
        <v>45060</v>
      </c>
      <c r="AP164" s="262" t="s">
        <v>3305</v>
      </c>
      <c r="AQ164" s="263"/>
      <c r="AR164" s="263" t="s">
        <v>885</v>
      </c>
      <c r="AS164" s="263" t="s">
        <v>3306</v>
      </c>
      <c r="AT164" s="266"/>
      <c r="AU164" s="266"/>
      <c r="AV164" s="266"/>
      <c r="AW164" s="266"/>
      <c r="AX164" s="266"/>
      <c r="AY164" s="266"/>
      <c r="AZ164" s="266"/>
      <c r="BA164" s="321">
        <v>347</v>
      </c>
      <c r="BB164" s="394"/>
    </row>
    <row r="165" spans="1:54" ht="24.95" customHeight="1">
      <c r="A165" s="326"/>
      <c r="B165" s="19" t="s">
        <v>2216</v>
      </c>
      <c r="C165" s="19">
        <v>15</v>
      </c>
      <c r="D165" s="27" t="s">
        <v>2212</v>
      </c>
      <c r="E165" s="27"/>
      <c r="F165" s="26" t="s">
        <v>5491</v>
      </c>
      <c r="G165" s="26" t="s">
        <v>3307</v>
      </c>
      <c r="H165" s="26"/>
      <c r="I165" s="26"/>
      <c r="J165" s="26"/>
      <c r="K165" s="26"/>
      <c r="L165" s="26"/>
      <c r="M165" s="26" t="s">
        <v>3308</v>
      </c>
      <c r="N165" s="26" t="s">
        <v>3309</v>
      </c>
      <c r="O165" s="26"/>
      <c r="P165" s="26" t="s">
        <v>3310</v>
      </c>
      <c r="Q165" s="26" t="s">
        <v>3311</v>
      </c>
      <c r="R165" s="26"/>
      <c r="S165" s="26" t="s">
        <v>3312</v>
      </c>
      <c r="T165" s="26"/>
      <c r="U165" s="26" t="s">
        <v>3313</v>
      </c>
      <c r="V165" s="26"/>
      <c r="W165" s="26"/>
      <c r="X165" s="26"/>
      <c r="Y165" s="26" t="s">
        <v>3314</v>
      </c>
      <c r="Z165" s="26" t="s">
        <v>688</v>
      </c>
      <c r="AA165" s="28" t="s">
        <v>2839</v>
      </c>
      <c r="AB165" s="28" t="s">
        <v>3315</v>
      </c>
      <c r="AC165" s="28"/>
      <c r="AD165" s="28"/>
      <c r="AE165" s="28"/>
      <c r="AF165" s="28" t="s">
        <v>3316</v>
      </c>
      <c r="AG165" s="28"/>
      <c r="AH165" s="28" t="s">
        <v>3317</v>
      </c>
      <c r="AI165" s="29"/>
      <c r="AJ165" s="30" t="s">
        <v>2433</v>
      </c>
      <c r="AK165" s="31">
        <v>39248</v>
      </c>
      <c r="AL165" s="332"/>
      <c r="AM165" s="333"/>
      <c r="AN165" s="25" t="s">
        <v>2266</v>
      </c>
      <c r="AO165" s="24">
        <v>45060</v>
      </c>
      <c r="AP165" s="262" t="s">
        <v>3318</v>
      </c>
      <c r="AQ165" s="263"/>
      <c r="AR165" s="263" t="s">
        <v>2210</v>
      </c>
      <c r="AS165" s="263" t="s">
        <v>675</v>
      </c>
      <c r="AT165" s="266"/>
      <c r="AU165" s="266"/>
      <c r="AV165" s="266"/>
      <c r="AW165" s="266"/>
      <c r="AX165" s="266"/>
      <c r="AY165" s="266"/>
      <c r="AZ165" s="266"/>
      <c r="BA165" s="321">
        <v>348</v>
      </c>
      <c r="BB165" s="394"/>
    </row>
    <row r="166" spans="1:54" ht="24.95" customHeight="1">
      <c r="A166" s="326"/>
      <c r="B166" s="19" t="s">
        <v>2216</v>
      </c>
      <c r="C166" s="19">
        <v>15</v>
      </c>
      <c r="D166" s="27" t="s">
        <v>2212</v>
      </c>
      <c r="E166" s="27"/>
      <c r="F166" s="26" t="s">
        <v>5492</v>
      </c>
      <c r="G166" s="26" t="s">
        <v>3319</v>
      </c>
      <c r="H166" s="26"/>
      <c r="I166" s="26"/>
      <c r="J166" s="26"/>
      <c r="K166" s="26"/>
      <c r="L166" s="26"/>
      <c r="M166" s="26" t="s">
        <v>3320</v>
      </c>
      <c r="N166" s="26" t="s">
        <v>3321</v>
      </c>
      <c r="O166" s="26"/>
      <c r="P166" s="26" t="s">
        <v>3322</v>
      </c>
      <c r="Q166" s="26" t="s">
        <v>3323</v>
      </c>
      <c r="R166" s="26"/>
      <c r="S166" s="26" t="s">
        <v>3324</v>
      </c>
      <c r="T166" s="26"/>
      <c r="U166" s="26"/>
      <c r="V166" s="26" t="s">
        <v>3325</v>
      </c>
      <c r="W166" s="26"/>
      <c r="X166" s="26"/>
      <c r="Y166" s="26" t="s">
        <v>3326</v>
      </c>
      <c r="Z166" s="26" t="s">
        <v>688</v>
      </c>
      <c r="AA166" s="28" t="s">
        <v>3327</v>
      </c>
      <c r="AB166" s="28" t="s">
        <v>3328</v>
      </c>
      <c r="AC166" s="28"/>
      <c r="AD166" s="28"/>
      <c r="AE166" s="28" t="s">
        <v>697</v>
      </c>
      <c r="AF166" s="28" t="s">
        <v>698</v>
      </c>
      <c r="AG166" s="28" t="s">
        <v>3329</v>
      </c>
      <c r="AH166" s="28" t="s">
        <v>3330</v>
      </c>
      <c r="AI166" s="29" t="s">
        <v>3331</v>
      </c>
      <c r="AJ166" s="30"/>
      <c r="AK166" s="31"/>
      <c r="AL166" s="332"/>
      <c r="AM166" s="333"/>
      <c r="AN166" s="25" t="s">
        <v>2266</v>
      </c>
      <c r="AO166" s="24">
        <v>45060</v>
      </c>
      <c r="AP166" s="262" t="s">
        <v>3332</v>
      </c>
      <c r="AQ166" s="263"/>
      <c r="AR166" s="263" t="s">
        <v>674</v>
      </c>
      <c r="AS166" s="263" t="s">
        <v>675</v>
      </c>
      <c r="AT166" s="266"/>
      <c r="AU166" s="266"/>
      <c r="AV166" s="266"/>
      <c r="AW166" s="266"/>
      <c r="AX166" s="266"/>
      <c r="AY166" s="266"/>
      <c r="AZ166" s="266"/>
      <c r="BA166" s="321">
        <v>349</v>
      </c>
      <c r="BB166" s="394"/>
    </row>
    <row r="167" spans="1:54" ht="24.95" customHeight="1">
      <c r="A167" s="326"/>
      <c r="B167" s="19" t="s">
        <v>2216</v>
      </c>
      <c r="C167" s="19">
        <v>15</v>
      </c>
      <c r="D167" s="27" t="s">
        <v>2212</v>
      </c>
      <c r="E167" s="27"/>
      <c r="F167" s="26" t="s">
        <v>5493</v>
      </c>
      <c r="G167" s="26" t="s">
        <v>3333</v>
      </c>
      <c r="H167" s="26"/>
      <c r="I167" s="26"/>
      <c r="J167" s="26"/>
      <c r="K167" s="26"/>
      <c r="L167" s="26"/>
      <c r="M167" s="26" t="s">
        <v>3334</v>
      </c>
      <c r="N167" s="26" t="s">
        <v>3335</v>
      </c>
      <c r="O167" s="26"/>
      <c r="P167" s="26" t="s">
        <v>3336</v>
      </c>
      <c r="Q167" s="26" t="s">
        <v>3337</v>
      </c>
      <c r="R167" s="26"/>
      <c r="S167" s="26"/>
      <c r="T167" s="26"/>
      <c r="U167" s="26"/>
      <c r="V167" s="26" t="s">
        <v>3338</v>
      </c>
      <c r="W167" s="26"/>
      <c r="X167" s="26"/>
      <c r="Y167" s="26" t="s">
        <v>3339</v>
      </c>
      <c r="Z167" s="26" t="s">
        <v>688</v>
      </c>
      <c r="AA167" s="28" t="s">
        <v>3340</v>
      </c>
      <c r="AB167" s="28" t="s">
        <v>820</v>
      </c>
      <c r="AC167" s="28"/>
      <c r="AD167" s="28"/>
      <c r="AE167" s="28" t="s">
        <v>711</v>
      </c>
      <c r="AF167" s="28" t="s">
        <v>730</v>
      </c>
      <c r="AG167" s="28"/>
      <c r="AH167" s="28" t="s">
        <v>3341</v>
      </c>
      <c r="AI167" s="29"/>
      <c r="AJ167" s="30"/>
      <c r="AK167" s="31"/>
      <c r="AL167" s="332"/>
      <c r="AM167" s="333"/>
      <c r="AN167" s="25" t="s">
        <v>2266</v>
      </c>
      <c r="AO167" s="24">
        <v>45060</v>
      </c>
      <c r="AP167" s="262" t="s">
        <v>3342</v>
      </c>
      <c r="AQ167" s="263"/>
      <c r="AR167" s="263" t="s">
        <v>681</v>
      </c>
      <c r="AS167" s="263" t="s">
        <v>675</v>
      </c>
      <c r="AT167" s="266"/>
      <c r="AU167" s="266"/>
      <c r="AV167" s="266"/>
      <c r="AW167" s="266"/>
      <c r="AX167" s="266"/>
      <c r="AY167" s="266"/>
      <c r="AZ167" s="266"/>
      <c r="BA167" s="321">
        <v>350</v>
      </c>
      <c r="BB167" s="394"/>
    </row>
    <row r="168" spans="1:54" ht="24.95" customHeight="1">
      <c r="A168" s="326"/>
      <c r="B168" s="19" t="s">
        <v>2216</v>
      </c>
      <c r="C168" s="19">
        <v>15</v>
      </c>
      <c r="D168" s="27" t="s">
        <v>2212</v>
      </c>
      <c r="E168" s="27"/>
      <c r="F168" s="26" t="s">
        <v>5494</v>
      </c>
      <c r="G168" s="26" t="s">
        <v>3343</v>
      </c>
      <c r="H168" s="26"/>
      <c r="I168" s="26"/>
      <c r="J168" s="26"/>
      <c r="K168" s="26"/>
      <c r="L168" s="26"/>
      <c r="M168" s="26" t="s">
        <v>3344</v>
      </c>
      <c r="N168" s="26" t="s">
        <v>3345</v>
      </c>
      <c r="O168" s="26"/>
      <c r="P168" s="26" t="s">
        <v>3346</v>
      </c>
      <c r="Q168" s="26" t="s">
        <v>3347</v>
      </c>
      <c r="R168" s="26"/>
      <c r="S168" s="26" t="s">
        <v>3348</v>
      </c>
      <c r="T168" s="26"/>
      <c r="U168" s="26"/>
      <c r="V168" s="26" t="s">
        <v>3349</v>
      </c>
      <c r="W168" s="26"/>
      <c r="X168" s="26"/>
      <c r="Y168" s="26" t="s">
        <v>3350</v>
      </c>
      <c r="Z168" s="26" t="s">
        <v>688</v>
      </c>
      <c r="AA168" s="28" t="s">
        <v>3351</v>
      </c>
      <c r="AB168" s="28" t="s">
        <v>3352</v>
      </c>
      <c r="AC168" s="28"/>
      <c r="AD168" s="28"/>
      <c r="AE168" s="28" t="s">
        <v>711</v>
      </c>
      <c r="AF168" s="28" t="s">
        <v>748</v>
      </c>
      <c r="AG168" s="28"/>
      <c r="AH168" s="28" t="s">
        <v>3353</v>
      </c>
      <c r="AI168" s="29"/>
      <c r="AJ168" s="30"/>
      <c r="AK168" s="31"/>
      <c r="AL168" s="332"/>
      <c r="AM168" s="333"/>
      <c r="AN168" s="25" t="s">
        <v>2266</v>
      </c>
      <c r="AO168" s="24">
        <v>45060</v>
      </c>
      <c r="AP168" s="262" t="s">
        <v>3354</v>
      </c>
      <c r="AQ168" s="263"/>
      <c r="AR168" s="263" t="s">
        <v>681</v>
      </c>
      <c r="AS168" s="263" t="s">
        <v>675</v>
      </c>
      <c r="AT168" s="266"/>
      <c r="AU168" s="266"/>
      <c r="AV168" s="266"/>
      <c r="AW168" s="266"/>
      <c r="AX168" s="266"/>
      <c r="AY168" s="266"/>
      <c r="AZ168" s="266"/>
      <c r="BA168" s="321">
        <v>351</v>
      </c>
      <c r="BB168" s="394"/>
    </row>
    <row r="169" spans="1:54" ht="24.95" customHeight="1">
      <c r="A169" s="326"/>
      <c r="B169" s="19" t="s">
        <v>2216</v>
      </c>
      <c r="C169" s="19">
        <v>15</v>
      </c>
      <c r="D169" s="27" t="s">
        <v>2212</v>
      </c>
      <c r="E169" s="27"/>
      <c r="F169" s="26" t="s">
        <v>5495</v>
      </c>
      <c r="G169" s="26" t="s">
        <v>3355</v>
      </c>
      <c r="H169" s="26"/>
      <c r="I169" s="26"/>
      <c r="J169" s="26"/>
      <c r="K169" s="26"/>
      <c r="L169" s="26"/>
      <c r="M169" s="26" t="s">
        <v>3356</v>
      </c>
      <c r="N169" s="26" t="s">
        <v>3357</v>
      </c>
      <c r="O169" s="26"/>
      <c r="P169" s="26"/>
      <c r="Q169" s="26" t="s">
        <v>3358</v>
      </c>
      <c r="R169" s="26"/>
      <c r="S169" s="26" t="s">
        <v>3359</v>
      </c>
      <c r="T169" s="26"/>
      <c r="U169" s="26" t="s">
        <v>3360</v>
      </c>
      <c r="V169" s="26" t="s">
        <v>3360</v>
      </c>
      <c r="W169" s="26"/>
      <c r="X169" s="26"/>
      <c r="Y169" s="26" t="s">
        <v>3361</v>
      </c>
      <c r="Z169" s="26" t="s">
        <v>688</v>
      </c>
      <c r="AA169" s="28" t="s">
        <v>949</v>
      </c>
      <c r="AB169" s="28" t="s">
        <v>3362</v>
      </c>
      <c r="AC169" s="28"/>
      <c r="AD169" s="28"/>
      <c r="AE169" s="28" t="s">
        <v>711</v>
      </c>
      <c r="AF169" s="28" t="s">
        <v>748</v>
      </c>
      <c r="AG169" s="28"/>
      <c r="AH169" s="28" t="s">
        <v>3363</v>
      </c>
      <c r="AI169" s="29"/>
      <c r="AJ169" s="30"/>
      <c r="AK169" s="31"/>
      <c r="AL169" s="332"/>
      <c r="AM169" s="333"/>
      <c r="AN169" s="25" t="s">
        <v>2266</v>
      </c>
      <c r="AO169" s="24">
        <v>45060</v>
      </c>
      <c r="AP169" s="262" t="s">
        <v>3364</v>
      </c>
      <c r="AQ169" s="263"/>
      <c r="AR169" s="263" t="s">
        <v>681</v>
      </c>
      <c r="AS169" s="263" t="s">
        <v>675</v>
      </c>
      <c r="AT169" s="266"/>
      <c r="AU169" s="266"/>
      <c r="AV169" s="266"/>
      <c r="AW169" s="266"/>
      <c r="AX169" s="266"/>
      <c r="AY169" s="266"/>
      <c r="AZ169" s="266"/>
      <c r="BA169" s="321">
        <v>352</v>
      </c>
      <c r="BB169" s="394"/>
    </row>
    <row r="170" spans="1:54" ht="24.95" customHeight="1">
      <c r="A170" s="326"/>
      <c r="B170" s="19" t="s">
        <v>2216</v>
      </c>
      <c r="C170" s="19">
        <v>15</v>
      </c>
      <c r="D170" s="27" t="s">
        <v>2212</v>
      </c>
      <c r="E170" s="27"/>
      <c r="F170" s="26" t="s">
        <v>5496</v>
      </c>
      <c r="G170" s="26" t="s">
        <v>3365</v>
      </c>
      <c r="H170" s="26"/>
      <c r="I170" s="26"/>
      <c r="J170" s="26"/>
      <c r="K170" s="26"/>
      <c r="L170" s="26"/>
      <c r="M170" s="26" t="s">
        <v>3366</v>
      </c>
      <c r="N170" s="26" t="s">
        <v>3367</v>
      </c>
      <c r="O170" s="26"/>
      <c r="P170" s="26" t="s">
        <v>3368</v>
      </c>
      <c r="Q170" s="26" t="s">
        <v>3369</v>
      </c>
      <c r="R170" s="26"/>
      <c r="S170" s="26" t="s">
        <v>3370</v>
      </c>
      <c r="T170" s="26"/>
      <c r="U170" s="26" t="s">
        <v>3371</v>
      </c>
      <c r="V170" s="26"/>
      <c r="W170" s="26"/>
      <c r="X170" s="26"/>
      <c r="Y170" s="26" t="s">
        <v>3372</v>
      </c>
      <c r="Z170" s="26" t="s">
        <v>688</v>
      </c>
      <c r="AA170" s="28" t="s">
        <v>3373</v>
      </c>
      <c r="AB170" s="28" t="s">
        <v>2046</v>
      </c>
      <c r="AC170" s="28"/>
      <c r="AD170" s="28"/>
      <c r="AE170" s="28" t="s">
        <v>705</v>
      </c>
      <c r="AF170" s="28" t="s">
        <v>3374</v>
      </c>
      <c r="AG170" s="28"/>
      <c r="AH170" s="28" t="s">
        <v>3375</v>
      </c>
      <c r="AI170" s="29"/>
      <c r="AJ170" s="30" t="s">
        <v>2433</v>
      </c>
      <c r="AK170" s="31">
        <v>39248</v>
      </c>
      <c r="AL170" s="332"/>
      <c r="AM170" s="333"/>
      <c r="AN170" s="25" t="s">
        <v>2266</v>
      </c>
      <c r="AO170" s="24">
        <v>45060</v>
      </c>
      <c r="AP170" s="262" t="s">
        <v>3376</v>
      </c>
      <c r="AQ170" s="263"/>
      <c r="AR170" s="263" t="s">
        <v>2210</v>
      </c>
      <c r="AS170" s="263" t="s">
        <v>675</v>
      </c>
      <c r="AT170" s="266"/>
      <c r="AU170" s="266"/>
      <c r="AV170" s="266"/>
      <c r="AW170" s="266"/>
      <c r="AX170" s="266"/>
      <c r="AY170" s="266"/>
      <c r="AZ170" s="266"/>
      <c r="BA170" s="321">
        <v>353</v>
      </c>
      <c r="BB170" s="394"/>
    </row>
    <row r="171" spans="1:54" ht="24.95" customHeight="1">
      <c r="A171" s="326"/>
      <c r="B171" s="19" t="s">
        <v>2216</v>
      </c>
      <c r="C171" s="19">
        <v>15</v>
      </c>
      <c r="D171" s="27" t="s">
        <v>2212</v>
      </c>
      <c r="E171" s="27"/>
      <c r="F171" s="26" t="s">
        <v>5497</v>
      </c>
      <c r="G171" s="26" t="s">
        <v>3377</v>
      </c>
      <c r="H171" s="26"/>
      <c r="I171" s="26"/>
      <c r="J171" s="26"/>
      <c r="K171" s="26"/>
      <c r="L171" s="26"/>
      <c r="M171" s="26" t="s">
        <v>3378</v>
      </c>
      <c r="N171" s="26" t="s">
        <v>3379</v>
      </c>
      <c r="O171" s="26"/>
      <c r="P171" s="26"/>
      <c r="Q171" s="26" t="s">
        <v>3380</v>
      </c>
      <c r="R171" s="26"/>
      <c r="S171" s="26" t="s">
        <v>3381</v>
      </c>
      <c r="T171" s="26"/>
      <c r="U171" s="26" t="s">
        <v>3382</v>
      </c>
      <c r="V171" s="26" t="s">
        <v>3383</v>
      </c>
      <c r="W171" s="26"/>
      <c r="X171" s="26"/>
      <c r="Y171" s="26" t="s">
        <v>3384</v>
      </c>
      <c r="Z171" s="26" t="s">
        <v>688</v>
      </c>
      <c r="AA171" s="28" t="s">
        <v>1117</v>
      </c>
      <c r="AB171" s="28" t="s">
        <v>3385</v>
      </c>
      <c r="AC171" s="28"/>
      <c r="AD171" s="28"/>
      <c r="AE171" s="28" t="s">
        <v>4</v>
      </c>
      <c r="AF171" s="28" t="s">
        <v>716</v>
      </c>
      <c r="AG171" s="28" t="s">
        <v>3386</v>
      </c>
      <c r="AH171" s="28" t="s">
        <v>3387</v>
      </c>
      <c r="AI171" s="29" t="s">
        <v>3388</v>
      </c>
      <c r="AJ171" s="30"/>
      <c r="AK171" s="31"/>
      <c r="AL171" s="332"/>
      <c r="AM171" s="333"/>
      <c r="AN171" s="25" t="s">
        <v>2266</v>
      </c>
      <c r="AO171" s="24">
        <v>45060</v>
      </c>
      <c r="AP171" s="262" t="s">
        <v>3389</v>
      </c>
      <c r="AQ171" s="263"/>
      <c r="AR171" s="263" t="s">
        <v>674</v>
      </c>
      <c r="AS171" s="263" t="s">
        <v>675</v>
      </c>
      <c r="AT171" s="266"/>
      <c r="AU171" s="266"/>
      <c r="AV171" s="266"/>
      <c r="AW171" s="266"/>
      <c r="AX171" s="266"/>
      <c r="AY171" s="266"/>
      <c r="AZ171" s="266"/>
      <c r="BA171" s="321">
        <v>354</v>
      </c>
      <c r="BB171" s="394"/>
    </row>
    <row r="172" spans="1:54" ht="24.95" customHeight="1">
      <c r="A172" s="326"/>
      <c r="B172" s="19" t="s">
        <v>2216</v>
      </c>
      <c r="C172" s="19">
        <v>15</v>
      </c>
      <c r="D172" s="27" t="s">
        <v>2212</v>
      </c>
      <c r="E172" s="27"/>
      <c r="F172" s="26" t="s">
        <v>5498</v>
      </c>
      <c r="G172" s="26" t="s">
        <v>3390</v>
      </c>
      <c r="H172" s="26"/>
      <c r="I172" s="26"/>
      <c r="J172" s="26"/>
      <c r="K172" s="26"/>
      <c r="L172" s="26"/>
      <c r="M172" s="26" t="s">
        <v>3391</v>
      </c>
      <c r="N172" s="26" t="s">
        <v>3392</v>
      </c>
      <c r="O172" s="26"/>
      <c r="P172" s="26"/>
      <c r="Q172" s="26" t="s">
        <v>3393</v>
      </c>
      <c r="R172" s="26"/>
      <c r="S172" s="26" t="s">
        <v>3394</v>
      </c>
      <c r="T172" s="26"/>
      <c r="U172" s="26" t="s">
        <v>3395</v>
      </c>
      <c r="V172" s="26"/>
      <c r="W172" s="26"/>
      <c r="X172" s="26"/>
      <c r="Y172" s="26" t="s">
        <v>3396</v>
      </c>
      <c r="Z172" s="26" t="s">
        <v>688</v>
      </c>
      <c r="AA172" s="28" t="s">
        <v>3068</v>
      </c>
      <c r="AB172" s="28" t="s">
        <v>3397</v>
      </c>
      <c r="AC172" s="28"/>
      <c r="AD172" s="28"/>
      <c r="AE172" s="28" t="s">
        <v>4</v>
      </c>
      <c r="AF172" s="28" t="s">
        <v>716</v>
      </c>
      <c r="AG172" s="28"/>
      <c r="AH172" s="28" t="s">
        <v>3398</v>
      </c>
      <c r="AI172" s="29"/>
      <c r="AJ172" s="30" t="s">
        <v>2433</v>
      </c>
      <c r="AK172" s="31">
        <v>39248</v>
      </c>
      <c r="AL172" s="332"/>
      <c r="AM172" s="333"/>
      <c r="AN172" s="25" t="s">
        <v>2266</v>
      </c>
      <c r="AO172" s="24">
        <v>45060</v>
      </c>
      <c r="AP172" s="262" t="s">
        <v>3399</v>
      </c>
      <c r="AQ172" s="263"/>
      <c r="AR172" s="263" t="s">
        <v>2210</v>
      </c>
      <c r="AS172" s="263" t="s">
        <v>675</v>
      </c>
      <c r="AT172" s="266"/>
      <c r="AU172" s="266"/>
      <c r="AV172" s="266"/>
      <c r="AW172" s="266"/>
      <c r="AX172" s="266"/>
      <c r="AY172" s="266"/>
      <c r="AZ172" s="266"/>
      <c r="BA172" s="321">
        <v>355</v>
      </c>
      <c r="BB172" s="394"/>
    </row>
    <row r="173" spans="1:54" ht="24.95" customHeight="1">
      <c r="A173" s="326"/>
      <c r="B173" s="19" t="s">
        <v>2216</v>
      </c>
      <c r="C173" s="19">
        <v>15</v>
      </c>
      <c r="D173" s="27" t="s">
        <v>2212</v>
      </c>
      <c r="E173" s="27"/>
      <c r="F173" s="26" t="s">
        <v>5499</v>
      </c>
      <c r="G173" s="26" t="s">
        <v>3400</v>
      </c>
      <c r="H173" s="26"/>
      <c r="I173" s="26"/>
      <c r="J173" s="26"/>
      <c r="K173" s="26"/>
      <c r="L173" s="26"/>
      <c r="M173" s="26" t="s">
        <v>3401</v>
      </c>
      <c r="N173" s="26" t="s">
        <v>3402</v>
      </c>
      <c r="O173" s="26"/>
      <c r="P173" s="26" t="s">
        <v>3403</v>
      </c>
      <c r="Q173" s="26" t="s">
        <v>3404</v>
      </c>
      <c r="R173" s="26"/>
      <c r="S173" s="26" t="s">
        <v>3405</v>
      </c>
      <c r="T173" s="26"/>
      <c r="U173" s="26" t="s">
        <v>3406</v>
      </c>
      <c r="V173" s="26"/>
      <c r="W173" s="26"/>
      <c r="X173" s="26"/>
      <c r="Y173" s="26" t="s">
        <v>3407</v>
      </c>
      <c r="Z173" s="26" t="s">
        <v>688</v>
      </c>
      <c r="AA173" s="28" t="s">
        <v>1602</v>
      </c>
      <c r="AB173" s="28" t="s">
        <v>729</v>
      </c>
      <c r="AC173" s="28"/>
      <c r="AD173" s="28"/>
      <c r="AE173" s="28" t="s">
        <v>4</v>
      </c>
      <c r="AF173" s="28" t="s">
        <v>3408</v>
      </c>
      <c r="AG173" s="28"/>
      <c r="AH173" s="28" t="s">
        <v>3409</v>
      </c>
      <c r="AI173" s="29"/>
      <c r="AJ173" s="30" t="s">
        <v>2433</v>
      </c>
      <c r="AK173" s="31">
        <v>39248</v>
      </c>
      <c r="AL173" s="332"/>
      <c r="AM173" s="333"/>
      <c r="AN173" s="25" t="s">
        <v>2266</v>
      </c>
      <c r="AO173" s="24">
        <v>45060</v>
      </c>
      <c r="AP173" s="262" t="s">
        <v>3410</v>
      </c>
      <c r="AQ173" s="263"/>
      <c r="AR173" s="263" t="s">
        <v>2210</v>
      </c>
      <c r="AS173" s="263" t="s">
        <v>675</v>
      </c>
      <c r="AT173" s="266"/>
      <c r="AU173" s="266"/>
      <c r="AV173" s="266"/>
      <c r="AW173" s="266"/>
      <c r="AX173" s="266"/>
      <c r="AY173" s="266"/>
      <c r="AZ173" s="266"/>
      <c r="BA173" s="321">
        <v>356</v>
      </c>
      <c r="BB173" s="394"/>
    </row>
    <row r="174" spans="1:54" ht="24.95" customHeight="1">
      <c r="A174" s="326"/>
      <c r="B174" s="19" t="s">
        <v>2216</v>
      </c>
      <c r="C174" s="19">
        <v>15</v>
      </c>
      <c r="D174" s="27" t="s">
        <v>2212</v>
      </c>
      <c r="E174" s="27"/>
      <c r="F174" s="26" t="s">
        <v>5500</v>
      </c>
      <c r="G174" s="26" t="s">
        <v>3411</v>
      </c>
      <c r="H174" s="26"/>
      <c r="I174" s="26"/>
      <c r="J174" s="26"/>
      <c r="K174" s="26"/>
      <c r="L174" s="26"/>
      <c r="M174" s="26" t="s">
        <v>738</v>
      </c>
      <c r="N174" s="26" t="s">
        <v>3412</v>
      </c>
      <c r="O174" s="26"/>
      <c r="P174" s="26" t="s">
        <v>3413</v>
      </c>
      <c r="Q174" s="26" t="s">
        <v>3414</v>
      </c>
      <c r="R174" s="26"/>
      <c r="S174" s="26" t="s">
        <v>3415</v>
      </c>
      <c r="T174" s="26"/>
      <c r="U174" s="26" t="s">
        <v>3416</v>
      </c>
      <c r="V174" s="26"/>
      <c r="W174" s="26"/>
      <c r="X174" s="26"/>
      <c r="Y174" s="26" t="s">
        <v>3417</v>
      </c>
      <c r="Z174" s="26" t="s">
        <v>688</v>
      </c>
      <c r="AA174" s="28" t="s">
        <v>3418</v>
      </c>
      <c r="AB174" s="28" t="s">
        <v>3419</v>
      </c>
      <c r="AC174" s="28"/>
      <c r="AD174" s="28"/>
      <c r="AE174" s="28" t="s">
        <v>4</v>
      </c>
      <c r="AF174" s="28" t="s">
        <v>740</v>
      </c>
      <c r="AG174" s="28"/>
      <c r="AH174" s="28" t="s">
        <v>3420</v>
      </c>
      <c r="AI174" s="29"/>
      <c r="AJ174" s="30" t="s">
        <v>2433</v>
      </c>
      <c r="AK174" s="31">
        <v>39248</v>
      </c>
      <c r="AL174" s="332"/>
      <c r="AM174" s="333"/>
      <c r="AN174" s="25" t="s">
        <v>2266</v>
      </c>
      <c r="AO174" s="24">
        <v>45060</v>
      </c>
      <c r="AP174" s="262" t="s">
        <v>3421</v>
      </c>
      <c r="AQ174" s="263"/>
      <c r="AR174" s="263" t="s">
        <v>2210</v>
      </c>
      <c r="AS174" s="263" t="s">
        <v>675</v>
      </c>
      <c r="AT174" s="266"/>
      <c r="AU174" s="266"/>
      <c r="AV174" s="266"/>
      <c r="AW174" s="266"/>
      <c r="AX174" s="266"/>
      <c r="AY174" s="266"/>
      <c r="AZ174" s="266"/>
      <c r="BA174" s="321">
        <v>357</v>
      </c>
      <c r="BB174" s="394"/>
    </row>
    <row r="175" spans="1:54" ht="24.95" customHeight="1">
      <c r="A175" s="326"/>
      <c r="B175" s="19" t="s">
        <v>2216</v>
      </c>
      <c r="C175" s="19">
        <v>15</v>
      </c>
      <c r="D175" s="27" t="s">
        <v>2212</v>
      </c>
      <c r="E175" s="27"/>
      <c r="F175" s="26" t="s">
        <v>5501</v>
      </c>
      <c r="G175" s="26" t="s">
        <v>3422</v>
      </c>
      <c r="H175" s="26"/>
      <c r="I175" s="26"/>
      <c r="J175" s="26"/>
      <c r="K175" s="26"/>
      <c r="L175" s="26"/>
      <c r="M175" s="26" t="s">
        <v>3423</v>
      </c>
      <c r="N175" s="26" t="s">
        <v>3424</v>
      </c>
      <c r="O175" s="26"/>
      <c r="P175" s="26" t="s">
        <v>3425</v>
      </c>
      <c r="Q175" s="26" t="s">
        <v>3426</v>
      </c>
      <c r="R175" s="26"/>
      <c r="S175" s="26" t="s">
        <v>3427</v>
      </c>
      <c r="T175" s="26"/>
      <c r="U175" s="26" t="s">
        <v>3428</v>
      </c>
      <c r="V175" s="26"/>
      <c r="W175" s="26"/>
      <c r="X175" s="26"/>
      <c r="Y175" s="26" t="s">
        <v>3429</v>
      </c>
      <c r="Z175" s="26" t="s">
        <v>688</v>
      </c>
      <c r="AA175" s="28" t="s">
        <v>704</v>
      </c>
      <c r="AB175" s="28" t="s">
        <v>3430</v>
      </c>
      <c r="AC175" s="28"/>
      <c r="AD175" s="28"/>
      <c r="AE175" s="28" t="s">
        <v>4</v>
      </c>
      <c r="AF175" s="28" t="s">
        <v>3431</v>
      </c>
      <c r="AG175" s="28"/>
      <c r="AH175" s="28" t="s">
        <v>3432</v>
      </c>
      <c r="AI175" s="29"/>
      <c r="AJ175" s="30" t="s">
        <v>2433</v>
      </c>
      <c r="AK175" s="31">
        <v>39248</v>
      </c>
      <c r="AL175" s="332"/>
      <c r="AM175" s="333"/>
      <c r="AN175" s="25" t="s">
        <v>2266</v>
      </c>
      <c r="AO175" s="24">
        <v>45060</v>
      </c>
      <c r="AP175" s="262" t="s">
        <v>3433</v>
      </c>
      <c r="AQ175" s="263"/>
      <c r="AR175" s="263" t="s">
        <v>2210</v>
      </c>
      <c r="AS175" s="263" t="s">
        <v>675</v>
      </c>
      <c r="AT175" s="266"/>
      <c r="AU175" s="266"/>
      <c r="AV175" s="266"/>
      <c r="AW175" s="266"/>
      <c r="AX175" s="266"/>
      <c r="AY175" s="266"/>
      <c r="AZ175" s="266"/>
      <c r="BA175" s="321">
        <v>358</v>
      </c>
      <c r="BB175" s="394"/>
    </row>
    <row r="176" spans="1:54" ht="24.95" customHeight="1">
      <c r="A176" s="326"/>
      <c r="B176" s="19" t="s">
        <v>2216</v>
      </c>
      <c r="C176" s="19">
        <v>15</v>
      </c>
      <c r="D176" s="27" t="s">
        <v>2212</v>
      </c>
      <c r="E176" s="27"/>
      <c r="F176" s="26" t="s">
        <v>5502</v>
      </c>
      <c r="G176" s="26" t="s">
        <v>3434</v>
      </c>
      <c r="H176" s="26"/>
      <c r="I176" s="26"/>
      <c r="J176" s="26"/>
      <c r="K176" s="26"/>
      <c r="L176" s="26"/>
      <c r="M176" s="26" t="s">
        <v>3435</v>
      </c>
      <c r="N176" s="26" t="s">
        <v>3436</v>
      </c>
      <c r="O176" s="26"/>
      <c r="P176" s="26"/>
      <c r="Q176" s="26" t="s">
        <v>3437</v>
      </c>
      <c r="R176" s="26"/>
      <c r="S176" s="26"/>
      <c r="T176" s="26"/>
      <c r="U176" s="26"/>
      <c r="V176" s="26" t="s">
        <v>3438</v>
      </c>
      <c r="W176" s="26"/>
      <c r="X176" s="26"/>
      <c r="Y176" s="26" t="s">
        <v>3439</v>
      </c>
      <c r="Z176" s="26" t="s">
        <v>688</v>
      </c>
      <c r="AA176" s="28" t="s">
        <v>3440</v>
      </c>
      <c r="AB176" s="28" t="s">
        <v>3441</v>
      </c>
      <c r="AC176" s="28"/>
      <c r="AD176" s="28"/>
      <c r="AE176" s="28" t="s">
        <v>4</v>
      </c>
      <c r="AF176" s="28" t="s">
        <v>5</v>
      </c>
      <c r="AG176" s="28" t="s">
        <v>3442</v>
      </c>
      <c r="AH176" s="28" t="s">
        <v>3443</v>
      </c>
      <c r="AI176" s="29"/>
      <c r="AJ176" s="30"/>
      <c r="AK176" s="31"/>
      <c r="AL176" s="332"/>
      <c r="AM176" s="333"/>
      <c r="AN176" s="25" t="s">
        <v>2266</v>
      </c>
      <c r="AO176" s="24">
        <v>45060</v>
      </c>
      <c r="AP176" s="262" t="s">
        <v>3444</v>
      </c>
      <c r="AQ176" s="263"/>
      <c r="AR176" s="263" t="s">
        <v>674</v>
      </c>
      <c r="AS176" s="263" t="s">
        <v>675</v>
      </c>
      <c r="AT176" s="266"/>
      <c r="AU176" s="266"/>
      <c r="AV176" s="266"/>
      <c r="AW176" s="266"/>
      <c r="AX176" s="266"/>
      <c r="AY176" s="266"/>
      <c r="AZ176" s="266"/>
      <c r="BA176" s="321">
        <v>359</v>
      </c>
      <c r="BB176" s="394"/>
    </row>
    <row r="177" spans="1:54" ht="24.95" customHeight="1">
      <c r="A177" s="326"/>
      <c r="B177" s="19" t="s">
        <v>2216</v>
      </c>
      <c r="C177" s="19">
        <v>15</v>
      </c>
      <c r="D177" s="27" t="s">
        <v>2212</v>
      </c>
      <c r="E177" s="27"/>
      <c r="F177" s="26" t="s">
        <v>5503</v>
      </c>
      <c r="G177" s="26" t="s">
        <v>3445</v>
      </c>
      <c r="H177" s="26"/>
      <c r="I177" s="26"/>
      <c r="J177" s="26"/>
      <c r="K177" s="26"/>
      <c r="L177" s="26"/>
      <c r="M177" s="26" t="s">
        <v>3446</v>
      </c>
      <c r="N177" s="26" t="s">
        <v>3447</v>
      </c>
      <c r="O177" s="26"/>
      <c r="P177" s="26"/>
      <c r="Q177" s="26"/>
      <c r="R177" s="26"/>
      <c r="S177" s="26" t="s">
        <v>3448</v>
      </c>
      <c r="T177" s="26"/>
      <c r="U177" s="26" t="s">
        <v>3449</v>
      </c>
      <c r="V177" s="26"/>
      <c r="W177" s="26"/>
      <c r="X177" s="26"/>
      <c r="Y177" s="26" t="s">
        <v>3450</v>
      </c>
      <c r="Z177" s="26" t="s">
        <v>688</v>
      </c>
      <c r="AA177" s="28" t="s">
        <v>3451</v>
      </c>
      <c r="AB177" s="28" t="s">
        <v>3452</v>
      </c>
      <c r="AC177" s="28"/>
      <c r="AD177" s="28"/>
      <c r="AE177" s="28" t="s">
        <v>4</v>
      </c>
      <c r="AF177" s="28" t="s">
        <v>1197</v>
      </c>
      <c r="AG177" s="28"/>
      <c r="AH177" s="28" t="s">
        <v>3453</v>
      </c>
      <c r="AI177" s="29"/>
      <c r="AJ177" s="30" t="s">
        <v>2433</v>
      </c>
      <c r="AK177" s="31">
        <v>39248</v>
      </c>
      <c r="AL177" s="332"/>
      <c r="AM177" s="333"/>
      <c r="AN177" s="25" t="s">
        <v>2266</v>
      </c>
      <c r="AO177" s="24">
        <v>45060</v>
      </c>
      <c r="AP177" s="262" t="s">
        <v>3454</v>
      </c>
      <c r="AQ177" s="263"/>
      <c r="AR177" s="263" t="s">
        <v>2210</v>
      </c>
      <c r="AS177" s="263" t="s">
        <v>675</v>
      </c>
      <c r="AT177" s="266"/>
      <c r="AU177" s="266"/>
      <c r="AV177" s="266"/>
      <c r="AW177" s="266"/>
      <c r="AX177" s="266"/>
      <c r="AY177" s="266"/>
      <c r="AZ177" s="266"/>
      <c r="BA177" s="321">
        <v>360</v>
      </c>
      <c r="BB177" s="394"/>
    </row>
    <row r="178" spans="1:54" ht="24.95" customHeight="1">
      <c r="A178" s="326"/>
      <c r="B178" s="19" t="s">
        <v>2216</v>
      </c>
      <c r="C178" s="19">
        <v>15</v>
      </c>
      <c r="D178" s="27" t="s">
        <v>2212</v>
      </c>
      <c r="E178" s="27"/>
      <c r="F178" s="26" t="s">
        <v>5504</v>
      </c>
      <c r="G178" s="26" t="s">
        <v>3455</v>
      </c>
      <c r="H178" s="26"/>
      <c r="I178" s="26"/>
      <c r="J178" s="26"/>
      <c r="K178" s="26"/>
      <c r="L178" s="26"/>
      <c r="M178" s="26"/>
      <c r="N178" s="26"/>
      <c r="O178" s="26"/>
      <c r="P178" s="26" t="s">
        <v>3456</v>
      </c>
      <c r="Q178" s="26" t="s">
        <v>3457</v>
      </c>
      <c r="R178" s="26"/>
      <c r="S178" s="26" t="s">
        <v>3458</v>
      </c>
      <c r="T178" s="26"/>
      <c r="U178" s="26" t="s">
        <v>3459</v>
      </c>
      <c r="V178" s="26"/>
      <c r="W178" s="26"/>
      <c r="X178" s="26"/>
      <c r="Y178" s="26" t="s">
        <v>3460</v>
      </c>
      <c r="Z178" s="26" t="s">
        <v>688</v>
      </c>
      <c r="AA178" s="28" t="s">
        <v>1861</v>
      </c>
      <c r="AB178" s="28" t="s">
        <v>3461</v>
      </c>
      <c r="AC178" s="28"/>
      <c r="AD178" s="28"/>
      <c r="AE178" s="28"/>
      <c r="AF178" s="28"/>
      <c r="AG178" s="28"/>
      <c r="AH178" s="28"/>
      <c r="AI178" s="29"/>
      <c r="AJ178" s="30" t="s">
        <v>2433</v>
      </c>
      <c r="AK178" s="31">
        <v>39248</v>
      </c>
      <c r="AL178" s="332"/>
      <c r="AM178" s="333"/>
      <c r="AN178" s="25" t="s">
        <v>2266</v>
      </c>
      <c r="AO178" s="24">
        <v>45060</v>
      </c>
      <c r="AP178" s="262" t="s">
        <v>3462</v>
      </c>
      <c r="AQ178" s="263"/>
      <c r="AR178" s="263" t="s">
        <v>2210</v>
      </c>
      <c r="AS178" s="263" t="s">
        <v>675</v>
      </c>
      <c r="AT178" s="266"/>
      <c r="AU178" s="266"/>
      <c r="AV178" s="266"/>
      <c r="AW178" s="266"/>
      <c r="AX178" s="266"/>
      <c r="AY178" s="266"/>
      <c r="AZ178" s="266"/>
      <c r="BA178" s="321">
        <v>362</v>
      </c>
      <c r="BB178" s="394"/>
    </row>
    <row r="179" spans="1:54" ht="24.95" customHeight="1">
      <c r="A179" s="326"/>
      <c r="B179" s="19" t="s">
        <v>2216</v>
      </c>
      <c r="C179" s="19">
        <v>15</v>
      </c>
      <c r="D179" s="27" t="s">
        <v>2212</v>
      </c>
      <c r="E179" s="27"/>
      <c r="F179" s="26" t="s">
        <v>5505</v>
      </c>
      <c r="G179" s="26" t="s">
        <v>3463</v>
      </c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3464</v>
      </c>
      <c r="T179" s="26"/>
      <c r="U179" s="26" t="s">
        <v>3465</v>
      </c>
      <c r="V179" s="26"/>
      <c r="W179" s="26"/>
      <c r="X179" s="26"/>
      <c r="Y179" s="26" t="s">
        <v>3466</v>
      </c>
      <c r="Z179" s="26" t="s">
        <v>688</v>
      </c>
      <c r="AA179" s="28" t="s">
        <v>3467</v>
      </c>
      <c r="AB179" s="28" t="s">
        <v>2013</v>
      </c>
      <c r="AC179" s="28"/>
      <c r="AD179" s="28"/>
      <c r="AE179" s="28"/>
      <c r="AF179" s="28"/>
      <c r="AG179" s="28"/>
      <c r="AH179" s="28"/>
      <c r="AI179" s="29"/>
      <c r="AJ179" s="30" t="s">
        <v>2433</v>
      </c>
      <c r="AK179" s="31">
        <v>39248</v>
      </c>
      <c r="AL179" s="332"/>
      <c r="AM179" s="333"/>
      <c r="AN179" s="25" t="s">
        <v>2266</v>
      </c>
      <c r="AO179" s="24">
        <v>45060</v>
      </c>
      <c r="AP179" s="262" t="s">
        <v>3468</v>
      </c>
      <c r="AQ179" s="263"/>
      <c r="AR179" s="263" t="s">
        <v>2210</v>
      </c>
      <c r="AS179" s="263" t="s">
        <v>675</v>
      </c>
      <c r="AT179" s="266"/>
      <c r="AU179" s="266"/>
      <c r="AV179" s="266"/>
      <c r="AW179" s="266"/>
      <c r="AX179" s="266"/>
      <c r="AY179" s="266"/>
      <c r="AZ179" s="266"/>
      <c r="BA179" s="321">
        <v>363</v>
      </c>
      <c r="BB179" s="394"/>
    </row>
    <row r="180" spans="1:54" ht="24.95" customHeight="1">
      <c r="A180" s="326"/>
      <c r="B180" s="19" t="s">
        <v>2216</v>
      </c>
      <c r="C180" s="19">
        <v>15</v>
      </c>
      <c r="D180" s="27" t="s">
        <v>2212</v>
      </c>
      <c r="E180" s="27"/>
      <c r="F180" s="26" t="s">
        <v>5506</v>
      </c>
      <c r="G180" s="26" t="s">
        <v>3469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3470</v>
      </c>
      <c r="T180" s="26"/>
      <c r="U180" s="26" t="s">
        <v>3471</v>
      </c>
      <c r="V180" s="26"/>
      <c r="W180" s="26"/>
      <c r="X180" s="26"/>
      <c r="Y180" s="26" t="s">
        <v>3472</v>
      </c>
      <c r="Z180" s="26" t="s">
        <v>688</v>
      </c>
      <c r="AA180" s="28" t="s">
        <v>3473</v>
      </c>
      <c r="AB180" s="28" t="s">
        <v>3474</v>
      </c>
      <c r="AC180" s="28"/>
      <c r="AD180" s="28"/>
      <c r="AE180" s="28"/>
      <c r="AF180" s="28"/>
      <c r="AG180" s="28"/>
      <c r="AH180" s="28"/>
      <c r="AI180" s="29"/>
      <c r="AJ180" s="30" t="s">
        <v>2433</v>
      </c>
      <c r="AK180" s="31">
        <v>39248</v>
      </c>
      <c r="AL180" s="332"/>
      <c r="AM180" s="333"/>
      <c r="AN180" s="25" t="s">
        <v>2266</v>
      </c>
      <c r="AO180" s="24">
        <v>45060</v>
      </c>
      <c r="AP180" s="262" t="s">
        <v>3475</v>
      </c>
      <c r="AQ180" s="263"/>
      <c r="AR180" s="263" t="s">
        <v>2210</v>
      </c>
      <c r="AS180" s="263" t="s">
        <v>675</v>
      </c>
      <c r="AT180" s="266"/>
      <c r="AU180" s="266"/>
      <c r="AV180" s="266"/>
      <c r="AW180" s="266"/>
      <c r="AX180" s="266"/>
      <c r="AY180" s="266"/>
      <c r="AZ180" s="266"/>
      <c r="BA180" s="321">
        <v>364</v>
      </c>
      <c r="BB180" s="394"/>
    </row>
    <row r="181" spans="1:54" ht="24.95" customHeight="1">
      <c r="A181" s="326"/>
      <c r="B181" s="19" t="s">
        <v>2216</v>
      </c>
      <c r="C181" s="19">
        <v>15</v>
      </c>
      <c r="D181" s="27" t="s">
        <v>2212</v>
      </c>
      <c r="E181" s="27"/>
      <c r="F181" s="26" t="s">
        <v>5507</v>
      </c>
      <c r="G181" s="26" t="s">
        <v>3476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3477</v>
      </c>
      <c r="T181" s="26"/>
      <c r="U181" s="26" t="s">
        <v>3478</v>
      </c>
      <c r="V181" s="26"/>
      <c r="W181" s="26"/>
      <c r="X181" s="26"/>
      <c r="Y181" s="26" t="s">
        <v>3479</v>
      </c>
      <c r="Z181" s="26" t="s">
        <v>688</v>
      </c>
      <c r="AA181" s="28" t="s">
        <v>3480</v>
      </c>
      <c r="AB181" s="28" t="s">
        <v>1416</v>
      </c>
      <c r="AC181" s="28"/>
      <c r="AD181" s="28"/>
      <c r="AE181" s="28"/>
      <c r="AF181" s="28"/>
      <c r="AG181" s="28"/>
      <c r="AH181" s="28"/>
      <c r="AI181" s="29"/>
      <c r="AJ181" s="30" t="s">
        <v>2433</v>
      </c>
      <c r="AK181" s="31">
        <v>39248</v>
      </c>
      <c r="AL181" s="332"/>
      <c r="AM181" s="333"/>
      <c r="AN181" s="25" t="s">
        <v>2266</v>
      </c>
      <c r="AO181" s="24">
        <v>45060</v>
      </c>
      <c r="AP181" s="262" t="s">
        <v>3481</v>
      </c>
      <c r="AQ181" s="263"/>
      <c r="AR181" s="263" t="s">
        <v>2210</v>
      </c>
      <c r="AS181" s="263" t="s">
        <v>675</v>
      </c>
      <c r="AT181" s="266"/>
      <c r="AU181" s="266"/>
      <c r="AV181" s="266"/>
      <c r="AW181" s="266"/>
      <c r="AX181" s="266"/>
      <c r="AY181" s="266"/>
      <c r="AZ181" s="266"/>
      <c r="BA181" s="321">
        <v>365</v>
      </c>
      <c r="BB181" s="394"/>
    </row>
    <row r="182" spans="1:54" ht="24.95" customHeight="1">
      <c r="A182" s="326"/>
      <c r="B182" s="19" t="s">
        <v>2216</v>
      </c>
      <c r="C182" s="19">
        <v>15</v>
      </c>
      <c r="D182" s="27" t="s">
        <v>2212</v>
      </c>
      <c r="E182" s="27"/>
      <c r="F182" s="26" t="s">
        <v>5508</v>
      </c>
      <c r="G182" s="26" t="s">
        <v>3482</v>
      </c>
      <c r="H182" s="26"/>
      <c r="I182" s="26"/>
      <c r="J182" s="26"/>
      <c r="K182" s="26"/>
      <c r="L182" s="26"/>
      <c r="M182" s="26"/>
      <c r="N182" s="26"/>
      <c r="O182" s="26"/>
      <c r="P182" s="26" t="s">
        <v>3483</v>
      </c>
      <c r="Q182" s="26"/>
      <c r="R182" s="26"/>
      <c r="S182" s="26" t="s">
        <v>3484</v>
      </c>
      <c r="T182" s="26"/>
      <c r="U182" s="26" t="s">
        <v>3485</v>
      </c>
      <c r="V182" s="26"/>
      <c r="W182" s="26"/>
      <c r="X182" s="26"/>
      <c r="Y182" s="26" t="s">
        <v>3486</v>
      </c>
      <c r="Z182" s="26" t="s">
        <v>688</v>
      </c>
      <c r="AA182" s="28" t="s">
        <v>704</v>
      </c>
      <c r="AB182" s="28" t="s">
        <v>3487</v>
      </c>
      <c r="AC182" s="28"/>
      <c r="AD182" s="28"/>
      <c r="AE182" s="28"/>
      <c r="AF182" s="28"/>
      <c r="AG182" s="28"/>
      <c r="AH182" s="28"/>
      <c r="AI182" s="29"/>
      <c r="AJ182" s="30" t="s">
        <v>2433</v>
      </c>
      <c r="AK182" s="31">
        <v>39248</v>
      </c>
      <c r="AL182" s="332"/>
      <c r="AM182" s="333"/>
      <c r="AN182" s="25" t="s">
        <v>2266</v>
      </c>
      <c r="AO182" s="24">
        <v>45060</v>
      </c>
      <c r="AP182" s="262" t="s">
        <v>3488</v>
      </c>
      <c r="AQ182" s="263"/>
      <c r="AR182" s="263" t="s">
        <v>2210</v>
      </c>
      <c r="AS182" s="263" t="s">
        <v>675</v>
      </c>
      <c r="AT182" s="266"/>
      <c r="AU182" s="266"/>
      <c r="AV182" s="266"/>
      <c r="AW182" s="266"/>
      <c r="AX182" s="266"/>
      <c r="AY182" s="266"/>
      <c r="AZ182" s="266"/>
      <c r="BA182" s="321">
        <v>366</v>
      </c>
      <c r="BB182" s="394"/>
    </row>
    <row r="183" spans="1:54" ht="24.95" customHeight="1">
      <c r="A183" s="326"/>
      <c r="B183" s="19" t="s">
        <v>2216</v>
      </c>
      <c r="C183" s="19">
        <v>15</v>
      </c>
      <c r="D183" s="27" t="s">
        <v>2212</v>
      </c>
      <c r="E183" s="27"/>
      <c r="F183" s="26" t="s">
        <v>5509</v>
      </c>
      <c r="G183" s="26" t="s">
        <v>3489</v>
      </c>
      <c r="H183" s="26"/>
      <c r="I183" s="26"/>
      <c r="J183" s="26"/>
      <c r="K183" s="26"/>
      <c r="L183" s="26"/>
      <c r="M183" s="26" t="s">
        <v>3490</v>
      </c>
      <c r="N183" s="26" t="s">
        <v>3491</v>
      </c>
      <c r="O183" s="26"/>
      <c r="P183" s="26"/>
      <c r="Q183" s="26" t="s">
        <v>3492</v>
      </c>
      <c r="R183" s="26"/>
      <c r="S183" s="26"/>
      <c r="T183" s="26"/>
      <c r="U183" s="26" t="s">
        <v>3493</v>
      </c>
      <c r="V183" s="26"/>
      <c r="W183" s="26"/>
      <c r="X183" s="26"/>
      <c r="Y183" s="26" t="s">
        <v>3494</v>
      </c>
      <c r="Z183" s="26" t="s">
        <v>741</v>
      </c>
      <c r="AA183" s="28" t="s">
        <v>704</v>
      </c>
      <c r="AB183" s="28" t="s">
        <v>3495</v>
      </c>
      <c r="AC183" s="28"/>
      <c r="AD183" s="28"/>
      <c r="AE183" s="28" t="s">
        <v>4</v>
      </c>
      <c r="AF183" s="28" t="s">
        <v>716</v>
      </c>
      <c r="AG183" s="28"/>
      <c r="AH183" s="28" t="s">
        <v>3496</v>
      </c>
      <c r="AI183" s="29"/>
      <c r="AJ183" s="30" t="s">
        <v>2433</v>
      </c>
      <c r="AK183" s="31">
        <v>39248</v>
      </c>
      <c r="AL183" s="332"/>
      <c r="AM183" s="333"/>
      <c r="AN183" s="25" t="s">
        <v>2266</v>
      </c>
      <c r="AO183" s="24">
        <v>45060</v>
      </c>
      <c r="AP183" s="262" t="s">
        <v>3497</v>
      </c>
      <c r="AQ183" s="263"/>
      <c r="AR183" s="263" t="s">
        <v>2210</v>
      </c>
      <c r="AS183" s="263" t="s">
        <v>675</v>
      </c>
      <c r="AT183" s="266"/>
      <c r="AU183" s="266"/>
      <c r="AV183" s="266"/>
      <c r="AW183" s="266"/>
      <c r="AX183" s="266"/>
      <c r="AY183" s="266"/>
      <c r="AZ183" s="266"/>
      <c r="BA183" s="321">
        <v>370</v>
      </c>
      <c r="BB183" s="394"/>
    </row>
    <row r="184" spans="1:54" ht="24.95" customHeight="1">
      <c r="A184" s="326"/>
      <c r="B184" s="19" t="s">
        <v>2216</v>
      </c>
      <c r="C184" s="19">
        <v>15</v>
      </c>
      <c r="D184" s="27" t="s">
        <v>2212</v>
      </c>
      <c r="E184" s="27"/>
      <c r="F184" s="26" t="s">
        <v>5510</v>
      </c>
      <c r="G184" s="26" t="s">
        <v>3498</v>
      </c>
      <c r="H184" s="26"/>
      <c r="I184" s="26"/>
      <c r="J184" s="26"/>
      <c r="K184" s="26"/>
      <c r="L184" s="26"/>
      <c r="M184" s="26" t="s">
        <v>3499</v>
      </c>
      <c r="N184" s="26" t="s">
        <v>3500</v>
      </c>
      <c r="O184" s="26"/>
      <c r="P184" s="26" t="s">
        <v>3501</v>
      </c>
      <c r="Q184" s="26" t="s">
        <v>3502</v>
      </c>
      <c r="R184" s="26"/>
      <c r="S184" s="26" t="s">
        <v>3502</v>
      </c>
      <c r="T184" s="26" t="s">
        <v>3503</v>
      </c>
      <c r="U184" s="26" t="s">
        <v>3504</v>
      </c>
      <c r="V184" s="26"/>
      <c r="W184" s="26"/>
      <c r="X184" s="26"/>
      <c r="Y184" s="26" t="s">
        <v>3505</v>
      </c>
      <c r="Z184" s="26" t="s">
        <v>741</v>
      </c>
      <c r="AA184" s="28" t="s">
        <v>3506</v>
      </c>
      <c r="AB184" s="28" t="s">
        <v>3507</v>
      </c>
      <c r="AC184" s="28"/>
      <c r="AD184" s="28"/>
      <c r="AE184" s="28" t="s">
        <v>4</v>
      </c>
      <c r="AF184" s="28" t="s">
        <v>1197</v>
      </c>
      <c r="AG184" s="28" t="s">
        <v>3508</v>
      </c>
      <c r="AH184" s="28" t="s">
        <v>3509</v>
      </c>
      <c r="AI184" s="29" t="s">
        <v>3510</v>
      </c>
      <c r="AJ184" s="30"/>
      <c r="AK184" s="31"/>
      <c r="AL184" s="332"/>
      <c r="AM184" s="333"/>
      <c r="AN184" s="25" t="s">
        <v>2266</v>
      </c>
      <c r="AO184" s="24">
        <v>45060</v>
      </c>
      <c r="AP184" s="262" t="s">
        <v>3511</v>
      </c>
      <c r="AQ184" s="263"/>
      <c r="AR184" s="263" t="s">
        <v>674</v>
      </c>
      <c r="AS184" s="263" t="s">
        <v>675</v>
      </c>
      <c r="AT184" s="266"/>
      <c r="AU184" s="266"/>
      <c r="AV184" s="266"/>
      <c r="AW184" s="266"/>
      <c r="AX184" s="266"/>
      <c r="AY184" s="266"/>
      <c r="AZ184" s="266"/>
      <c r="BA184" s="321">
        <v>371</v>
      </c>
      <c r="BB184" s="394"/>
    </row>
    <row r="185" spans="1:54" ht="24.95" customHeight="1">
      <c r="A185" s="326"/>
      <c r="B185" s="19" t="s">
        <v>2216</v>
      </c>
      <c r="C185" s="19">
        <v>15</v>
      </c>
      <c r="D185" s="27" t="s">
        <v>2212</v>
      </c>
      <c r="E185" s="27"/>
      <c r="F185" s="26" t="s">
        <v>5511</v>
      </c>
      <c r="G185" s="26" t="s">
        <v>3512</v>
      </c>
      <c r="H185" s="26"/>
      <c r="I185" s="26"/>
      <c r="J185" s="26"/>
      <c r="K185" s="26"/>
      <c r="L185" s="26"/>
      <c r="M185" s="26" t="s">
        <v>3513</v>
      </c>
      <c r="N185" s="26" t="s">
        <v>3514</v>
      </c>
      <c r="O185" s="26"/>
      <c r="P185" s="26"/>
      <c r="Q185" s="26" t="s">
        <v>3515</v>
      </c>
      <c r="R185" s="26"/>
      <c r="S185" s="26"/>
      <c r="T185" s="26"/>
      <c r="U185" s="26" t="s">
        <v>3516</v>
      </c>
      <c r="V185" s="26"/>
      <c r="W185" s="26"/>
      <c r="X185" s="26"/>
      <c r="Y185" s="26" t="s">
        <v>3517</v>
      </c>
      <c r="Z185" s="26" t="s">
        <v>3518</v>
      </c>
      <c r="AA185" s="28" t="s">
        <v>3519</v>
      </c>
      <c r="AB185" s="28" t="s">
        <v>3520</v>
      </c>
      <c r="AC185" s="28"/>
      <c r="AD185" s="28"/>
      <c r="AE185" s="28" t="s">
        <v>4</v>
      </c>
      <c r="AF185" s="28" t="s">
        <v>1264</v>
      </c>
      <c r="AG185" s="28" t="s">
        <v>2798</v>
      </c>
      <c r="AH185" s="28" t="s">
        <v>3521</v>
      </c>
      <c r="AI185" s="29"/>
      <c r="AJ185" s="30"/>
      <c r="AK185" s="31"/>
      <c r="AL185" s="332"/>
      <c r="AM185" s="333"/>
      <c r="AN185" s="25" t="s">
        <v>2266</v>
      </c>
      <c r="AO185" s="24">
        <v>45060</v>
      </c>
      <c r="AP185" s="262" t="s">
        <v>3522</v>
      </c>
      <c r="AQ185" s="263"/>
      <c r="AR185" s="263" t="s">
        <v>674</v>
      </c>
      <c r="AS185" s="263" t="s">
        <v>675</v>
      </c>
      <c r="AT185" s="266"/>
      <c r="AU185" s="266"/>
      <c r="AV185" s="266"/>
      <c r="AW185" s="266"/>
      <c r="AX185" s="266"/>
      <c r="AY185" s="266"/>
      <c r="AZ185" s="266"/>
      <c r="BA185" s="321">
        <v>372</v>
      </c>
      <c r="BB185" s="394"/>
    </row>
    <row r="186" spans="1:54" ht="24.95" customHeight="1">
      <c r="A186" s="326"/>
      <c r="B186" s="19" t="s">
        <v>2216</v>
      </c>
      <c r="C186" s="19">
        <v>15</v>
      </c>
      <c r="D186" s="27" t="s">
        <v>2212</v>
      </c>
      <c r="E186" s="27"/>
      <c r="F186" s="26" t="s">
        <v>5512</v>
      </c>
      <c r="G186" s="26" t="s">
        <v>3523</v>
      </c>
      <c r="H186" s="26"/>
      <c r="I186" s="26"/>
      <c r="J186" s="26"/>
      <c r="K186" s="26"/>
      <c r="L186" s="26"/>
      <c r="M186" s="26" t="s">
        <v>3524</v>
      </c>
      <c r="N186" s="26" t="s">
        <v>3525</v>
      </c>
      <c r="O186" s="26"/>
      <c r="P186" s="26"/>
      <c r="Q186" s="26" t="s">
        <v>3526</v>
      </c>
      <c r="R186" s="26" t="s">
        <v>3526</v>
      </c>
      <c r="S186" s="26"/>
      <c r="T186" s="26"/>
      <c r="U186" s="26"/>
      <c r="V186" s="26" t="s">
        <v>3527</v>
      </c>
      <c r="W186" s="26"/>
      <c r="X186" s="26"/>
      <c r="Y186" s="26" t="s">
        <v>3528</v>
      </c>
      <c r="Z186" s="26"/>
      <c r="AA186" s="28" t="s">
        <v>3529</v>
      </c>
      <c r="AB186" s="28" t="s">
        <v>3530</v>
      </c>
      <c r="AC186" s="28"/>
      <c r="AD186" s="28"/>
      <c r="AE186" s="28" t="s">
        <v>711</v>
      </c>
      <c r="AF186" s="28" t="s">
        <v>748</v>
      </c>
      <c r="AG186" s="28" t="s">
        <v>3531</v>
      </c>
      <c r="AH186" s="28" t="s">
        <v>3532</v>
      </c>
      <c r="AI186" s="29" t="s">
        <v>3533</v>
      </c>
      <c r="AJ186" s="30"/>
      <c r="AK186" s="31"/>
      <c r="AL186" s="332"/>
      <c r="AM186" s="333"/>
      <c r="AN186" s="25" t="s">
        <v>2266</v>
      </c>
      <c r="AO186" s="24">
        <v>45060</v>
      </c>
      <c r="AP186" s="262" t="s">
        <v>3534</v>
      </c>
      <c r="AQ186" s="263"/>
      <c r="AR186" s="263" t="s">
        <v>674</v>
      </c>
      <c r="AS186" s="263" t="s">
        <v>675</v>
      </c>
      <c r="AT186" s="266"/>
      <c r="AU186" s="266"/>
      <c r="AV186" s="266"/>
      <c r="AW186" s="266"/>
      <c r="AX186" s="266"/>
      <c r="AY186" s="266"/>
      <c r="AZ186" s="266"/>
      <c r="BA186" s="321">
        <v>373</v>
      </c>
      <c r="BB186" s="394"/>
    </row>
    <row r="187" spans="1:54" ht="24.95" customHeight="1">
      <c r="A187" s="326"/>
      <c r="B187" s="19" t="s">
        <v>2216</v>
      </c>
      <c r="C187" s="19">
        <v>15</v>
      </c>
      <c r="D187" s="27" t="s">
        <v>2217</v>
      </c>
      <c r="E187" s="27"/>
      <c r="F187" s="26" t="s">
        <v>5513</v>
      </c>
      <c r="G187" s="26" t="s">
        <v>3535</v>
      </c>
      <c r="H187" s="26"/>
      <c r="I187" s="26"/>
      <c r="J187" s="26"/>
      <c r="K187" s="26"/>
      <c r="L187" s="26"/>
      <c r="M187" s="26" t="s">
        <v>3536</v>
      </c>
      <c r="N187" s="26" t="s">
        <v>3537</v>
      </c>
      <c r="O187" s="26"/>
      <c r="P187" s="26" t="s">
        <v>3538</v>
      </c>
      <c r="Q187" s="26" t="s">
        <v>3539</v>
      </c>
      <c r="R187" s="26" t="s">
        <v>3539</v>
      </c>
      <c r="S187" s="26" t="s">
        <v>3539</v>
      </c>
      <c r="T187" s="26" t="s">
        <v>3540</v>
      </c>
      <c r="U187" s="26" t="s">
        <v>3541</v>
      </c>
      <c r="V187" s="26" t="s">
        <v>3540</v>
      </c>
      <c r="W187" s="26"/>
      <c r="X187" s="26"/>
      <c r="Y187" s="26" t="s">
        <v>3542</v>
      </c>
      <c r="Z187" s="26" t="s">
        <v>691</v>
      </c>
      <c r="AA187" s="28" t="s">
        <v>3543</v>
      </c>
      <c r="AB187" s="28" t="s">
        <v>3544</v>
      </c>
      <c r="AC187" s="28"/>
      <c r="AD187" s="28"/>
      <c r="AE187" s="28" t="s">
        <v>701</v>
      </c>
      <c r="AF187" s="28" t="s">
        <v>3545</v>
      </c>
      <c r="AG187" s="28" t="s">
        <v>3546</v>
      </c>
      <c r="AH187" s="28" t="s">
        <v>3547</v>
      </c>
      <c r="AI187" s="29"/>
      <c r="AJ187" s="30"/>
      <c r="AK187" s="31"/>
      <c r="AL187" s="332"/>
      <c r="AM187" s="333"/>
      <c r="AN187" s="25" t="s">
        <v>2266</v>
      </c>
      <c r="AO187" s="24">
        <v>45060</v>
      </c>
      <c r="AP187" s="262" t="s">
        <v>3548</v>
      </c>
      <c r="AQ187" s="263"/>
      <c r="AR187" s="263" t="s">
        <v>674</v>
      </c>
      <c r="AS187" s="263" t="s">
        <v>675</v>
      </c>
      <c r="AT187" s="266"/>
      <c r="AU187" s="266"/>
      <c r="AV187" s="266"/>
      <c r="AW187" s="266"/>
      <c r="AX187" s="266"/>
      <c r="AY187" s="266"/>
      <c r="AZ187" s="266"/>
      <c r="BA187" s="321">
        <v>374</v>
      </c>
      <c r="BB187" s="394"/>
    </row>
    <row r="188" spans="1:54" ht="24.95" customHeight="1">
      <c r="A188" s="326"/>
      <c r="B188" s="19" t="s">
        <v>2216</v>
      </c>
      <c r="C188" s="19">
        <v>15</v>
      </c>
      <c r="D188" s="27" t="s">
        <v>2217</v>
      </c>
      <c r="E188" s="27"/>
      <c r="F188" s="26" t="s">
        <v>5514</v>
      </c>
      <c r="G188" s="26" t="s">
        <v>3549</v>
      </c>
      <c r="H188" s="26"/>
      <c r="I188" s="26"/>
      <c r="J188" s="26"/>
      <c r="K188" s="26"/>
      <c r="L188" s="26"/>
      <c r="M188" s="26" t="s">
        <v>3550</v>
      </c>
      <c r="N188" s="26" t="s">
        <v>3551</v>
      </c>
      <c r="O188" s="26"/>
      <c r="P188" s="26" t="s">
        <v>3552</v>
      </c>
      <c r="Q188" s="26" t="s">
        <v>3553</v>
      </c>
      <c r="R188" s="26"/>
      <c r="S188" s="26"/>
      <c r="T188" s="26"/>
      <c r="U188" s="26" t="s">
        <v>3554</v>
      </c>
      <c r="V188" s="26" t="s">
        <v>3554</v>
      </c>
      <c r="W188" s="26"/>
      <c r="X188" s="26"/>
      <c r="Y188" s="26" t="s">
        <v>3555</v>
      </c>
      <c r="Z188" s="26" t="s">
        <v>719</v>
      </c>
      <c r="AA188" s="28" t="s">
        <v>3556</v>
      </c>
      <c r="AB188" s="28" t="s">
        <v>3557</v>
      </c>
      <c r="AC188" s="28"/>
      <c r="AD188" s="28"/>
      <c r="AE188" s="28" t="s">
        <v>711</v>
      </c>
      <c r="AF188" s="28" t="s">
        <v>730</v>
      </c>
      <c r="AG188" s="28" t="s">
        <v>3558</v>
      </c>
      <c r="AH188" s="28" t="s">
        <v>3559</v>
      </c>
      <c r="AI188" s="29"/>
      <c r="AJ188" s="30"/>
      <c r="AK188" s="31"/>
      <c r="AL188" s="332"/>
      <c r="AM188" s="333"/>
      <c r="AN188" s="25" t="s">
        <v>2266</v>
      </c>
      <c r="AO188" s="24">
        <v>45060</v>
      </c>
      <c r="AP188" s="262" t="s">
        <v>3560</v>
      </c>
      <c r="AQ188" s="263"/>
      <c r="AR188" s="263" t="s">
        <v>674</v>
      </c>
      <c r="AS188" s="263" t="s">
        <v>675</v>
      </c>
      <c r="AT188" s="266"/>
      <c r="AU188" s="266"/>
      <c r="AV188" s="266"/>
      <c r="AW188" s="266"/>
      <c r="AX188" s="266"/>
      <c r="AY188" s="266"/>
      <c r="AZ188" s="266"/>
      <c r="BA188" s="321">
        <v>375</v>
      </c>
      <c r="BB188" s="394"/>
    </row>
    <row r="189" spans="1:54" ht="24.95" customHeight="1">
      <c r="A189" s="326"/>
      <c r="B189" s="19" t="s">
        <v>2216</v>
      </c>
      <c r="C189" s="19">
        <v>15</v>
      </c>
      <c r="D189" s="27" t="s">
        <v>2217</v>
      </c>
      <c r="E189" s="27"/>
      <c r="F189" s="26" t="s">
        <v>5515</v>
      </c>
      <c r="G189" s="26" t="s">
        <v>3561</v>
      </c>
      <c r="H189" s="26"/>
      <c r="I189" s="26"/>
      <c r="J189" s="26"/>
      <c r="K189" s="26"/>
      <c r="L189" s="26"/>
      <c r="M189" s="26" t="s">
        <v>3562</v>
      </c>
      <c r="N189" s="26" t="s">
        <v>3563</v>
      </c>
      <c r="O189" s="26"/>
      <c r="P189" s="26"/>
      <c r="Q189" s="26" t="s">
        <v>3564</v>
      </c>
      <c r="R189" s="26"/>
      <c r="S189" s="26"/>
      <c r="T189" s="26"/>
      <c r="U189" s="26" t="s">
        <v>3565</v>
      </c>
      <c r="V189" s="26"/>
      <c r="W189" s="26"/>
      <c r="X189" s="26"/>
      <c r="Y189" s="26" t="s">
        <v>3566</v>
      </c>
      <c r="Z189" s="26"/>
      <c r="AA189" s="28" t="s">
        <v>3567</v>
      </c>
      <c r="AB189" s="28" t="s">
        <v>3568</v>
      </c>
      <c r="AC189" s="28"/>
      <c r="AD189" s="28"/>
      <c r="AE189" s="28" t="s">
        <v>711</v>
      </c>
      <c r="AF189" s="28" t="s">
        <v>3569</v>
      </c>
      <c r="AG189" s="28"/>
      <c r="AH189" s="28" t="s">
        <v>3570</v>
      </c>
      <c r="AI189" s="29"/>
      <c r="AJ189" s="30"/>
      <c r="AK189" s="31"/>
      <c r="AL189" s="332"/>
      <c r="AM189" s="333"/>
      <c r="AN189" s="25" t="s">
        <v>2266</v>
      </c>
      <c r="AO189" s="24">
        <v>45060</v>
      </c>
      <c r="AP189" s="262" t="s">
        <v>3571</v>
      </c>
      <c r="AQ189" s="263"/>
      <c r="AR189" s="263" t="s">
        <v>681</v>
      </c>
      <c r="AS189" s="263" t="s">
        <v>675</v>
      </c>
      <c r="AT189" s="266"/>
      <c r="AU189" s="266"/>
      <c r="AV189" s="266"/>
      <c r="AW189" s="266"/>
      <c r="AX189" s="266"/>
      <c r="AY189" s="266"/>
      <c r="AZ189" s="266"/>
      <c r="BA189" s="321">
        <v>376</v>
      </c>
      <c r="BB189" s="394"/>
    </row>
    <row r="190" spans="1:54" ht="24.95" customHeight="1">
      <c r="A190" s="326"/>
      <c r="B190" s="19" t="s">
        <v>2216</v>
      </c>
      <c r="C190" s="19">
        <v>15</v>
      </c>
      <c r="D190" s="27" t="s">
        <v>2217</v>
      </c>
      <c r="E190" s="27"/>
      <c r="F190" s="26" t="s">
        <v>5516</v>
      </c>
      <c r="G190" s="26" t="s">
        <v>3572</v>
      </c>
      <c r="H190" s="26"/>
      <c r="I190" s="26"/>
      <c r="J190" s="26"/>
      <c r="K190" s="26"/>
      <c r="L190" s="26"/>
      <c r="M190" s="26" t="s">
        <v>3573</v>
      </c>
      <c r="N190" s="26" t="s">
        <v>3574</v>
      </c>
      <c r="O190" s="26"/>
      <c r="P190" s="26"/>
      <c r="Q190" s="26" t="s">
        <v>3575</v>
      </c>
      <c r="R190" s="26"/>
      <c r="S190" s="26" t="s">
        <v>3575</v>
      </c>
      <c r="T190" s="26"/>
      <c r="U190" s="26" t="s">
        <v>3576</v>
      </c>
      <c r="V190" s="26"/>
      <c r="W190" s="26"/>
      <c r="X190" s="26"/>
      <c r="Y190" s="26" t="s">
        <v>3577</v>
      </c>
      <c r="Z190" s="26" t="s">
        <v>3578</v>
      </c>
      <c r="AA190" s="28" t="s">
        <v>3579</v>
      </c>
      <c r="AB190" s="28" t="s">
        <v>3580</v>
      </c>
      <c r="AC190" s="28"/>
      <c r="AD190" s="28"/>
      <c r="AE190" s="28" t="s">
        <v>705</v>
      </c>
      <c r="AF190" s="28" t="s">
        <v>706</v>
      </c>
      <c r="AG190" s="28" t="s">
        <v>3581</v>
      </c>
      <c r="AH190" s="28" t="s">
        <v>3582</v>
      </c>
      <c r="AI190" s="29"/>
      <c r="AJ190" s="30"/>
      <c r="AK190" s="31"/>
      <c r="AL190" s="332"/>
      <c r="AM190" s="333"/>
      <c r="AN190" s="25" t="s">
        <v>2266</v>
      </c>
      <c r="AO190" s="24">
        <v>45060</v>
      </c>
      <c r="AP190" s="262" t="s">
        <v>3583</v>
      </c>
      <c r="AQ190" s="263"/>
      <c r="AR190" s="263" t="s">
        <v>674</v>
      </c>
      <c r="AS190" s="263" t="s">
        <v>675</v>
      </c>
      <c r="AT190" s="266"/>
      <c r="AU190" s="266"/>
      <c r="AV190" s="266"/>
      <c r="AW190" s="266"/>
      <c r="AX190" s="266"/>
      <c r="AY190" s="266"/>
      <c r="AZ190" s="266"/>
      <c r="BA190" s="321">
        <v>377</v>
      </c>
      <c r="BB190" s="394"/>
    </row>
    <row r="191" spans="1:54" ht="24.95" customHeight="1">
      <c r="A191" s="326"/>
      <c r="B191" s="19" t="s">
        <v>2216</v>
      </c>
      <c r="C191" s="19">
        <v>15</v>
      </c>
      <c r="D191" s="27" t="s">
        <v>2217</v>
      </c>
      <c r="E191" s="27"/>
      <c r="F191" s="26" t="s">
        <v>5517</v>
      </c>
      <c r="G191" s="26" t="s">
        <v>3584</v>
      </c>
      <c r="H191" s="26"/>
      <c r="I191" s="26"/>
      <c r="J191" s="26"/>
      <c r="K191" s="26"/>
      <c r="L191" s="26"/>
      <c r="M191" s="26" t="s">
        <v>3585</v>
      </c>
      <c r="N191" s="26" t="s">
        <v>3586</v>
      </c>
      <c r="O191" s="26"/>
      <c r="P191" s="26"/>
      <c r="Q191" s="26" t="s">
        <v>3587</v>
      </c>
      <c r="R191" s="26"/>
      <c r="S191" s="26"/>
      <c r="T191" s="26"/>
      <c r="U191" s="26" t="s">
        <v>3588</v>
      </c>
      <c r="V191" s="26"/>
      <c r="W191" s="26"/>
      <c r="X191" s="26"/>
      <c r="Y191" s="26" t="s">
        <v>3589</v>
      </c>
      <c r="Z191" s="26" t="s">
        <v>741</v>
      </c>
      <c r="AA191" s="28" t="s">
        <v>3590</v>
      </c>
      <c r="AB191" s="28" t="s">
        <v>3591</v>
      </c>
      <c r="AC191" s="28"/>
      <c r="AD191" s="28"/>
      <c r="AE191" s="28" t="s">
        <v>4</v>
      </c>
      <c r="AF191" s="28" t="s">
        <v>3592</v>
      </c>
      <c r="AG191" s="28"/>
      <c r="AH191" s="28" t="s">
        <v>3593</v>
      </c>
      <c r="AI191" s="29"/>
      <c r="AJ191" s="30"/>
      <c r="AK191" s="31"/>
      <c r="AL191" s="332"/>
      <c r="AM191" s="333"/>
      <c r="AN191" s="25" t="s">
        <v>2266</v>
      </c>
      <c r="AO191" s="24">
        <v>45060</v>
      </c>
      <c r="AP191" s="262" t="s">
        <v>3594</v>
      </c>
      <c r="AQ191" s="263"/>
      <c r="AR191" s="263" t="s">
        <v>681</v>
      </c>
      <c r="AS191" s="263" t="s">
        <v>675</v>
      </c>
      <c r="AT191" s="266"/>
      <c r="AU191" s="266"/>
      <c r="AV191" s="266"/>
      <c r="AW191" s="266"/>
      <c r="AX191" s="266"/>
      <c r="AY191" s="266"/>
      <c r="AZ191" s="266"/>
      <c r="BA191" s="321">
        <v>378</v>
      </c>
      <c r="BB191" s="394"/>
    </row>
    <row r="192" spans="1:54" ht="24.95" customHeight="1">
      <c r="A192" s="326"/>
      <c r="B192" s="19" t="s">
        <v>2216</v>
      </c>
      <c r="C192" s="19">
        <v>15</v>
      </c>
      <c r="D192" s="27" t="s">
        <v>2217</v>
      </c>
      <c r="E192" s="27"/>
      <c r="F192" s="26" t="s">
        <v>5518</v>
      </c>
      <c r="G192" s="26" t="s">
        <v>3</v>
      </c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 t="s">
        <v>3595</v>
      </c>
      <c r="V192" s="26"/>
      <c r="W192" s="26"/>
      <c r="X192" s="26"/>
      <c r="Y192" s="26" t="s">
        <v>3596</v>
      </c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 t="s">
        <v>2266</v>
      </c>
      <c r="AO192" s="24">
        <v>45060</v>
      </c>
      <c r="AP192" s="262" t="s">
        <v>3597</v>
      </c>
      <c r="AQ192" s="263"/>
      <c r="AR192" s="263" t="s">
        <v>681</v>
      </c>
      <c r="AS192" s="263" t="s">
        <v>675</v>
      </c>
      <c r="AT192" s="266"/>
      <c r="AU192" s="266"/>
      <c r="AV192" s="266"/>
      <c r="AW192" s="266"/>
      <c r="AX192" s="266"/>
      <c r="AY192" s="266"/>
      <c r="AZ192" s="266"/>
      <c r="BA192" s="321">
        <v>379</v>
      </c>
      <c r="BB192" s="394"/>
    </row>
    <row r="193" spans="1:54" ht="24.95" customHeight="1">
      <c r="A193" s="326"/>
      <c r="B193" s="19" t="s">
        <v>2216</v>
      </c>
      <c r="C193" s="19">
        <v>15</v>
      </c>
      <c r="D193" s="27" t="s">
        <v>2217</v>
      </c>
      <c r="E193" s="27"/>
      <c r="F193" s="26" t="s">
        <v>5519</v>
      </c>
      <c r="G193" s="26" t="s">
        <v>3598</v>
      </c>
      <c r="H193" s="26"/>
      <c r="I193" s="26"/>
      <c r="J193" s="26"/>
      <c r="K193" s="26"/>
      <c r="L193" s="26"/>
      <c r="M193" s="26" t="s">
        <v>3599</v>
      </c>
      <c r="N193" s="26" t="s">
        <v>3600</v>
      </c>
      <c r="O193" s="26"/>
      <c r="P193" s="26" t="s">
        <v>3601</v>
      </c>
      <c r="Q193" s="26" t="s">
        <v>3602</v>
      </c>
      <c r="R193" s="26"/>
      <c r="S193" s="26" t="s">
        <v>3603</v>
      </c>
      <c r="T193" s="26"/>
      <c r="U193" s="26" t="s">
        <v>3604</v>
      </c>
      <c r="V193" s="26" t="s">
        <v>3605</v>
      </c>
      <c r="W193" s="26"/>
      <c r="X193" s="26"/>
      <c r="Y193" s="26" t="s">
        <v>3606</v>
      </c>
      <c r="Z193" s="26" t="s">
        <v>724</v>
      </c>
      <c r="AA193" s="28" t="s">
        <v>3607</v>
      </c>
      <c r="AB193" s="28" t="s">
        <v>3608</v>
      </c>
      <c r="AC193" s="28"/>
      <c r="AD193" s="28"/>
      <c r="AE193" s="28" t="s">
        <v>705</v>
      </c>
      <c r="AF193" s="28" t="s">
        <v>3609</v>
      </c>
      <c r="AG193" s="28" t="s">
        <v>3610</v>
      </c>
      <c r="AH193" s="28" t="s">
        <v>3532</v>
      </c>
      <c r="AI193" s="29" t="s">
        <v>3611</v>
      </c>
      <c r="AJ193" s="30"/>
      <c r="AK193" s="31"/>
      <c r="AL193" s="332"/>
      <c r="AM193" s="333"/>
      <c r="AN193" s="25" t="s">
        <v>2266</v>
      </c>
      <c r="AO193" s="24">
        <v>45060</v>
      </c>
      <c r="AP193" s="262" t="s">
        <v>3612</v>
      </c>
      <c r="AQ193" s="263"/>
      <c r="AR193" s="263" t="s">
        <v>674</v>
      </c>
      <c r="AS193" s="263" t="s">
        <v>675</v>
      </c>
      <c r="AT193" s="266"/>
      <c r="AU193" s="266"/>
      <c r="AV193" s="266"/>
      <c r="AW193" s="266"/>
      <c r="AX193" s="266"/>
      <c r="AY193" s="266"/>
      <c r="AZ193" s="266"/>
      <c r="BA193" s="321">
        <v>381</v>
      </c>
      <c r="BB193" s="394"/>
    </row>
    <row r="194" spans="1:54" ht="24.95" customHeight="1">
      <c r="A194" s="326"/>
      <c r="B194" s="19" t="s">
        <v>2216</v>
      </c>
      <c r="C194" s="19">
        <v>15</v>
      </c>
      <c r="D194" s="27" t="s">
        <v>2217</v>
      </c>
      <c r="E194" s="27"/>
      <c r="F194" s="26" t="s">
        <v>5520</v>
      </c>
      <c r="G194" s="26" t="s">
        <v>3613</v>
      </c>
      <c r="H194" s="26"/>
      <c r="I194" s="26"/>
      <c r="J194" s="26"/>
      <c r="K194" s="26"/>
      <c r="L194" s="26"/>
      <c r="M194" s="26" t="s">
        <v>3614</v>
      </c>
      <c r="N194" s="26" t="s">
        <v>3615</v>
      </c>
      <c r="O194" s="26"/>
      <c r="P194" s="26" t="s">
        <v>3616</v>
      </c>
      <c r="Q194" s="26"/>
      <c r="R194" s="26"/>
      <c r="S194" s="26" t="s">
        <v>3617</v>
      </c>
      <c r="T194" s="26"/>
      <c r="U194" s="26" t="s">
        <v>3618</v>
      </c>
      <c r="V194" s="26" t="s">
        <v>3618</v>
      </c>
      <c r="W194" s="26"/>
      <c r="X194" s="26"/>
      <c r="Y194" s="26" t="s">
        <v>3619</v>
      </c>
      <c r="Z194" s="26" t="s">
        <v>688</v>
      </c>
      <c r="AA194" s="28" t="s">
        <v>1163</v>
      </c>
      <c r="AB194" s="28" t="s">
        <v>3620</v>
      </c>
      <c r="AC194" s="28"/>
      <c r="AD194" s="28"/>
      <c r="AE194" s="28" t="s">
        <v>4</v>
      </c>
      <c r="AF194" s="28" t="s">
        <v>716</v>
      </c>
      <c r="AG194" s="28"/>
      <c r="AH194" s="28" t="s">
        <v>3621</v>
      </c>
      <c r="AI194" s="29"/>
      <c r="AJ194" s="30"/>
      <c r="AK194" s="31"/>
      <c r="AL194" s="332"/>
      <c r="AM194" s="333"/>
      <c r="AN194" s="25" t="s">
        <v>2266</v>
      </c>
      <c r="AO194" s="24">
        <v>45060</v>
      </c>
      <c r="AP194" s="262" t="s">
        <v>3622</v>
      </c>
      <c r="AQ194" s="263"/>
      <c r="AR194" s="263" t="s">
        <v>681</v>
      </c>
      <c r="AS194" s="263" t="s">
        <v>675</v>
      </c>
      <c r="AT194" s="266"/>
      <c r="AU194" s="266"/>
      <c r="AV194" s="266"/>
      <c r="AW194" s="266"/>
      <c r="AX194" s="266"/>
      <c r="AY194" s="266"/>
      <c r="AZ194" s="266"/>
      <c r="BA194" s="321">
        <v>383</v>
      </c>
      <c r="BB194" s="394"/>
    </row>
    <row r="195" spans="1:54" ht="24.95" customHeight="1">
      <c r="A195" s="326"/>
      <c r="B195" s="19" t="s">
        <v>2216</v>
      </c>
      <c r="C195" s="19">
        <v>15</v>
      </c>
      <c r="D195" s="27" t="s">
        <v>2217</v>
      </c>
      <c r="E195" s="27"/>
      <c r="F195" s="26" t="s">
        <v>5521</v>
      </c>
      <c r="G195" s="26" t="s">
        <v>3623</v>
      </c>
      <c r="H195" s="26"/>
      <c r="I195" s="26"/>
      <c r="J195" s="26"/>
      <c r="K195" s="26"/>
      <c r="L195" s="26"/>
      <c r="M195" s="26" t="s">
        <v>2452</v>
      </c>
      <c r="N195" s="26" t="s">
        <v>3624</v>
      </c>
      <c r="O195" s="26"/>
      <c r="P195" s="26" t="s">
        <v>3625</v>
      </c>
      <c r="Q195" s="26" t="s">
        <v>3626</v>
      </c>
      <c r="R195" s="26"/>
      <c r="S195" s="26" t="s">
        <v>3627</v>
      </c>
      <c r="T195" s="26"/>
      <c r="U195" s="26" t="s">
        <v>3628</v>
      </c>
      <c r="V195" s="26"/>
      <c r="W195" s="26"/>
      <c r="X195" s="26"/>
      <c r="Y195" s="26" t="s">
        <v>3629</v>
      </c>
      <c r="Z195" s="26" t="s">
        <v>724</v>
      </c>
      <c r="AA195" s="28" t="s">
        <v>3630</v>
      </c>
      <c r="AB195" s="28" t="s">
        <v>3631</v>
      </c>
      <c r="AC195" s="28"/>
      <c r="AD195" s="28"/>
      <c r="AE195" s="28" t="s">
        <v>711</v>
      </c>
      <c r="AF195" s="28" t="s">
        <v>730</v>
      </c>
      <c r="AG195" s="28"/>
      <c r="AH195" s="28" t="s">
        <v>3632</v>
      </c>
      <c r="AI195" s="29"/>
      <c r="AJ195" s="30" t="s">
        <v>2433</v>
      </c>
      <c r="AK195" s="31">
        <v>39248</v>
      </c>
      <c r="AL195" s="332"/>
      <c r="AM195" s="333"/>
      <c r="AN195" s="25" t="s">
        <v>2266</v>
      </c>
      <c r="AO195" s="24">
        <v>45060</v>
      </c>
      <c r="AP195" s="262" t="s">
        <v>3633</v>
      </c>
      <c r="AQ195" s="263"/>
      <c r="AR195" s="263" t="s">
        <v>2210</v>
      </c>
      <c r="AS195" s="263" t="s">
        <v>675</v>
      </c>
      <c r="AT195" s="266"/>
      <c r="AU195" s="266"/>
      <c r="AV195" s="266"/>
      <c r="AW195" s="266"/>
      <c r="AX195" s="266"/>
      <c r="AY195" s="266"/>
      <c r="AZ195" s="266"/>
      <c r="BA195" s="321">
        <v>384</v>
      </c>
      <c r="BB195" s="394"/>
    </row>
    <row r="196" spans="1:54" ht="24.95" customHeight="1">
      <c r="A196" s="326"/>
      <c r="B196" s="19" t="s">
        <v>2216</v>
      </c>
      <c r="C196" s="19">
        <v>15</v>
      </c>
      <c r="D196" s="27" t="s">
        <v>2217</v>
      </c>
      <c r="E196" s="27"/>
      <c r="F196" s="26" t="s">
        <v>5522</v>
      </c>
      <c r="G196" s="26" t="s">
        <v>3634</v>
      </c>
      <c r="H196" s="26"/>
      <c r="I196" s="26"/>
      <c r="J196" s="26"/>
      <c r="K196" s="26"/>
      <c r="L196" s="26"/>
      <c r="M196" s="26" t="s">
        <v>3635</v>
      </c>
      <c r="N196" s="26" t="s">
        <v>3636</v>
      </c>
      <c r="O196" s="26"/>
      <c r="P196" s="26" t="s">
        <v>3637</v>
      </c>
      <c r="Q196" s="26"/>
      <c r="R196" s="26"/>
      <c r="S196" s="26" t="s">
        <v>3638</v>
      </c>
      <c r="T196" s="26"/>
      <c r="U196" s="26" t="s">
        <v>3639</v>
      </c>
      <c r="V196" s="26"/>
      <c r="W196" s="26"/>
      <c r="X196" s="26"/>
      <c r="Y196" s="26" t="s">
        <v>3640</v>
      </c>
      <c r="Z196" s="26" t="s">
        <v>724</v>
      </c>
      <c r="AA196" s="28" t="s">
        <v>949</v>
      </c>
      <c r="AB196" s="28" t="s">
        <v>3641</v>
      </c>
      <c r="AC196" s="28"/>
      <c r="AD196" s="28"/>
      <c r="AE196" s="28" t="s">
        <v>711</v>
      </c>
      <c r="AF196" s="28" t="s">
        <v>730</v>
      </c>
      <c r="AG196" s="28"/>
      <c r="AH196" s="28" t="s">
        <v>3642</v>
      </c>
      <c r="AI196" s="29"/>
      <c r="AJ196" s="30" t="s">
        <v>2433</v>
      </c>
      <c r="AK196" s="31">
        <v>39248</v>
      </c>
      <c r="AL196" s="332"/>
      <c r="AM196" s="333"/>
      <c r="AN196" s="25" t="s">
        <v>2266</v>
      </c>
      <c r="AO196" s="24">
        <v>45060</v>
      </c>
      <c r="AP196" s="262" t="s">
        <v>3643</v>
      </c>
      <c r="AQ196" s="263"/>
      <c r="AR196" s="263" t="s">
        <v>2210</v>
      </c>
      <c r="AS196" s="263" t="s">
        <v>675</v>
      </c>
      <c r="AT196" s="266"/>
      <c r="AU196" s="266"/>
      <c r="AV196" s="266"/>
      <c r="AW196" s="266"/>
      <c r="AX196" s="266"/>
      <c r="AY196" s="266"/>
      <c r="AZ196" s="266"/>
      <c r="BA196" s="321">
        <v>385</v>
      </c>
      <c r="BB196" s="394"/>
    </row>
    <row r="197" spans="1:54" ht="24.95" customHeight="1">
      <c r="A197" s="326"/>
      <c r="B197" s="19" t="s">
        <v>2216</v>
      </c>
      <c r="C197" s="19">
        <v>15</v>
      </c>
      <c r="D197" s="27" t="s">
        <v>2217</v>
      </c>
      <c r="E197" s="27"/>
      <c r="F197" s="26" t="s">
        <v>5523</v>
      </c>
      <c r="G197" s="26" t="s">
        <v>3644</v>
      </c>
      <c r="H197" s="26"/>
      <c r="I197" s="26"/>
      <c r="J197" s="26"/>
      <c r="K197" s="26"/>
      <c r="L197" s="26"/>
      <c r="M197" s="26" t="s">
        <v>2988</v>
      </c>
      <c r="N197" s="26" t="s">
        <v>3645</v>
      </c>
      <c r="O197" s="26"/>
      <c r="P197" s="26" t="s">
        <v>3646</v>
      </c>
      <c r="Q197" s="26" t="s">
        <v>3647</v>
      </c>
      <c r="R197" s="26"/>
      <c r="S197" s="26" t="s">
        <v>3648</v>
      </c>
      <c r="T197" s="26"/>
      <c r="U197" s="26" t="s">
        <v>3649</v>
      </c>
      <c r="V197" s="26"/>
      <c r="W197" s="26" t="s">
        <v>3650</v>
      </c>
      <c r="X197" s="26"/>
      <c r="Y197" s="26" t="s">
        <v>3651</v>
      </c>
      <c r="Z197" s="26" t="s">
        <v>724</v>
      </c>
      <c r="AA197" s="28" t="s">
        <v>3607</v>
      </c>
      <c r="AB197" s="28" t="s">
        <v>3652</v>
      </c>
      <c r="AC197" s="28"/>
      <c r="AD197" s="28"/>
      <c r="AE197" s="28" t="s">
        <v>711</v>
      </c>
      <c r="AF197" s="28" t="s">
        <v>748</v>
      </c>
      <c r="AG197" s="28"/>
      <c r="AH197" s="28" t="s">
        <v>3653</v>
      </c>
      <c r="AI197" s="29"/>
      <c r="AJ197" s="30" t="s">
        <v>2433</v>
      </c>
      <c r="AK197" s="31">
        <v>39248</v>
      </c>
      <c r="AL197" s="332"/>
      <c r="AM197" s="333"/>
      <c r="AN197" s="25" t="s">
        <v>2266</v>
      </c>
      <c r="AO197" s="24">
        <v>45060</v>
      </c>
      <c r="AP197" s="262" t="s">
        <v>3654</v>
      </c>
      <c r="AQ197" s="263"/>
      <c r="AR197" s="263" t="s">
        <v>2210</v>
      </c>
      <c r="AS197" s="263" t="s">
        <v>675</v>
      </c>
      <c r="AT197" s="266"/>
      <c r="AU197" s="266"/>
      <c r="AV197" s="266"/>
      <c r="AW197" s="266"/>
      <c r="AX197" s="266"/>
      <c r="AY197" s="266"/>
      <c r="AZ197" s="266"/>
      <c r="BA197" s="321">
        <v>386</v>
      </c>
      <c r="BB197" s="394"/>
    </row>
    <row r="198" spans="1:54" ht="24.95" customHeight="1">
      <c r="A198" s="326"/>
      <c r="B198" s="19" t="s">
        <v>2216</v>
      </c>
      <c r="C198" s="19">
        <v>15</v>
      </c>
      <c r="D198" s="27" t="s">
        <v>2217</v>
      </c>
      <c r="E198" s="27"/>
      <c r="F198" s="26" t="s">
        <v>5524</v>
      </c>
      <c r="G198" s="26" t="s">
        <v>3655</v>
      </c>
      <c r="H198" s="26"/>
      <c r="I198" s="26"/>
      <c r="J198" s="26"/>
      <c r="K198" s="26"/>
      <c r="L198" s="26"/>
      <c r="M198" s="26" t="s">
        <v>3656</v>
      </c>
      <c r="N198" s="26" t="s">
        <v>3657</v>
      </c>
      <c r="O198" s="26"/>
      <c r="P198" s="26" t="s">
        <v>3658</v>
      </c>
      <c r="Q198" s="26">
        <v>353942177</v>
      </c>
      <c r="R198" s="26"/>
      <c r="S198" s="26" t="s">
        <v>3659</v>
      </c>
      <c r="T198" s="26"/>
      <c r="U198" s="26" t="s">
        <v>3660</v>
      </c>
      <c r="V198" s="26"/>
      <c r="W198" s="26"/>
      <c r="X198" s="26"/>
      <c r="Y198" s="26" t="s">
        <v>3661</v>
      </c>
      <c r="Z198" s="26" t="s">
        <v>724</v>
      </c>
      <c r="AA198" s="28" t="s">
        <v>2894</v>
      </c>
      <c r="AB198" s="28" t="s">
        <v>3662</v>
      </c>
      <c r="AC198" s="28"/>
      <c r="AD198" s="28"/>
      <c r="AE198" s="28" t="s">
        <v>711</v>
      </c>
      <c r="AF198" s="28" t="s">
        <v>748</v>
      </c>
      <c r="AG198" s="28"/>
      <c r="AH198" s="28" t="s">
        <v>3663</v>
      </c>
      <c r="AI198" s="29"/>
      <c r="AJ198" s="30" t="s">
        <v>2433</v>
      </c>
      <c r="AK198" s="31">
        <v>39248</v>
      </c>
      <c r="AL198" s="332"/>
      <c r="AM198" s="333"/>
      <c r="AN198" s="25" t="s">
        <v>2266</v>
      </c>
      <c r="AO198" s="24">
        <v>45060</v>
      </c>
      <c r="AP198" s="262" t="s">
        <v>3664</v>
      </c>
      <c r="AQ198" s="263"/>
      <c r="AR198" s="263" t="s">
        <v>2210</v>
      </c>
      <c r="AS198" s="263" t="s">
        <v>675</v>
      </c>
      <c r="AT198" s="266"/>
      <c r="AU198" s="266"/>
      <c r="AV198" s="266"/>
      <c r="AW198" s="266"/>
      <c r="AX198" s="266"/>
      <c r="AY198" s="266"/>
      <c r="AZ198" s="266"/>
      <c r="BA198" s="321">
        <v>387</v>
      </c>
      <c r="BB198" s="394"/>
    </row>
    <row r="199" spans="1:54" ht="24.95" customHeight="1">
      <c r="A199" s="326"/>
      <c r="B199" s="19" t="s">
        <v>2216</v>
      </c>
      <c r="C199" s="19">
        <v>15</v>
      </c>
      <c r="D199" s="27" t="s">
        <v>2217</v>
      </c>
      <c r="E199" s="27"/>
      <c r="F199" s="26" t="s">
        <v>5525</v>
      </c>
      <c r="G199" s="26" t="s">
        <v>3</v>
      </c>
      <c r="H199" s="26"/>
      <c r="I199" s="26"/>
      <c r="J199" s="26"/>
      <c r="K199" s="26"/>
      <c r="L199" s="26"/>
      <c r="M199" s="26" t="s">
        <v>3229</v>
      </c>
      <c r="N199" s="26" t="s">
        <v>3665</v>
      </c>
      <c r="O199" s="26"/>
      <c r="P199" s="26" t="s">
        <v>3666</v>
      </c>
      <c r="Q199" s="26" t="s">
        <v>3667</v>
      </c>
      <c r="R199" s="26"/>
      <c r="S199" s="26" t="s">
        <v>3668</v>
      </c>
      <c r="T199" s="26"/>
      <c r="U199" s="26" t="s">
        <v>3669</v>
      </c>
      <c r="V199" s="26"/>
      <c r="W199" s="26"/>
      <c r="X199" s="26"/>
      <c r="Y199" s="26" t="s">
        <v>3670</v>
      </c>
      <c r="Z199" s="26" t="s">
        <v>724</v>
      </c>
      <c r="AA199" s="28" t="s">
        <v>3671</v>
      </c>
      <c r="AB199" s="28" t="s">
        <v>3672</v>
      </c>
      <c r="AC199" s="28"/>
      <c r="AD199" s="28"/>
      <c r="AE199" s="28" t="s">
        <v>705</v>
      </c>
      <c r="AF199" s="28" t="s">
        <v>3234</v>
      </c>
      <c r="AG199" s="28"/>
      <c r="AH199" s="28" t="s">
        <v>3673</v>
      </c>
      <c r="AI199" s="29"/>
      <c r="AJ199" s="30" t="s">
        <v>2433</v>
      </c>
      <c r="AK199" s="31">
        <v>39248</v>
      </c>
      <c r="AL199" s="332"/>
      <c r="AM199" s="333"/>
      <c r="AN199" s="25" t="s">
        <v>2266</v>
      </c>
      <c r="AO199" s="24">
        <v>45060</v>
      </c>
      <c r="AP199" s="262" t="s">
        <v>3674</v>
      </c>
      <c r="AQ199" s="263"/>
      <c r="AR199" s="263" t="s">
        <v>2210</v>
      </c>
      <c r="AS199" s="263" t="s">
        <v>675</v>
      </c>
      <c r="AT199" s="266"/>
      <c r="AU199" s="266"/>
      <c r="AV199" s="266"/>
      <c r="AW199" s="266"/>
      <c r="AX199" s="266"/>
      <c r="AY199" s="266"/>
      <c r="AZ199" s="266"/>
      <c r="BA199" s="321">
        <v>388</v>
      </c>
      <c r="BB199" s="394"/>
    </row>
    <row r="200" spans="1:54" ht="24.95" customHeight="1">
      <c r="A200" s="326"/>
      <c r="B200" s="19" t="s">
        <v>2216</v>
      </c>
      <c r="C200" s="19">
        <v>15</v>
      </c>
      <c r="D200" s="27" t="s">
        <v>2217</v>
      </c>
      <c r="E200" s="27"/>
      <c r="F200" s="26" t="s">
        <v>5526</v>
      </c>
      <c r="G200" s="26" t="s">
        <v>3675</v>
      </c>
      <c r="H200" s="26"/>
      <c r="I200" s="26"/>
      <c r="J200" s="26"/>
      <c r="K200" s="26"/>
      <c r="L200" s="26"/>
      <c r="M200" s="26" t="s">
        <v>3676</v>
      </c>
      <c r="N200" s="26" t="s">
        <v>3677</v>
      </c>
      <c r="O200" s="26"/>
      <c r="P200" s="26" t="s">
        <v>3678</v>
      </c>
      <c r="Q200" s="26"/>
      <c r="R200" s="26"/>
      <c r="S200" s="26" t="s">
        <v>3679</v>
      </c>
      <c r="T200" s="26"/>
      <c r="U200" s="26" t="s">
        <v>3680</v>
      </c>
      <c r="V200" s="26"/>
      <c r="W200" s="26"/>
      <c r="X200" s="26"/>
      <c r="Y200" s="26" t="s">
        <v>3681</v>
      </c>
      <c r="Z200" s="26" t="s">
        <v>724</v>
      </c>
      <c r="AA200" s="28" t="s">
        <v>3682</v>
      </c>
      <c r="AB200" s="28" t="s">
        <v>3683</v>
      </c>
      <c r="AC200" s="28"/>
      <c r="AD200" s="28"/>
      <c r="AE200" s="28" t="s">
        <v>705</v>
      </c>
      <c r="AF200" s="28" t="s">
        <v>3234</v>
      </c>
      <c r="AG200" s="28"/>
      <c r="AH200" s="28" t="s">
        <v>3684</v>
      </c>
      <c r="AI200" s="29"/>
      <c r="AJ200" s="30" t="s">
        <v>2433</v>
      </c>
      <c r="AK200" s="31">
        <v>39248</v>
      </c>
      <c r="AL200" s="332"/>
      <c r="AM200" s="333"/>
      <c r="AN200" s="25" t="s">
        <v>2266</v>
      </c>
      <c r="AO200" s="24">
        <v>45060</v>
      </c>
      <c r="AP200" s="262" t="s">
        <v>3685</v>
      </c>
      <c r="AQ200" s="263"/>
      <c r="AR200" s="263" t="s">
        <v>2210</v>
      </c>
      <c r="AS200" s="263" t="s">
        <v>675</v>
      </c>
      <c r="AT200" s="266"/>
      <c r="AU200" s="266"/>
      <c r="AV200" s="266"/>
      <c r="AW200" s="266"/>
      <c r="AX200" s="266"/>
      <c r="AY200" s="266"/>
      <c r="AZ200" s="266"/>
      <c r="BA200" s="321">
        <v>389</v>
      </c>
      <c r="BB200" s="394"/>
    </row>
    <row r="201" spans="1:54" ht="24.95" customHeight="1">
      <c r="A201" s="326"/>
      <c r="B201" s="19" t="s">
        <v>2216</v>
      </c>
      <c r="C201" s="19">
        <v>15</v>
      </c>
      <c r="D201" s="27" t="s">
        <v>2217</v>
      </c>
      <c r="E201" s="27"/>
      <c r="F201" s="26" t="s">
        <v>5527</v>
      </c>
      <c r="G201" s="26" t="s">
        <v>3686</v>
      </c>
      <c r="H201" s="26"/>
      <c r="I201" s="26"/>
      <c r="J201" s="26"/>
      <c r="K201" s="26"/>
      <c r="L201" s="26"/>
      <c r="M201" s="26" t="s">
        <v>3676</v>
      </c>
      <c r="N201" s="26" t="s">
        <v>3687</v>
      </c>
      <c r="O201" s="26"/>
      <c r="P201" s="26" t="s">
        <v>3688</v>
      </c>
      <c r="Q201" s="26" t="s">
        <v>3689</v>
      </c>
      <c r="R201" s="26"/>
      <c r="S201" s="26" t="s">
        <v>3690</v>
      </c>
      <c r="T201" s="26"/>
      <c r="U201" s="26" t="s">
        <v>3691</v>
      </c>
      <c r="V201" s="26"/>
      <c r="W201" s="26"/>
      <c r="X201" s="26"/>
      <c r="Y201" s="26" t="s">
        <v>3692</v>
      </c>
      <c r="Z201" s="26" t="s">
        <v>724</v>
      </c>
      <c r="AA201" s="28" t="s">
        <v>3693</v>
      </c>
      <c r="AB201" s="28" t="s">
        <v>3694</v>
      </c>
      <c r="AC201" s="28"/>
      <c r="AD201" s="28"/>
      <c r="AE201" s="28" t="s">
        <v>705</v>
      </c>
      <c r="AF201" s="28" t="s">
        <v>3234</v>
      </c>
      <c r="AG201" s="28"/>
      <c r="AH201" s="28" t="s">
        <v>3695</v>
      </c>
      <c r="AI201" s="29"/>
      <c r="AJ201" s="30" t="s">
        <v>2433</v>
      </c>
      <c r="AK201" s="31">
        <v>39248</v>
      </c>
      <c r="AL201" s="332"/>
      <c r="AM201" s="333"/>
      <c r="AN201" s="25" t="s">
        <v>2266</v>
      </c>
      <c r="AO201" s="24">
        <v>45060</v>
      </c>
      <c r="AP201" s="262" t="s">
        <v>3696</v>
      </c>
      <c r="AQ201" s="263"/>
      <c r="AR201" s="263" t="s">
        <v>2210</v>
      </c>
      <c r="AS201" s="263" t="s">
        <v>675</v>
      </c>
      <c r="AT201" s="266"/>
      <c r="AU201" s="266"/>
      <c r="AV201" s="266"/>
      <c r="AW201" s="266"/>
      <c r="AX201" s="266"/>
      <c r="AY201" s="266"/>
      <c r="AZ201" s="266"/>
      <c r="BA201" s="321">
        <v>390</v>
      </c>
      <c r="BB201" s="394"/>
    </row>
    <row r="202" spans="1:54" ht="24.95" customHeight="1">
      <c r="A202" s="326"/>
      <c r="B202" s="19" t="s">
        <v>2216</v>
      </c>
      <c r="C202" s="19">
        <v>15</v>
      </c>
      <c r="D202" s="27" t="s">
        <v>2217</v>
      </c>
      <c r="E202" s="27"/>
      <c r="F202" s="26" t="s">
        <v>5528</v>
      </c>
      <c r="G202" s="26" t="s">
        <v>3</v>
      </c>
      <c r="H202" s="26"/>
      <c r="I202" s="26"/>
      <c r="J202" s="26"/>
      <c r="K202" s="26"/>
      <c r="L202" s="26"/>
      <c r="M202" s="26" t="s">
        <v>3697</v>
      </c>
      <c r="N202" s="26" t="s">
        <v>3698</v>
      </c>
      <c r="O202" s="26"/>
      <c r="P202" s="26" t="s">
        <v>3699</v>
      </c>
      <c r="Q202" s="26" t="s">
        <v>3700</v>
      </c>
      <c r="R202" s="26"/>
      <c r="S202" s="26" t="s">
        <v>3701</v>
      </c>
      <c r="T202" s="26"/>
      <c r="U202" s="26" t="s">
        <v>3702</v>
      </c>
      <c r="V202" s="26"/>
      <c r="W202" s="26"/>
      <c r="X202" s="26"/>
      <c r="Y202" s="26" t="s">
        <v>3703</v>
      </c>
      <c r="Z202" s="26" t="s">
        <v>724</v>
      </c>
      <c r="AA202" s="28" t="s">
        <v>3704</v>
      </c>
      <c r="AB202" s="28" t="s">
        <v>3705</v>
      </c>
      <c r="AC202" s="28"/>
      <c r="AD202" s="28"/>
      <c r="AE202" s="28" t="s">
        <v>705</v>
      </c>
      <c r="AF202" s="28" t="s">
        <v>2896</v>
      </c>
      <c r="AG202" s="28"/>
      <c r="AH202" s="28" t="s">
        <v>3706</v>
      </c>
      <c r="AI202" s="29"/>
      <c r="AJ202" s="30" t="s">
        <v>2433</v>
      </c>
      <c r="AK202" s="31">
        <v>39248</v>
      </c>
      <c r="AL202" s="332"/>
      <c r="AM202" s="333"/>
      <c r="AN202" s="25" t="s">
        <v>2266</v>
      </c>
      <c r="AO202" s="24">
        <v>45060</v>
      </c>
      <c r="AP202" s="262" t="s">
        <v>3707</v>
      </c>
      <c r="AQ202" s="263"/>
      <c r="AR202" s="263" t="s">
        <v>2210</v>
      </c>
      <c r="AS202" s="263" t="s">
        <v>675</v>
      </c>
      <c r="AT202" s="266"/>
      <c r="AU202" s="266"/>
      <c r="AV202" s="266"/>
      <c r="AW202" s="266"/>
      <c r="AX202" s="266"/>
      <c r="AY202" s="266"/>
      <c r="AZ202" s="266"/>
      <c r="BA202" s="321">
        <v>391</v>
      </c>
      <c r="BB202" s="394"/>
    </row>
    <row r="203" spans="1:54" ht="24.95" customHeight="1">
      <c r="A203" s="326"/>
      <c r="B203" s="19" t="s">
        <v>2216</v>
      </c>
      <c r="C203" s="19">
        <v>15</v>
      </c>
      <c r="D203" s="27" t="s">
        <v>2217</v>
      </c>
      <c r="E203" s="27"/>
      <c r="F203" s="26" t="s">
        <v>5529</v>
      </c>
      <c r="G203" s="26" t="s">
        <v>3708</v>
      </c>
      <c r="H203" s="26"/>
      <c r="I203" s="26"/>
      <c r="J203" s="26"/>
      <c r="K203" s="26"/>
      <c r="L203" s="26"/>
      <c r="M203" s="26" t="s">
        <v>3709</v>
      </c>
      <c r="N203" s="26" t="s">
        <v>3710</v>
      </c>
      <c r="O203" s="26"/>
      <c r="P203" s="26" t="s">
        <v>3711</v>
      </c>
      <c r="Q203" s="26" t="s">
        <v>3712</v>
      </c>
      <c r="R203" s="26"/>
      <c r="S203" s="26" t="s">
        <v>3713</v>
      </c>
      <c r="T203" s="26"/>
      <c r="U203" s="26" t="s">
        <v>3714</v>
      </c>
      <c r="V203" s="26"/>
      <c r="W203" s="26"/>
      <c r="X203" s="26"/>
      <c r="Y203" s="26" t="s">
        <v>3715</v>
      </c>
      <c r="Z203" s="26" t="s">
        <v>724</v>
      </c>
      <c r="AA203" s="28" t="s">
        <v>3716</v>
      </c>
      <c r="AB203" s="28" t="s">
        <v>3461</v>
      </c>
      <c r="AC203" s="28"/>
      <c r="AD203" s="28"/>
      <c r="AE203" s="28" t="s">
        <v>705</v>
      </c>
      <c r="AF203" s="28" t="s">
        <v>2896</v>
      </c>
      <c r="AG203" s="28"/>
      <c r="AH203" s="28" t="s">
        <v>3717</v>
      </c>
      <c r="AI203" s="29"/>
      <c r="AJ203" s="30" t="s">
        <v>2433</v>
      </c>
      <c r="AK203" s="31">
        <v>39248</v>
      </c>
      <c r="AL203" s="332"/>
      <c r="AM203" s="333"/>
      <c r="AN203" s="25" t="s">
        <v>2266</v>
      </c>
      <c r="AO203" s="24">
        <v>45060</v>
      </c>
      <c r="AP203" s="262" t="s">
        <v>3718</v>
      </c>
      <c r="AQ203" s="263"/>
      <c r="AR203" s="263" t="s">
        <v>2210</v>
      </c>
      <c r="AS203" s="263" t="s">
        <v>675</v>
      </c>
      <c r="AT203" s="266"/>
      <c r="AU203" s="266"/>
      <c r="AV203" s="266"/>
      <c r="AW203" s="266"/>
      <c r="AX203" s="266"/>
      <c r="AY203" s="266"/>
      <c r="AZ203" s="266"/>
      <c r="BA203" s="321">
        <v>392</v>
      </c>
      <c r="BB203" s="394"/>
    </row>
    <row r="204" spans="1:54" ht="24.95" customHeight="1">
      <c r="A204" s="326"/>
      <c r="B204" s="19" t="s">
        <v>2216</v>
      </c>
      <c r="C204" s="19">
        <v>15</v>
      </c>
      <c r="D204" s="27" t="s">
        <v>2217</v>
      </c>
      <c r="E204" s="27"/>
      <c r="F204" s="26" t="s">
        <v>5530</v>
      </c>
      <c r="G204" s="26" t="s">
        <v>3719</v>
      </c>
      <c r="H204" s="26"/>
      <c r="I204" s="26"/>
      <c r="J204" s="26"/>
      <c r="K204" s="26"/>
      <c r="L204" s="26"/>
      <c r="M204" s="26" t="s">
        <v>3720</v>
      </c>
      <c r="N204" s="26" t="s">
        <v>3721</v>
      </c>
      <c r="O204" s="26"/>
      <c r="P204" s="26" t="s">
        <v>3722</v>
      </c>
      <c r="Q204" s="26" t="s">
        <v>3723</v>
      </c>
      <c r="R204" s="26"/>
      <c r="S204" s="26" t="s">
        <v>3724</v>
      </c>
      <c r="T204" s="26"/>
      <c r="U204" s="26" t="s">
        <v>3725</v>
      </c>
      <c r="V204" s="26"/>
      <c r="W204" s="26"/>
      <c r="X204" s="26"/>
      <c r="Y204" s="26" t="s">
        <v>3726</v>
      </c>
      <c r="Z204" s="26" t="s">
        <v>724</v>
      </c>
      <c r="AA204" s="28" t="s">
        <v>3727</v>
      </c>
      <c r="AB204" s="28" t="s">
        <v>3728</v>
      </c>
      <c r="AC204" s="28"/>
      <c r="AD204" s="28"/>
      <c r="AE204" s="28" t="s">
        <v>705</v>
      </c>
      <c r="AF204" s="28" t="s">
        <v>2896</v>
      </c>
      <c r="AG204" s="28"/>
      <c r="AH204" s="28" t="s">
        <v>3729</v>
      </c>
      <c r="AI204" s="29"/>
      <c r="AJ204" s="30" t="s">
        <v>2433</v>
      </c>
      <c r="AK204" s="31">
        <v>39248</v>
      </c>
      <c r="AL204" s="332"/>
      <c r="AM204" s="333"/>
      <c r="AN204" s="25" t="s">
        <v>2266</v>
      </c>
      <c r="AO204" s="24">
        <v>45060</v>
      </c>
      <c r="AP204" s="262" t="s">
        <v>3730</v>
      </c>
      <c r="AQ204" s="263"/>
      <c r="AR204" s="263" t="s">
        <v>2210</v>
      </c>
      <c r="AS204" s="263" t="s">
        <v>675</v>
      </c>
      <c r="AT204" s="266"/>
      <c r="AU204" s="266"/>
      <c r="AV204" s="266"/>
      <c r="AW204" s="266"/>
      <c r="AX204" s="266"/>
      <c r="AY204" s="266"/>
      <c r="AZ204" s="266"/>
      <c r="BA204" s="321">
        <v>393</v>
      </c>
      <c r="BB204" s="394"/>
    </row>
    <row r="205" spans="1:54" ht="24.95" customHeight="1">
      <c r="A205" s="326"/>
      <c r="B205" s="19" t="s">
        <v>2216</v>
      </c>
      <c r="C205" s="19">
        <v>15</v>
      </c>
      <c r="D205" s="27" t="s">
        <v>2217</v>
      </c>
      <c r="E205" s="27"/>
      <c r="F205" s="26" t="s">
        <v>5531</v>
      </c>
      <c r="G205" s="26" t="s">
        <v>3731</v>
      </c>
      <c r="H205" s="26"/>
      <c r="I205" s="26"/>
      <c r="J205" s="26"/>
      <c r="K205" s="26"/>
      <c r="L205" s="26"/>
      <c r="M205" s="26" t="s">
        <v>3154</v>
      </c>
      <c r="N205" s="26" t="s">
        <v>3732</v>
      </c>
      <c r="O205" s="26"/>
      <c r="P205" s="26" t="s">
        <v>3733</v>
      </c>
      <c r="Q205" s="26" t="s">
        <v>3156</v>
      </c>
      <c r="R205" s="26"/>
      <c r="S205" s="26" t="s">
        <v>3734</v>
      </c>
      <c r="T205" s="26"/>
      <c r="U205" s="26" t="s">
        <v>3735</v>
      </c>
      <c r="V205" s="26"/>
      <c r="W205" s="26" t="s">
        <v>3736</v>
      </c>
      <c r="X205" s="26"/>
      <c r="Y205" s="26" t="s">
        <v>3737</v>
      </c>
      <c r="Z205" s="26" t="s">
        <v>724</v>
      </c>
      <c r="AA205" s="28" t="s">
        <v>3738</v>
      </c>
      <c r="AB205" s="28" t="s">
        <v>3739</v>
      </c>
      <c r="AC205" s="28"/>
      <c r="AD205" s="28"/>
      <c r="AE205" s="28" t="s">
        <v>705</v>
      </c>
      <c r="AF205" s="28" t="s">
        <v>1583</v>
      </c>
      <c r="AG205" s="28"/>
      <c r="AH205" s="28" t="s">
        <v>3740</v>
      </c>
      <c r="AI205" s="29"/>
      <c r="AJ205" s="30" t="s">
        <v>2433</v>
      </c>
      <c r="AK205" s="31">
        <v>39248</v>
      </c>
      <c r="AL205" s="332"/>
      <c r="AM205" s="333"/>
      <c r="AN205" s="25" t="s">
        <v>2266</v>
      </c>
      <c r="AO205" s="24">
        <v>45060</v>
      </c>
      <c r="AP205" s="262" t="s">
        <v>3741</v>
      </c>
      <c r="AQ205" s="263"/>
      <c r="AR205" s="263" t="s">
        <v>2210</v>
      </c>
      <c r="AS205" s="263" t="s">
        <v>675</v>
      </c>
      <c r="AT205" s="266"/>
      <c r="AU205" s="266"/>
      <c r="AV205" s="266"/>
      <c r="AW205" s="266"/>
      <c r="AX205" s="266"/>
      <c r="AY205" s="266"/>
      <c r="AZ205" s="266"/>
      <c r="BA205" s="321">
        <v>394</v>
      </c>
      <c r="BB205" s="394"/>
    </row>
    <row r="206" spans="1:54" ht="24.95" customHeight="1">
      <c r="A206" s="326"/>
      <c r="B206" s="19" t="s">
        <v>2216</v>
      </c>
      <c r="C206" s="19">
        <v>15</v>
      </c>
      <c r="D206" s="27" t="s">
        <v>2217</v>
      </c>
      <c r="E206" s="27"/>
      <c r="F206" s="26" t="s">
        <v>5532</v>
      </c>
      <c r="G206" s="26" t="s">
        <v>3742</v>
      </c>
      <c r="H206" s="26"/>
      <c r="I206" s="26"/>
      <c r="J206" s="26"/>
      <c r="K206" s="26"/>
      <c r="L206" s="26"/>
      <c r="M206" s="26" t="s">
        <v>3743</v>
      </c>
      <c r="N206" s="26" t="s">
        <v>3744</v>
      </c>
      <c r="O206" s="26"/>
      <c r="P206" s="26" t="s">
        <v>3745</v>
      </c>
      <c r="Q206" s="26" t="s">
        <v>3746</v>
      </c>
      <c r="R206" s="26"/>
      <c r="S206" s="26" t="s">
        <v>3747</v>
      </c>
      <c r="T206" s="26"/>
      <c r="U206" s="26" t="s">
        <v>3748</v>
      </c>
      <c r="V206" s="26" t="s">
        <v>3748</v>
      </c>
      <c r="W206" s="26" t="s">
        <v>3749</v>
      </c>
      <c r="X206" s="26"/>
      <c r="Y206" s="26" t="s">
        <v>3750</v>
      </c>
      <c r="Z206" s="26" t="s">
        <v>724</v>
      </c>
      <c r="AA206" s="28" t="s">
        <v>1173</v>
      </c>
      <c r="AB206" s="28" t="s">
        <v>3751</v>
      </c>
      <c r="AC206" s="28"/>
      <c r="AD206" s="28"/>
      <c r="AE206" s="28" t="s">
        <v>705</v>
      </c>
      <c r="AF206" s="28" t="s">
        <v>1583</v>
      </c>
      <c r="AG206" s="28"/>
      <c r="AH206" s="28" t="s">
        <v>3752</v>
      </c>
      <c r="AI206" s="29"/>
      <c r="AJ206" s="30" t="s">
        <v>2440</v>
      </c>
      <c r="AK206" s="31">
        <v>39910</v>
      </c>
      <c r="AL206" s="332"/>
      <c r="AM206" s="333"/>
      <c r="AN206" s="25" t="s">
        <v>2266</v>
      </c>
      <c r="AO206" s="24">
        <v>45060</v>
      </c>
      <c r="AP206" s="262" t="s">
        <v>3753</v>
      </c>
      <c r="AQ206" s="263"/>
      <c r="AR206" s="263" t="s">
        <v>2441</v>
      </c>
      <c r="AS206" s="263" t="s">
        <v>675</v>
      </c>
      <c r="AT206" s="266"/>
      <c r="AU206" s="266"/>
      <c r="AV206" s="266"/>
      <c r="AW206" s="266"/>
      <c r="AX206" s="266"/>
      <c r="AY206" s="266"/>
      <c r="AZ206" s="266"/>
      <c r="BA206" s="321">
        <v>395</v>
      </c>
      <c r="BB206" s="394"/>
    </row>
    <row r="207" spans="1:54" ht="24.95" customHeight="1">
      <c r="A207" s="326"/>
      <c r="B207" s="19" t="s">
        <v>2216</v>
      </c>
      <c r="C207" s="19">
        <v>15</v>
      </c>
      <c r="D207" s="27" t="s">
        <v>2217</v>
      </c>
      <c r="E207" s="27"/>
      <c r="F207" s="26" t="s">
        <v>5533</v>
      </c>
      <c r="G207" s="26" t="s">
        <v>3</v>
      </c>
      <c r="H207" s="26"/>
      <c r="I207" s="26"/>
      <c r="J207" s="26"/>
      <c r="K207" s="26"/>
      <c r="L207" s="26"/>
      <c r="M207" s="26" t="s">
        <v>760</v>
      </c>
      <c r="N207" s="26" t="s">
        <v>3754</v>
      </c>
      <c r="O207" s="26"/>
      <c r="P207" s="26" t="s">
        <v>3755</v>
      </c>
      <c r="Q207" s="26" t="s">
        <v>3756</v>
      </c>
      <c r="R207" s="26"/>
      <c r="S207" s="26" t="s">
        <v>3757</v>
      </c>
      <c r="T207" s="26"/>
      <c r="U207" s="26" t="s">
        <v>3758</v>
      </c>
      <c r="V207" s="26"/>
      <c r="W207" s="26"/>
      <c r="X207" s="26"/>
      <c r="Y207" s="26" t="s">
        <v>3759</v>
      </c>
      <c r="Z207" s="26" t="s">
        <v>724</v>
      </c>
      <c r="AA207" s="28" t="s">
        <v>3760</v>
      </c>
      <c r="AB207" s="28" t="s">
        <v>2083</v>
      </c>
      <c r="AC207" s="28"/>
      <c r="AD207" s="28"/>
      <c r="AE207" s="28" t="s">
        <v>705</v>
      </c>
      <c r="AF207" s="28" t="s">
        <v>745</v>
      </c>
      <c r="AG207" s="28"/>
      <c r="AH207" s="28" t="s">
        <v>3761</v>
      </c>
      <c r="AI207" s="29"/>
      <c r="AJ207" s="30" t="s">
        <v>2433</v>
      </c>
      <c r="AK207" s="31">
        <v>39248</v>
      </c>
      <c r="AL207" s="332"/>
      <c r="AM207" s="333"/>
      <c r="AN207" s="25" t="s">
        <v>2266</v>
      </c>
      <c r="AO207" s="24">
        <v>45060</v>
      </c>
      <c r="AP207" s="262" t="s">
        <v>3762</v>
      </c>
      <c r="AQ207" s="263"/>
      <c r="AR207" s="263" t="s">
        <v>2210</v>
      </c>
      <c r="AS207" s="263" t="s">
        <v>675</v>
      </c>
      <c r="AT207" s="266"/>
      <c r="AU207" s="266"/>
      <c r="AV207" s="266"/>
      <c r="AW207" s="266"/>
      <c r="AX207" s="266"/>
      <c r="AY207" s="266"/>
      <c r="AZ207" s="266"/>
      <c r="BA207" s="321">
        <v>396</v>
      </c>
      <c r="BB207" s="394"/>
    </row>
    <row r="208" spans="1:54" ht="24.95" customHeight="1">
      <c r="A208" s="326"/>
      <c r="B208" s="19" t="s">
        <v>2216</v>
      </c>
      <c r="C208" s="19">
        <v>15</v>
      </c>
      <c r="D208" s="27" t="s">
        <v>2217</v>
      </c>
      <c r="E208" s="27"/>
      <c r="F208" s="26" t="s">
        <v>5534</v>
      </c>
      <c r="G208" s="26" t="s">
        <v>3</v>
      </c>
      <c r="H208" s="26"/>
      <c r="I208" s="26"/>
      <c r="J208" s="26"/>
      <c r="K208" s="26"/>
      <c r="L208" s="26"/>
      <c r="M208" s="26" t="s">
        <v>683</v>
      </c>
      <c r="N208" s="26" t="s">
        <v>3763</v>
      </c>
      <c r="O208" s="26"/>
      <c r="P208" s="26" t="s">
        <v>3764</v>
      </c>
      <c r="Q208" s="26" t="s">
        <v>3765</v>
      </c>
      <c r="R208" s="26"/>
      <c r="S208" s="26" t="s">
        <v>3766</v>
      </c>
      <c r="T208" s="26"/>
      <c r="U208" s="26" t="s">
        <v>3767</v>
      </c>
      <c r="V208" s="26"/>
      <c r="W208" s="26"/>
      <c r="X208" s="26"/>
      <c r="Y208" s="26" t="s">
        <v>3768</v>
      </c>
      <c r="Z208" s="26" t="s">
        <v>724</v>
      </c>
      <c r="AA208" s="28" t="s">
        <v>1415</v>
      </c>
      <c r="AB208" s="28" t="s">
        <v>3769</v>
      </c>
      <c r="AC208" s="28"/>
      <c r="AD208" s="28"/>
      <c r="AE208" s="28" t="s">
        <v>4</v>
      </c>
      <c r="AF208" s="28" t="s">
        <v>685</v>
      </c>
      <c r="AG208" s="28"/>
      <c r="AH208" s="28" t="s">
        <v>3770</v>
      </c>
      <c r="AI208" s="29"/>
      <c r="AJ208" s="30" t="s">
        <v>2433</v>
      </c>
      <c r="AK208" s="31">
        <v>39248</v>
      </c>
      <c r="AL208" s="332"/>
      <c r="AM208" s="333"/>
      <c r="AN208" s="25" t="s">
        <v>2266</v>
      </c>
      <c r="AO208" s="24">
        <v>45060</v>
      </c>
      <c r="AP208" s="262" t="s">
        <v>3771</v>
      </c>
      <c r="AQ208" s="263"/>
      <c r="AR208" s="263" t="s">
        <v>2210</v>
      </c>
      <c r="AS208" s="263" t="s">
        <v>675</v>
      </c>
      <c r="AT208" s="266"/>
      <c r="AU208" s="266"/>
      <c r="AV208" s="266"/>
      <c r="AW208" s="266"/>
      <c r="AX208" s="266"/>
      <c r="AY208" s="266"/>
      <c r="AZ208" s="266"/>
      <c r="BA208" s="321">
        <v>397</v>
      </c>
      <c r="BB208" s="394"/>
    </row>
    <row r="209" spans="1:54" ht="24.95" customHeight="1">
      <c r="A209" s="326"/>
      <c r="B209" s="19" t="s">
        <v>2216</v>
      </c>
      <c r="C209" s="19">
        <v>15</v>
      </c>
      <c r="D209" s="27" t="s">
        <v>2217</v>
      </c>
      <c r="E209" s="27"/>
      <c r="F209" s="26" t="s">
        <v>5535</v>
      </c>
      <c r="G209" s="26" t="s">
        <v>3772</v>
      </c>
      <c r="H209" s="26"/>
      <c r="I209" s="26"/>
      <c r="J209" s="26"/>
      <c r="K209" s="26"/>
      <c r="L209" s="26"/>
      <c r="M209" s="26" t="s">
        <v>3773</v>
      </c>
      <c r="N209" s="26" t="s">
        <v>3774</v>
      </c>
      <c r="O209" s="26"/>
      <c r="P209" s="26" t="s">
        <v>3775</v>
      </c>
      <c r="Q209" s="26" t="s">
        <v>3776</v>
      </c>
      <c r="R209" s="26"/>
      <c r="S209" s="26" t="s">
        <v>3777</v>
      </c>
      <c r="T209" s="26"/>
      <c r="U209" s="26" t="s">
        <v>3778</v>
      </c>
      <c r="V209" s="26"/>
      <c r="W209" s="26"/>
      <c r="X209" s="26"/>
      <c r="Y209" s="26" t="s">
        <v>3779</v>
      </c>
      <c r="Z209" s="26" t="s">
        <v>724</v>
      </c>
      <c r="AA209" s="28" t="s">
        <v>704</v>
      </c>
      <c r="AB209" s="28" t="s">
        <v>3780</v>
      </c>
      <c r="AC209" s="28"/>
      <c r="AD209" s="28"/>
      <c r="AE209" s="28" t="s">
        <v>4</v>
      </c>
      <c r="AF209" s="28" t="s">
        <v>771</v>
      </c>
      <c r="AG209" s="28"/>
      <c r="AH209" s="28" t="s">
        <v>3781</v>
      </c>
      <c r="AI209" s="29"/>
      <c r="AJ209" s="30" t="s">
        <v>2433</v>
      </c>
      <c r="AK209" s="31">
        <v>39248</v>
      </c>
      <c r="AL209" s="332"/>
      <c r="AM209" s="333"/>
      <c r="AN209" s="25" t="s">
        <v>2266</v>
      </c>
      <c r="AO209" s="24">
        <v>45060</v>
      </c>
      <c r="AP209" s="262" t="s">
        <v>3782</v>
      </c>
      <c r="AQ209" s="263"/>
      <c r="AR209" s="263" t="s">
        <v>2210</v>
      </c>
      <c r="AS209" s="263" t="s">
        <v>675</v>
      </c>
      <c r="AT209" s="266"/>
      <c r="AU209" s="266"/>
      <c r="AV209" s="266"/>
      <c r="AW209" s="266"/>
      <c r="AX209" s="266"/>
      <c r="AY209" s="266"/>
      <c r="AZ209" s="266"/>
      <c r="BA209" s="321">
        <v>398</v>
      </c>
      <c r="BB209" s="394"/>
    </row>
    <row r="210" spans="1:54" ht="24.95" customHeight="1">
      <c r="A210" s="326"/>
      <c r="B210" s="19" t="s">
        <v>2216</v>
      </c>
      <c r="C210" s="19">
        <v>15</v>
      </c>
      <c r="D210" s="27" t="s">
        <v>2217</v>
      </c>
      <c r="E210" s="27"/>
      <c r="F210" s="26" t="s">
        <v>5536</v>
      </c>
      <c r="G210" s="26" t="s">
        <v>3783</v>
      </c>
      <c r="H210" s="26"/>
      <c r="I210" s="26"/>
      <c r="J210" s="26"/>
      <c r="K210" s="26"/>
      <c r="L210" s="26"/>
      <c r="M210" s="26" t="s">
        <v>1110</v>
      </c>
      <c r="N210" s="26" t="s">
        <v>3784</v>
      </c>
      <c r="O210" s="26"/>
      <c r="P210" s="26" t="s">
        <v>3785</v>
      </c>
      <c r="Q210" s="26"/>
      <c r="R210" s="26"/>
      <c r="S210" s="26" t="s">
        <v>3786</v>
      </c>
      <c r="T210" s="26"/>
      <c r="U210" s="26" t="s">
        <v>3787</v>
      </c>
      <c r="V210" s="26"/>
      <c r="W210" s="26"/>
      <c r="X210" s="26"/>
      <c r="Y210" s="26" t="s">
        <v>3788</v>
      </c>
      <c r="Z210" s="26" t="s">
        <v>719</v>
      </c>
      <c r="AA210" s="28" t="s">
        <v>3789</v>
      </c>
      <c r="AB210" s="28" t="s">
        <v>3790</v>
      </c>
      <c r="AC210" s="28"/>
      <c r="AD210" s="28"/>
      <c r="AE210" s="28" t="s">
        <v>4</v>
      </c>
      <c r="AF210" s="28" t="s">
        <v>1119</v>
      </c>
      <c r="AG210" s="28"/>
      <c r="AH210" s="28" t="s">
        <v>3791</v>
      </c>
      <c r="AI210" s="29"/>
      <c r="AJ210" s="30" t="s">
        <v>2433</v>
      </c>
      <c r="AK210" s="31">
        <v>39248</v>
      </c>
      <c r="AL210" s="332"/>
      <c r="AM210" s="333"/>
      <c r="AN210" s="25" t="s">
        <v>2266</v>
      </c>
      <c r="AO210" s="24">
        <v>45060</v>
      </c>
      <c r="AP210" s="262" t="s">
        <v>3792</v>
      </c>
      <c r="AQ210" s="263"/>
      <c r="AR210" s="263" t="s">
        <v>2210</v>
      </c>
      <c r="AS210" s="263" t="s">
        <v>675</v>
      </c>
      <c r="AT210" s="266"/>
      <c r="AU210" s="266"/>
      <c r="AV210" s="266"/>
      <c r="AW210" s="266"/>
      <c r="AX210" s="266"/>
      <c r="AY210" s="266"/>
      <c r="AZ210" s="266"/>
      <c r="BA210" s="321">
        <v>399</v>
      </c>
      <c r="BB210" s="394"/>
    </row>
    <row r="211" spans="1:54" ht="24.95" customHeight="1">
      <c r="A211" s="326"/>
      <c r="B211" s="19" t="s">
        <v>2216</v>
      </c>
      <c r="C211" s="19">
        <v>15</v>
      </c>
      <c r="D211" s="27" t="s">
        <v>2217</v>
      </c>
      <c r="E211" s="27"/>
      <c r="F211" s="26" t="s">
        <v>5537</v>
      </c>
      <c r="G211" s="26" t="s">
        <v>3793</v>
      </c>
      <c r="H211" s="26"/>
      <c r="I211" s="26"/>
      <c r="J211" s="26"/>
      <c r="K211" s="26"/>
      <c r="L211" s="26"/>
      <c r="M211" s="26" t="s">
        <v>3794</v>
      </c>
      <c r="N211" s="26" t="s">
        <v>3795</v>
      </c>
      <c r="O211" s="26"/>
      <c r="P211" s="26" t="s">
        <v>3796</v>
      </c>
      <c r="Q211" s="26" t="s">
        <v>3797</v>
      </c>
      <c r="R211" s="26"/>
      <c r="S211" s="26" t="s">
        <v>3798</v>
      </c>
      <c r="T211" s="26"/>
      <c r="U211" s="26" t="s">
        <v>3799</v>
      </c>
      <c r="V211" s="26"/>
      <c r="W211" s="26"/>
      <c r="X211" s="26"/>
      <c r="Y211" s="26" t="s">
        <v>3800</v>
      </c>
      <c r="Z211" s="26" t="s">
        <v>724</v>
      </c>
      <c r="AA211" s="28" t="s">
        <v>3801</v>
      </c>
      <c r="AB211" s="28" t="s">
        <v>3802</v>
      </c>
      <c r="AC211" s="28"/>
      <c r="AD211" s="28"/>
      <c r="AE211" s="28" t="s">
        <v>4</v>
      </c>
      <c r="AF211" s="28" t="s">
        <v>3803</v>
      </c>
      <c r="AG211" s="28"/>
      <c r="AH211" s="28" t="s">
        <v>3804</v>
      </c>
      <c r="AI211" s="29"/>
      <c r="AJ211" s="30" t="s">
        <v>2433</v>
      </c>
      <c r="AK211" s="31">
        <v>39248</v>
      </c>
      <c r="AL211" s="332"/>
      <c r="AM211" s="333"/>
      <c r="AN211" s="25" t="s">
        <v>2266</v>
      </c>
      <c r="AO211" s="24">
        <v>45060</v>
      </c>
      <c r="AP211" s="262" t="s">
        <v>3805</v>
      </c>
      <c r="AQ211" s="263"/>
      <c r="AR211" s="263" t="s">
        <v>2210</v>
      </c>
      <c r="AS211" s="263" t="s">
        <v>675</v>
      </c>
      <c r="AT211" s="266"/>
      <c r="AU211" s="266"/>
      <c r="AV211" s="266"/>
      <c r="AW211" s="266"/>
      <c r="AX211" s="266"/>
      <c r="AY211" s="266"/>
      <c r="AZ211" s="266"/>
      <c r="BA211" s="321">
        <v>400</v>
      </c>
      <c r="BB211" s="394"/>
    </row>
    <row r="212" spans="1:54" ht="24.95" customHeight="1">
      <c r="A212" s="326"/>
      <c r="B212" s="19" t="s">
        <v>2216</v>
      </c>
      <c r="C212" s="19">
        <v>15</v>
      </c>
      <c r="D212" s="27" t="s">
        <v>2217</v>
      </c>
      <c r="E212" s="27"/>
      <c r="F212" s="26" t="s">
        <v>5538</v>
      </c>
      <c r="G212" s="26" t="s">
        <v>3</v>
      </c>
      <c r="H212" s="26"/>
      <c r="I212" s="26"/>
      <c r="J212" s="26"/>
      <c r="K212" s="26"/>
      <c r="L212" s="26"/>
      <c r="M212" s="26" t="s">
        <v>3806</v>
      </c>
      <c r="N212" s="26" t="s">
        <v>3807</v>
      </c>
      <c r="O212" s="26"/>
      <c r="P212" s="26" t="s">
        <v>3808</v>
      </c>
      <c r="Q212" s="26"/>
      <c r="R212" s="26"/>
      <c r="S212" s="26" t="s">
        <v>3809</v>
      </c>
      <c r="T212" s="26"/>
      <c r="U212" s="26" t="s">
        <v>3810</v>
      </c>
      <c r="V212" s="26" t="s">
        <v>3810</v>
      </c>
      <c r="W212" s="26"/>
      <c r="X212" s="26"/>
      <c r="Y212" s="26" t="s">
        <v>3811</v>
      </c>
      <c r="Z212" s="26" t="s">
        <v>724</v>
      </c>
      <c r="AA212" s="28" t="s">
        <v>3812</v>
      </c>
      <c r="AB212" s="28" t="s">
        <v>3813</v>
      </c>
      <c r="AC212" s="28"/>
      <c r="AD212" s="28"/>
      <c r="AE212" s="28" t="s">
        <v>4</v>
      </c>
      <c r="AF212" s="28" t="s">
        <v>3431</v>
      </c>
      <c r="AG212" s="28"/>
      <c r="AH212" s="28" t="s">
        <v>3814</v>
      </c>
      <c r="AI212" s="29"/>
      <c r="AJ212" s="30"/>
      <c r="AK212" s="31"/>
      <c r="AL212" s="332"/>
      <c r="AM212" s="333"/>
      <c r="AN212" s="25" t="s">
        <v>2266</v>
      </c>
      <c r="AO212" s="24">
        <v>45060</v>
      </c>
      <c r="AP212" s="262" t="s">
        <v>3815</v>
      </c>
      <c r="AQ212" s="263"/>
      <c r="AR212" s="263" t="s">
        <v>681</v>
      </c>
      <c r="AS212" s="263" t="s">
        <v>675</v>
      </c>
      <c r="AT212" s="266"/>
      <c r="AU212" s="266"/>
      <c r="AV212" s="266"/>
      <c r="AW212" s="266"/>
      <c r="AX212" s="266"/>
      <c r="AY212" s="266"/>
      <c r="AZ212" s="266"/>
      <c r="BA212" s="321">
        <v>401</v>
      </c>
      <c r="BB212" s="394"/>
    </row>
    <row r="213" spans="1:54" ht="24.95" customHeight="1">
      <c r="A213" s="326"/>
      <c r="B213" s="19" t="s">
        <v>2216</v>
      </c>
      <c r="C213" s="19">
        <v>15</v>
      </c>
      <c r="D213" s="27" t="s">
        <v>2217</v>
      </c>
      <c r="E213" s="27"/>
      <c r="F213" s="26" t="s">
        <v>5539</v>
      </c>
      <c r="G213" s="26" t="s">
        <v>3816</v>
      </c>
      <c r="H213" s="26"/>
      <c r="I213" s="26"/>
      <c r="J213" s="26"/>
      <c r="K213" s="26"/>
      <c r="L213" s="26"/>
      <c r="M213" s="26" t="s">
        <v>3817</v>
      </c>
      <c r="N213" s="26" t="s">
        <v>3818</v>
      </c>
      <c r="O213" s="26"/>
      <c r="P213" s="26" t="s">
        <v>3819</v>
      </c>
      <c r="Q213" s="26" t="s">
        <v>3820</v>
      </c>
      <c r="R213" s="26"/>
      <c r="S213" s="26" t="s">
        <v>3821</v>
      </c>
      <c r="T213" s="26"/>
      <c r="U213" s="26" t="s">
        <v>3822</v>
      </c>
      <c r="V213" s="26"/>
      <c r="W213" s="26"/>
      <c r="X213" s="26"/>
      <c r="Y213" s="26" t="s">
        <v>3823</v>
      </c>
      <c r="Z213" s="26" t="s">
        <v>724</v>
      </c>
      <c r="AA213" s="28" t="s">
        <v>787</v>
      </c>
      <c r="AB213" s="28" t="s">
        <v>3824</v>
      </c>
      <c r="AC213" s="28"/>
      <c r="AD213" s="28"/>
      <c r="AE213" s="28" t="s">
        <v>4</v>
      </c>
      <c r="AF213" s="28" t="s">
        <v>3825</v>
      </c>
      <c r="AG213" s="28"/>
      <c r="AH213" s="28" t="s">
        <v>3826</v>
      </c>
      <c r="AI213" s="29"/>
      <c r="AJ213" s="30" t="s">
        <v>2433</v>
      </c>
      <c r="AK213" s="31">
        <v>39248</v>
      </c>
      <c r="AL213" s="332"/>
      <c r="AM213" s="333"/>
      <c r="AN213" s="25" t="s">
        <v>2266</v>
      </c>
      <c r="AO213" s="24">
        <v>45060</v>
      </c>
      <c r="AP213" s="262" t="s">
        <v>3827</v>
      </c>
      <c r="AQ213" s="263"/>
      <c r="AR213" s="263" t="s">
        <v>2210</v>
      </c>
      <c r="AS213" s="263" t="s">
        <v>675</v>
      </c>
      <c r="AT213" s="266"/>
      <c r="AU213" s="266"/>
      <c r="AV213" s="266"/>
      <c r="AW213" s="266"/>
      <c r="AX213" s="266"/>
      <c r="AY213" s="266"/>
      <c r="AZ213" s="266"/>
      <c r="BA213" s="321">
        <v>402</v>
      </c>
      <c r="BB213" s="394"/>
    </row>
    <row r="214" spans="1:54" ht="24.95" customHeight="1">
      <c r="A214" s="326"/>
      <c r="B214" s="19" t="s">
        <v>2216</v>
      </c>
      <c r="C214" s="19">
        <v>15</v>
      </c>
      <c r="D214" s="27" t="s">
        <v>2217</v>
      </c>
      <c r="E214" s="27"/>
      <c r="F214" s="26" t="s">
        <v>5540</v>
      </c>
      <c r="G214" s="26" t="s">
        <v>3828</v>
      </c>
      <c r="H214" s="26"/>
      <c r="I214" s="26"/>
      <c r="J214" s="26"/>
      <c r="K214" s="26"/>
      <c r="L214" s="26"/>
      <c r="M214" s="26" t="s">
        <v>3829</v>
      </c>
      <c r="N214" s="26" t="s">
        <v>3830</v>
      </c>
      <c r="O214" s="26"/>
      <c r="P214" s="26" t="s">
        <v>3831</v>
      </c>
      <c r="Q214" s="26">
        <v>337005318</v>
      </c>
      <c r="R214" s="26"/>
      <c r="S214" s="26" t="s">
        <v>3832</v>
      </c>
      <c r="T214" s="26"/>
      <c r="U214" s="26" t="s">
        <v>3833</v>
      </c>
      <c r="V214" s="26"/>
      <c r="W214" s="26"/>
      <c r="X214" s="26"/>
      <c r="Y214" s="26" t="s">
        <v>3834</v>
      </c>
      <c r="Z214" s="26" t="s">
        <v>724</v>
      </c>
      <c r="AA214" s="28" t="s">
        <v>3835</v>
      </c>
      <c r="AB214" s="28" t="s">
        <v>3836</v>
      </c>
      <c r="AC214" s="28"/>
      <c r="AD214" s="28"/>
      <c r="AE214" s="28" t="s">
        <v>4</v>
      </c>
      <c r="AF214" s="28" t="s">
        <v>689</v>
      </c>
      <c r="AG214" s="28"/>
      <c r="AH214" s="28" t="s">
        <v>3837</v>
      </c>
      <c r="AI214" s="29"/>
      <c r="AJ214" s="30" t="s">
        <v>2433</v>
      </c>
      <c r="AK214" s="31">
        <v>39248</v>
      </c>
      <c r="AL214" s="332"/>
      <c r="AM214" s="333"/>
      <c r="AN214" s="25" t="s">
        <v>2266</v>
      </c>
      <c r="AO214" s="24">
        <v>45060</v>
      </c>
      <c r="AP214" s="262" t="s">
        <v>3838</v>
      </c>
      <c r="AQ214" s="263"/>
      <c r="AR214" s="263" t="s">
        <v>2210</v>
      </c>
      <c r="AS214" s="263" t="s">
        <v>675</v>
      </c>
      <c r="AT214" s="266"/>
      <c r="AU214" s="266"/>
      <c r="AV214" s="266"/>
      <c r="AW214" s="266"/>
      <c r="AX214" s="266"/>
      <c r="AY214" s="266"/>
      <c r="AZ214" s="266"/>
      <c r="BA214" s="321">
        <v>403</v>
      </c>
      <c r="BB214" s="394"/>
    </row>
    <row r="215" spans="1:54" ht="24.95" customHeight="1">
      <c r="A215" s="326"/>
      <c r="B215" s="19" t="s">
        <v>2216</v>
      </c>
      <c r="C215" s="19">
        <v>15</v>
      </c>
      <c r="D215" s="27" t="s">
        <v>2217</v>
      </c>
      <c r="E215" s="27"/>
      <c r="F215" s="26" t="s">
        <v>5541</v>
      </c>
      <c r="G215" s="26" t="s">
        <v>3839</v>
      </c>
      <c r="H215" s="26"/>
      <c r="I215" s="26"/>
      <c r="J215" s="26"/>
      <c r="K215" s="26"/>
      <c r="L215" s="26"/>
      <c r="M215" s="26"/>
      <c r="N215" s="26"/>
      <c r="O215" s="26"/>
      <c r="P215" s="26" t="s">
        <v>3840</v>
      </c>
      <c r="Q215" s="26"/>
      <c r="R215" s="26"/>
      <c r="S215" s="26" t="s">
        <v>3841</v>
      </c>
      <c r="T215" s="26"/>
      <c r="U215" s="26" t="s">
        <v>3842</v>
      </c>
      <c r="V215" s="26"/>
      <c r="W215" s="26"/>
      <c r="X215" s="26"/>
      <c r="Y215" s="26" t="s">
        <v>3843</v>
      </c>
      <c r="Z215" s="26" t="s">
        <v>3844</v>
      </c>
      <c r="AA215" s="28" t="s">
        <v>3845</v>
      </c>
      <c r="AB215" s="28" t="s">
        <v>3846</v>
      </c>
      <c r="AC215" s="28"/>
      <c r="AD215" s="28"/>
      <c r="AE215" s="28"/>
      <c r="AF215" s="28"/>
      <c r="AG215" s="28"/>
      <c r="AH215" s="28"/>
      <c r="AI215" s="29"/>
      <c r="AJ215" s="30" t="s">
        <v>2433</v>
      </c>
      <c r="AK215" s="31">
        <v>39248</v>
      </c>
      <c r="AL215" s="332"/>
      <c r="AM215" s="333"/>
      <c r="AN215" s="25" t="s">
        <v>2266</v>
      </c>
      <c r="AO215" s="24">
        <v>45060</v>
      </c>
      <c r="AP215" s="262" t="s">
        <v>3847</v>
      </c>
      <c r="AQ215" s="263"/>
      <c r="AR215" s="263" t="s">
        <v>2210</v>
      </c>
      <c r="AS215" s="263" t="s">
        <v>675</v>
      </c>
      <c r="AT215" s="266"/>
      <c r="AU215" s="266"/>
      <c r="AV215" s="266"/>
      <c r="AW215" s="266"/>
      <c r="AX215" s="266"/>
      <c r="AY215" s="266"/>
      <c r="AZ215" s="266"/>
      <c r="BA215" s="321">
        <v>404</v>
      </c>
      <c r="BB215" s="394"/>
    </row>
    <row r="216" spans="1:54" ht="24.95" customHeight="1">
      <c r="A216" s="326"/>
      <c r="B216" s="19" t="s">
        <v>2216</v>
      </c>
      <c r="C216" s="19">
        <v>15</v>
      </c>
      <c r="D216" s="27" t="s">
        <v>2217</v>
      </c>
      <c r="E216" s="27"/>
      <c r="F216" s="26" t="s">
        <v>5542</v>
      </c>
      <c r="G216" s="26" t="s">
        <v>3848</v>
      </c>
      <c r="H216" s="26"/>
      <c r="I216" s="26"/>
      <c r="J216" s="26"/>
      <c r="K216" s="26"/>
      <c r="L216" s="26"/>
      <c r="M216" s="26"/>
      <c r="N216" s="26"/>
      <c r="O216" s="26"/>
      <c r="P216" s="26" t="s">
        <v>3849</v>
      </c>
      <c r="Q216" s="26" t="s">
        <v>3850</v>
      </c>
      <c r="R216" s="26"/>
      <c r="S216" s="26" t="s">
        <v>3851</v>
      </c>
      <c r="T216" s="26"/>
      <c r="U216" s="26" t="s">
        <v>3852</v>
      </c>
      <c r="V216" s="26"/>
      <c r="W216" s="26"/>
      <c r="X216" s="26"/>
      <c r="Y216" s="26" t="s">
        <v>3853</v>
      </c>
      <c r="Z216" s="26" t="s">
        <v>724</v>
      </c>
      <c r="AA216" s="28" t="s">
        <v>3854</v>
      </c>
      <c r="AB216" s="28" t="s">
        <v>3855</v>
      </c>
      <c r="AC216" s="28"/>
      <c r="AD216" s="28"/>
      <c r="AE216" s="28"/>
      <c r="AF216" s="28"/>
      <c r="AG216" s="28"/>
      <c r="AH216" s="28"/>
      <c r="AI216" s="29"/>
      <c r="AJ216" s="30" t="s">
        <v>2433</v>
      </c>
      <c r="AK216" s="31">
        <v>39248</v>
      </c>
      <c r="AL216" s="332"/>
      <c r="AM216" s="333"/>
      <c r="AN216" s="25" t="s">
        <v>2266</v>
      </c>
      <c r="AO216" s="24">
        <v>45060</v>
      </c>
      <c r="AP216" s="262" t="s">
        <v>3856</v>
      </c>
      <c r="AQ216" s="263"/>
      <c r="AR216" s="263" t="s">
        <v>2210</v>
      </c>
      <c r="AS216" s="263" t="s">
        <v>675</v>
      </c>
      <c r="AT216" s="266"/>
      <c r="AU216" s="266"/>
      <c r="AV216" s="266"/>
      <c r="AW216" s="266"/>
      <c r="AX216" s="266"/>
      <c r="AY216" s="266"/>
      <c r="AZ216" s="266"/>
      <c r="BA216" s="321">
        <v>405</v>
      </c>
      <c r="BB216" s="394"/>
    </row>
    <row r="217" spans="1:54" ht="24.95" customHeight="1">
      <c r="A217" s="326"/>
      <c r="B217" s="19" t="s">
        <v>2216</v>
      </c>
      <c r="C217" s="19">
        <v>15</v>
      </c>
      <c r="D217" s="27" t="s">
        <v>2217</v>
      </c>
      <c r="E217" s="27"/>
      <c r="F217" s="26" t="s">
        <v>5543</v>
      </c>
      <c r="G217" s="26" t="s">
        <v>3857</v>
      </c>
      <c r="H217" s="26"/>
      <c r="I217" s="26"/>
      <c r="J217" s="26"/>
      <c r="K217" s="26"/>
      <c r="L217" s="26"/>
      <c r="M217" s="26" t="s">
        <v>3858</v>
      </c>
      <c r="N217" s="26" t="s">
        <v>3859</v>
      </c>
      <c r="O217" s="26"/>
      <c r="P217" s="26" t="s">
        <v>3860</v>
      </c>
      <c r="Q217" s="26" t="s">
        <v>3861</v>
      </c>
      <c r="R217" s="26"/>
      <c r="S217" s="26" t="s">
        <v>3862</v>
      </c>
      <c r="T217" s="26" t="s">
        <v>3863</v>
      </c>
      <c r="U217" s="26" t="s">
        <v>3863</v>
      </c>
      <c r="V217" s="26" t="s">
        <v>3864</v>
      </c>
      <c r="W217" s="26"/>
      <c r="X217" s="26"/>
      <c r="Y217" s="26" t="s">
        <v>3865</v>
      </c>
      <c r="Z217" s="26" t="s">
        <v>3866</v>
      </c>
      <c r="AA217" s="28" t="s">
        <v>3867</v>
      </c>
      <c r="AB217" s="28" t="s">
        <v>3868</v>
      </c>
      <c r="AC217" s="28"/>
      <c r="AD217" s="28"/>
      <c r="AE217" s="28" t="s">
        <v>4</v>
      </c>
      <c r="AF217" s="28" t="s">
        <v>3869</v>
      </c>
      <c r="AG217" s="28"/>
      <c r="AH217" s="28" t="s">
        <v>3870</v>
      </c>
      <c r="AI217" s="29"/>
      <c r="AJ217" s="30"/>
      <c r="AK217" s="31"/>
      <c r="AL217" s="332"/>
      <c r="AM217" s="333"/>
      <c r="AN217" s="25" t="s">
        <v>2266</v>
      </c>
      <c r="AO217" s="24">
        <v>45060</v>
      </c>
      <c r="AP217" s="262" t="s">
        <v>3871</v>
      </c>
      <c r="AQ217" s="263"/>
      <c r="AR217" s="263" t="s">
        <v>681</v>
      </c>
      <c r="AS217" s="263" t="s">
        <v>675</v>
      </c>
      <c r="AT217" s="266"/>
      <c r="AU217" s="266"/>
      <c r="AV217" s="266"/>
      <c r="AW217" s="266"/>
      <c r="AX217" s="266"/>
      <c r="AY217" s="266"/>
      <c r="AZ217" s="266"/>
      <c r="BA217" s="321">
        <v>406</v>
      </c>
      <c r="BB217" s="394"/>
    </row>
    <row r="218" spans="1:54" ht="24.95" customHeight="1">
      <c r="A218" s="326"/>
      <c r="B218" s="19" t="s">
        <v>2216</v>
      </c>
      <c r="C218" s="19">
        <v>15</v>
      </c>
      <c r="D218" s="27" t="s">
        <v>2217</v>
      </c>
      <c r="E218" s="27"/>
      <c r="F218" s="26" t="s">
        <v>5544</v>
      </c>
      <c r="G218" s="26" t="s">
        <v>3872</v>
      </c>
      <c r="H218" s="26"/>
      <c r="I218" s="26"/>
      <c r="J218" s="26"/>
      <c r="K218" s="26"/>
      <c r="L218" s="26"/>
      <c r="M218" s="26" t="s">
        <v>3873</v>
      </c>
      <c r="N218" s="26" t="s">
        <v>3874</v>
      </c>
      <c r="O218" s="26"/>
      <c r="P218" s="26"/>
      <c r="Q218" s="26" t="s">
        <v>3875</v>
      </c>
      <c r="R218" s="26"/>
      <c r="S218" s="26"/>
      <c r="T218" s="26"/>
      <c r="U218" s="26"/>
      <c r="V218" s="26"/>
      <c r="W218" s="26"/>
      <c r="X218" s="26"/>
      <c r="Y218" s="26" t="s">
        <v>3876</v>
      </c>
      <c r="Z218" s="26"/>
      <c r="AA218" s="28" t="s">
        <v>3877</v>
      </c>
      <c r="AB218" s="28" t="s">
        <v>2799</v>
      </c>
      <c r="AC218" s="28"/>
      <c r="AD218" s="28"/>
      <c r="AE218" s="28" t="s">
        <v>697</v>
      </c>
      <c r="AF218" s="28" t="s">
        <v>698</v>
      </c>
      <c r="AG218" s="28" t="s">
        <v>3878</v>
      </c>
      <c r="AH218" s="28" t="s">
        <v>3879</v>
      </c>
      <c r="AI218" s="29"/>
      <c r="AJ218" s="30"/>
      <c r="AK218" s="31"/>
      <c r="AL218" s="332"/>
      <c r="AM218" s="333"/>
      <c r="AN218" s="25" t="s">
        <v>2266</v>
      </c>
      <c r="AO218" s="24">
        <v>45060</v>
      </c>
      <c r="AP218" s="262" t="s">
        <v>3880</v>
      </c>
      <c r="AQ218" s="263"/>
      <c r="AR218" s="263" t="s">
        <v>674</v>
      </c>
      <c r="AS218" s="263" t="s">
        <v>675</v>
      </c>
      <c r="AT218" s="266"/>
      <c r="AU218" s="266"/>
      <c r="AV218" s="266"/>
      <c r="AW218" s="266"/>
      <c r="AX218" s="266"/>
      <c r="AY218" s="266"/>
      <c r="AZ218" s="266"/>
      <c r="BA218" s="321">
        <v>407</v>
      </c>
      <c r="BB218" s="394"/>
    </row>
    <row r="219" spans="1:54" ht="24.95" customHeight="1">
      <c r="A219" s="326"/>
      <c r="B219" s="19" t="s">
        <v>2216</v>
      </c>
      <c r="C219" s="19">
        <v>15</v>
      </c>
      <c r="D219" s="27" t="s">
        <v>3881</v>
      </c>
      <c r="E219" s="27"/>
      <c r="F219" s="26" t="s">
        <v>5545</v>
      </c>
      <c r="G219" s="26" t="s">
        <v>3882</v>
      </c>
      <c r="H219" s="26"/>
      <c r="I219" s="26"/>
      <c r="J219" s="26"/>
      <c r="K219" s="26"/>
      <c r="L219" s="26"/>
      <c r="M219" s="26">
        <v>227</v>
      </c>
      <c r="N219" s="26" t="s">
        <v>3883</v>
      </c>
      <c r="O219" s="26"/>
      <c r="P219" s="26"/>
      <c r="Q219" s="26" t="s">
        <v>3884</v>
      </c>
      <c r="R219" s="26"/>
      <c r="S219" s="26"/>
      <c r="T219" s="26"/>
      <c r="U219" s="26" t="s">
        <v>3885</v>
      </c>
      <c r="V219" s="26"/>
      <c r="W219" s="26"/>
      <c r="X219" s="26"/>
      <c r="Y219" s="26" t="s">
        <v>3886</v>
      </c>
      <c r="Z219" s="26" t="s">
        <v>3887</v>
      </c>
      <c r="AA219" s="28" t="s">
        <v>710</v>
      </c>
      <c r="AB219" s="28" t="s">
        <v>3888</v>
      </c>
      <c r="AC219" s="28"/>
      <c r="AD219" s="28"/>
      <c r="AE219" s="28" t="s">
        <v>711</v>
      </c>
      <c r="AF219" s="28" t="s">
        <v>730</v>
      </c>
      <c r="AG219" s="28"/>
      <c r="AH219" s="28" t="s">
        <v>3889</v>
      </c>
      <c r="AI219" s="29"/>
      <c r="AJ219" s="30"/>
      <c r="AK219" s="31"/>
      <c r="AL219" s="332"/>
      <c r="AM219" s="333"/>
      <c r="AN219" s="25" t="s">
        <v>2266</v>
      </c>
      <c r="AO219" s="24">
        <v>45060</v>
      </c>
      <c r="AP219" s="262" t="s">
        <v>3890</v>
      </c>
      <c r="AQ219" s="263"/>
      <c r="AR219" s="263" t="s">
        <v>681</v>
      </c>
      <c r="AS219" s="263" t="s">
        <v>675</v>
      </c>
      <c r="AT219" s="266"/>
      <c r="AU219" s="266"/>
      <c r="AV219" s="266"/>
      <c r="AW219" s="266"/>
      <c r="AX219" s="266"/>
      <c r="AY219" s="266"/>
      <c r="AZ219" s="266"/>
      <c r="BA219" s="321">
        <v>408</v>
      </c>
      <c r="BB219" s="394"/>
    </row>
    <row r="220" spans="1:54" ht="24.95" customHeight="1">
      <c r="A220" s="326"/>
      <c r="B220" s="19" t="s">
        <v>2216</v>
      </c>
      <c r="C220" s="19">
        <v>15</v>
      </c>
      <c r="D220" s="27" t="s">
        <v>3881</v>
      </c>
      <c r="E220" s="27"/>
      <c r="F220" s="26" t="s">
        <v>5546</v>
      </c>
      <c r="G220" s="26" t="s">
        <v>3891</v>
      </c>
      <c r="H220" s="26"/>
      <c r="I220" s="26"/>
      <c r="J220" s="26"/>
      <c r="K220" s="26"/>
      <c r="L220" s="26"/>
      <c r="M220" s="26">
        <v>253</v>
      </c>
      <c r="N220" s="26" t="s">
        <v>3892</v>
      </c>
      <c r="O220" s="26"/>
      <c r="P220" s="26"/>
      <c r="Q220" s="26" t="s">
        <v>3893</v>
      </c>
      <c r="R220" s="26"/>
      <c r="S220" s="26"/>
      <c r="T220" s="26"/>
      <c r="U220" s="26" t="s">
        <v>3894</v>
      </c>
      <c r="V220" s="26"/>
      <c r="W220" s="26"/>
      <c r="X220" s="26"/>
      <c r="Y220" s="26" t="s">
        <v>3895</v>
      </c>
      <c r="Z220" s="26" t="s">
        <v>3887</v>
      </c>
      <c r="AA220" s="28" t="s">
        <v>3896</v>
      </c>
      <c r="AB220" s="28" t="s">
        <v>3897</v>
      </c>
      <c r="AC220" s="28"/>
      <c r="AD220" s="28"/>
      <c r="AE220" s="28" t="s">
        <v>711</v>
      </c>
      <c r="AF220" s="28" t="s">
        <v>3898</v>
      </c>
      <c r="AG220" s="28"/>
      <c r="AH220" s="28" t="s">
        <v>3899</v>
      </c>
      <c r="AI220" s="29"/>
      <c r="AJ220" s="30" t="s">
        <v>2433</v>
      </c>
      <c r="AK220" s="31">
        <v>39248</v>
      </c>
      <c r="AL220" s="332"/>
      <c r="AM220" s="333"/>
      <c r="AN220" s="25" t="s">
        <v>2266</v>
      </c>
      <c r="AO220" s="24">
        <v>45060</v>
      </c>
      <c r="AP220" s="262" t="s">
        <v>3900</v>
      </c>
      <c r="AQ220" s="263"/>
      <c r="AR220" s="263" t="s">
        <v>2210</v>
      </c>
      <c r="AS220" s="263" t="s">
        <v>675</v>
      </c>
      <c r="AT220" s="266"/>
      <c r="AU220" s="266"/>
      <c r="AV220" s="266"/>
      <c r="AW220" s="266"/>
      <c r="AX220" s="266"/>
      <c r="AY220" s="266"/>
      <c r="AZ220" s="266"/>
      <c r="BA220" s="321">
        <v>409</v>
      </c>
      <c r="BB220" s="394"/>
    </row>
    <row r="221" spans="1:54" ht="24.95" customHeight="1">
      <c r="A221" s="326"/>
      <c r="B221" s="19" t="s">
        <v>2216</v>
      </c>
      <c r="C221" s="19">
        <v>15</v>
      </c>
      <c r="D221" s="27" t="s">
        <v>3881</v>
      </c>
      <c r="E221" s="27"/>
      <c r="F221" s="26" t="s">
        <v>5547</v>
      </c>
      <c r="G221" s="26" t="s">
        <v>3901</v>
      </c>
      <c r="H221" s="26"/>
      <c r="I221" s="26"/>
      <c r="J221" s="26"/>
      <c r="K221" s="26"/>
      <c r="L221" s="26"/>
      <c r="M221" s="26" t="s">
        <v>3902</v>
      </c>
      <c r="N221" s="26" t="s">
        <v>3903</v>
      </c>
      <c r="O221" s="26"/>
      <c r="P221" s="26"/>
      <c r="Q221" s="26" t="s">
        <v>3904</v>
      </c>
      <c r="R221" s="26"/>
      <c r="S221" s="26"/>
      <c r="T221" s="26"/>
      <c r="U221" s="26" t="s">
        <v>3905</v>
      </c>
      <c r="V221" s="26"/>
      <c r="W221" s="26"/>
      <c r="X221" s="26"/>
      <c r="Y221" s="26" t="s">
        <v>3906</v>
      </c>
      <c r="Z221" s="26" t="s">
        <v>3907</v>
      </c>
      <c r="AA221" s="28" t="s">
        <v>3908</v>
      </c>
      <c r="AB221" s="28" t="s">
        <v>3909</v>
      </c>
      <c r="AC221" s="28"/>
      <c r="AD221" s="28"/>
      <c r="AE221" s="28" t="s">
        <v>705</v>
      </c>
      <c r="AF221" s="28" t="s">
        <v>1583</v>
      </c>
      <c r="AG221" s="28"/>
      <c r="AH221" s="28" t="s">
        <v>3910</v>
      </c>
      <c r="AI221" s="29"/>
      <c r="AJ221" s="30" t="s">
        <v>2433</v>
      </c>
      <c r="AK221" s="31">
        <v>39248</v>
      </c>
      <c r="AL221" s="332"/>
      <c r="AM221" s="333"/>
      <c r="AN221" s="25" t="s">
        <v>2266</v>
      </c>
      <c r="AO221" s="24">
        <v>45060</v>
      </c>
      <c r="AP221" s="262" t="s">
        <v>3911</v>
      </c>
      <c r="AQ221" s="263"/>
      <c r="AR221" s="263" t="s">
        <v>2210</v>
      </c>
      <c r="AS221" s="263" t="s">
        <v>675</v>
      </c>
      <c r="AT221" s="266"/>
      <c r="AU221" s="266"/>
      <c r="AV221" s="266"/>
      <c r="AW221" s="266"/>
      <c r="AX221" s="266"/>
      <c r="AY221" s="266"/>
      <c r="AZ221" s="266"/>
      <c r="BA221" s="321">
        <v>410</v>
      </c>
      <c r="BB221" s="394"/>
    </row>
    <row r="222" spans="1:54" ht="24.95" customHeight="1">
      <c r="A222" s="326"/>
      <c r="B222" s="19" t="s">
        <v>2216</v>
      </c>
      <c r="C222" s="19">
        <v>15</v>
      </c>
      <c r="D222" s="27" t="s">
        <v>3881</v>
      </c>
      <c r="E222" s="27"/>
      <c r="F222" s="26" t="s">
        <v>5548</v>
      </c>
      <c r="G222" s="26" t="s">
        <v>3</v>
      </c>
      <c r="H222" s="26"/>
      <c r="I222" s="26"/>
      <c r="J222" s="26"/>
      <c r="K222" s="26"/>
      <c r="L222" s="26"/>
      <c r="M222" s="26"/>
      <c r="N222" s="26"/>
      <c r="O222" s="26"/>
      <c r="P222" s="26"/>
      <c r="Q222" s="26" t="s">
        <v>3912</v>
      </c>
      <c r="R222" s="26"/>
      <c r="S222" s="26"/>
      <c r="T222" s="26"/>
      <c r="U222" s="26" t="s">
        <v>3913</v>
      </c>
      <c r="V222" s="26"/>
      <c r="W222" s="26"/>
      <c r="X222" s="26"/>
      <c r="Y222" s="26" t="s">
        <v>3914</v>
      </c>
      <c r="Z222" s="26" t="s">
        <v>3907</v>
      </c>
      <c r="AA222" s="28" t="s">
        <v>3915</v>
      </c>
      <c r="AB222" s="28" t="s">
        <v>3916</v>
      </c>
      <c r="AC222" s="28"/>
      <c r="AD222" s="28"/>
      <c r="AE222" s="28"/>
      <c r="AF222" s="28"/>
      <c r="AG222" s="28"/>
      <c r="AH222" s="28"/>
      <c r="AI222" s="29"/>
      <c r="AJ222" s="30" t="s">
        <v>2433</v>
      </c>
      <c r="AK222" s="31">
        <v>39248</v>
      </c>
      <c r="AL222" s="332"/>
      <c r="AM222" s="333"/>
      <c r="AN222" s="25" t="s">
        <v>2266</v>
      </c>
      <c r="AO222" s="24">
        <v>45060</v>
      </c>
      <c r="AP222" s="262" t="s">
        <v>3917</v>
      </c>
      <c r="AQ222" s="263"/>
      <c r="AR222" s="263" t="s">
        <v>2210</v>
      </c>
      <c r="AS222" s="263" t="s">
        <v>675</v>
      </c>
      <c r="AT222" s="266"/>
      <c r="AU222" s="266"/>
      <c r="AV222" s="266"/>
      <c r="AW222" s="266"/>
      <c r="AX222" s="266"/>
      <c r="AY222" s="266"/>
      <c r="AZ222" s="266"/>
      <c r="BA222" s="321">
        <v>411</v>
      </c>
      <c r="BB222" s="394"/>
    </row>
    <row r="223" spans="1:54" ht="24.95" customHeight="1">
      <c r="A223" s="326"/>
      <c r="B223" s="19" t="s">
        <v>2216</v>
      </c>
      <c r="C223" s="19">
        <v>15</v>
      </c>
      <c r="D223" s="27" t="s">
        <v>3881</v>
      </c>
      <c r="E223" s="27"/>
      <c r="F223" s="26" t="s">
        <v>5549</v>
      </c>
      <c r="G223" s="26" t="s">
        <v>3918</v>
      </c>
      <c r="H223" s="26"/>
      <c r="I223" s="26"/>
      <c r="J223" s="26"/>
      <c r="K223" s="26"/>
      <c r="L223" s="26"/>
      <c r="M223" s="26" t="s">
        <v>3919</v>
      </c>
      <c r="N223" s="26" t="s">
        <v>3920</v>
      </c>
      <c r="O223" s="26"/>
      <c r="P223" s="26"/>
      <c r="Q223" s="26" t="s">
        <v>3921</v>
      </c>
      <c r="R223" s="26"/>
      <c r="S223" s="26"/>
      <c r="T223" s="26"/>
      <c r="U223" s="26"/>
      <c r="V223" s="26"/>
      <c r="W223" s="26"/>
      <c r="X223" s="26"/>
      <c r="Y223" s="26" t="s">
        <v>3922</v>
      </c>
      <c r="Z223" s="26" t="s">
        <v>3923</v>
      </c>
      <c r="AA223" s="28" t="s">
        <v>3924</v>
      </c>
      <c r="AB223" s="28" t="s">
        <v>3925</v>
      </c>
      <c r="AC223" s="28"/>
      <c r="AD223" s="28"/>
      <c r="AE223" s="28" t="s">
        <v>705</v>
      </c>
      <c r="AF223" s="28" t="s">
        <v>3926</v>
      </c>
      <c r="AG223" s="28" t="s">
        <v>3927</v>
      </c>
      <c r="AH223" s="28" t="s">
        <v>3928</v>
      </c>
      <c r="AI223" s="29"/>
      <c r="AJ223" s="30"/>
      <c r="AK223" s="31"/>
      <c r="AL223" s="332"/>
      <c r="AM223" s="333"/>
      <c r="AN223" s="25" t="s">
        <v>2266</v>
      </c>
      <c r="AO223" s="24">
        <v>45060</v>
      </c>
      <c r="AP223" s="262" t="s">
        <v>3929</v>
      </c>
      <c r="AQ223" s="263"/>
      <c r="AR223" s="263" t="s">
        <v>674</v>
      </c>
      <c r="AS223" s="263" t="s">
        <v>675</v>
      </c>
      <c r="AT223" s="266"/>
      <c r="AU223" s="266"/>
      <c r="AV223" s="266"/>
      <c r="AW223" s="266"/>
      <c r="AX223" s="266"/>
      <c r="AY223" s="266"/>
      <c r="AZ223" s="266"/>
      <c r="BA223" s="321">
        <v>412</v>
      </c>
      <c r="BB223" s="394"/>
    </row>
    <row r="224" spans="1:54" ht="24.95" customHeight="1">
      <c r="A224" s="326"/>
      <c r="B224" s="19" t="s">
        <v>2216</v>
      </c>
      <c r="C224" s="19">
        <v>15</v>
      </c>
      <c r="D224" s="27" t="s">
        <v>3930</v>
      </c>
      <c r="E224" s="27"/>
      <c r="F224" s="26" t="s">
        <v>5550</v>
      </c>
      <c r="G224" s="26" t="s">
        <v>3931</v>
      </c>
      <c r="H224" s="26" t="s">
        <v>3</v>
      </c>
      <c r="I224" s="26"/>
      <c r="J224" s="26"/>
      <c r="K224" s="26"/>
      <c r="L224" s="26"/>
      <c r="M224" s="26" t="s">
        <v>3</v>
      </c>
      <c r="N224" s="26" t="s">
        <v>3</v>
      </c>
      <c r="O224" s="26"/>
      <c r="P224" s="26" t="s">
        <v>3</v>
      </c>
      <c r="Q224" s="26" t="s">
        <v>3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3932</v>
      </c>
      <c r="AB224" s="28" t="s">
        <v>3</v>
      </c>
      <c r="AC224" s="28"/>
      <c r="AD224" s="28"/>
      <c r="AE224" s="28" t="s">
        <v>3</v>
      </c>
      <c r="AF224" s="28" t="s">
        <v>3</v>
      </c>
      <c r="AG224" s="28"/>
      <c r="AH224" s="28" t="s">
        <v>3</v>
      </c>
      <c r="AI224" s="29"/>
      <c r="AJ224" s="30" t="s">
        <v>2295</v>
      </c>
      <c r="AK224" s="31">
        <v>39248</v>
      </c>
      <c r="AL224" s="332"/>
      <c r="AM224" s="333"/>
      <c r="AN224" s="25" t="s">
        <v>2266</v>
      </c>
      <c r="AO224" s="24">
        <v>45060</v>
      </c>
      <c r="AP224" s="262" t="s">
        <v>3933</v>
      </c>
      <c r="AQ224" s="263"/>
      <c r="AR224" s="263" t="s">
        <v>885</v>
      </c>
      <c r="AS224" s="263" t="s">
        <v>3934</v>
      </c>
      <c r="AT224" s="266"/>
      <c r="AU224" s="266"/>
      <c r="AV224" s="266"/>
      <c r="AW224" s="266"/>
      <c r="AX224" s="266"/>
      <c r="AY224" s="266"/>
      <c r="AZ224" s="266"/>
      <c r="BA224" s="321">
        <v>413</v>
      </c>
      <c r="BB224" s="394"/>
    </row>
    <row r="225" spans="1:54" ht="24.95" customHeight="1">
      <c r="A225" s="326"/>
      <c r="B225" s="19" t="s">
        <v>2216</v>
      </c>
      <c r="C225" s="19">
        <v>15</v>
      </c>
      <c r="D225" s="27" t="s">
        <v>3930</v>
      </c>
      <c r="E225" s="27"/>
      <c r="F225" s="26" t="s">
        <v>5551</v>
      </c>
      <c r="G225" s="26" t="s">
        <v>3935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3936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2295</v>
      </c>
      <c r="AK225" s="31">
        <v>39248</v>
      </c>
      <c r="AL225" s="332"/>
      <c r="AM225" s="333"/>
      <c r="AN225" s="25" t="s">
        <v>2266</v>
      </c>
      <c r="AO225" s="24">
        <v>45060</v>
      </c>
      <c r="AP225" s="262" t="s">
        <v>3937</v>
      </c>
      <c r="AQ225" s="263"/>
      <c r="AR225" s="263" t="s">
        <v>885</v>
      </c>
      <c r="AS225" s="263" t="s">
        <v>3938</v>
      </c>
      <c r="AT225" s="266"/>
      <c r="AU225" s="266"/>
      <c r="AV225" s="266"/>
      <c r="AW225" s="266"/>
      <c r="AX225" s="266"/>
      <c r="AY225" s="266"/>
      <c r="AZ225" s="266"/>
      <c r="BA225" s="321">
        <v>414</v>
      </c>
      <c r="BB225" s="394"/>
    </row>
    <row r="226" spans="1:54" ht="24.95" customHeight="1">
      <c r="A226" s="326"/>
      <c r="B226" s="19" t="s">
        <v>2216</v>
      </c>
      <c r="C226" s="19">
        <v>15</v>
      </c>
      <c r="D226" s="27" t="s">
        <v>3930</v>
      </c>
      <c r="E226" s="27"/>
      <c r="F226" s="26" t="s">
        <v>5552</v>
      </c>
      <c r="G226" s="26" t="s">
        <v>3939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3940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2295</v>
      </c>
      <c r="AK226" s="31">
        <v>39248</v>
      </c>
      <c r="AL226" s="332"/>
      <c r="AM226" s="333"/>
      <c r="AN226" s="25" t="s">
        <v>2266</v>
      </c>
      <c r="AO226" s="24">
        <v>45060</v>
      </c>
      <c r="AP226" s="262" t="s">
        <v>3941</v>
      </c>
      <c r="AQ226" s="263"/>
      <c r="AR226" s="263" t="s">
        <v>885</v>
      </c>
      <c r="AS226" s="263" t="s">
        <v>3942</v>
      </c>
      <c r="AT226" s="266"/>
      <c r="AU226" s="266"/>
      <c r="AV226" s="266"/>
      <c r="AW226" s="266"/>
      <c r="AX226" s="266"/>
      <c r="AY226" s="266"/>
      <c r="AZ226" s="266"/>
      <c r="BA226" s="321">
        <v>415</v>
      </c>
      <c r="BB226" s="394"/>
    </row>
    <row r="227" spans="1:54" ht="24.95" customHeight="1">
      <c r="A227" s="326"/>
      <c r="B227" s="19" t="s">
        <v>2216</v>
      </c>
      <c r="C227" s="19">
        <v>15</v>
      </c>
      <c r="D227" s="27" t="s">
        <v>3930</v>
      </c>
      <c r="E227" s="27"/>
      <c r="F227" s="26" t="s">
        <v>5553</v>
      </c>
      <c r="G227" s="26" t="s">
        <v>3943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3944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2295</v>
      </c>
      <c r="AK227" s="31">
        <v>39248</v>
      </c>
      <c r="AL227" s="332"/>
      <c r="AM227" s="333"/>
      <c r="AN227" s="25" t="s">
        <v>2266</v>
      </c>
      <c r="AO227" s="24">
        <v>45060</v>
      </c>
      <c r="AP227" s="262" t="s">
        <v>3945</v>
      </c>
      <c r="AQ227" s="263"/>
      <c r="AR227" s="263" t="s">
        <v>885</v>
      </c>
      <c r="AS227" s="263" t="s">
        <v>3946</v>
      </c>
      <c r="AT227" s="266"/>
      <c r="AU227" s="266"/>
      <c r="AV227" s="266"/>
      <c r="AW227" s="266"/>
      <c r="AX227" s="266"/>
      <c r="AY227" s="266"/>
      <c r="AZ227" s="266"/>
      <c r="BA227" s="321">
        <v>416</v>
      </c>
      <c r="BB227" s="394"/>
    </row>
    <row r="228" spans="1:54" ht="24.95" customHeight="1">
      <c r="A228" s="326"/>
      <c r="B228" s="19" t="s">
        <v>2216</v>
      </c>
      <c r="C228" s="19">
        <v>15</v>
      </c>
      <c r="D228" s="27" t="s">
        <v>3930</v>
      </c>
      <c r="E228" s="27"/>
      <c r="F228" s="26" t="s">
        <v>5554</v>
      </c>
      <c r="G228" s="26" t="s">
        <v>3947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3948</v>
      </c>
      <c r="AB228" s="28" t="s">
        <v>3949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2295</v>
      </c>
      <c r="AK228" s="31">
        <v>39248</v>
      </c>
      <c r="AL228" s="332"/>
      <c r="AM228" s="333"/>
      <c r="AN228" s="25" t="s">
        <v>2266</v>
      </c>
      <c r="AO228" s="24">
        <v>45060</v>
      </c>
      <c r="AP228" s="262" t="s">
        <v>3950</v>
      </c>
      <c r="AQ228" s="263"/>
      <c r="AR228" s="263" t="s">
        <v>885</v>
      </c>
      <c r="AS228" s="263" t="s">
        <v>3951</v>
      </c>
      <c r="AT228" s="266"/>
      <c r="AU228" s="266"/>
      <c r="AV228" s="266"/>
      <c r="AW228" s="266"/>
      <c r="AX228" s="266"/>
      <c r="AY228" s="266"/>
      <c r="AZ228" s="266"/>
      <c r="BA228" s="321">
        <v>417</v>
      </c>
      <c r="BB228" s="394"/>
    </row>
    <row r="229" spans="1:54" ht="24.95" customHeight="1">
      <c r="A229" s="326"/>
      <c r="B229" s="19" t="s">
        <v>2216</v>
      </c>
      <c r="C229" s="19">
        <v>15</v>
      </c>
      <c r="D229" s="27" t="s">
        <v>3930</v>
      </c>
      <c r="E229" s="27"/>
      <c r="F229" s="26" t="s">
        <v>5555</v>
      </c>
      <c r="G229" s="26" t="s">
        <v>3952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3953</v>
      </c>
      <c r="AB229" s="28" t="s">
        <v>3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2295</v>
      </c>
      <c r="AK229" s="31">
        <v>39248</v>
      </c>
      <c r="AL229" s="332"/>
      <c r="AM229" s="333"/>
      <c r="AN229" s="25" t="s">
        <v>2266</v>
      </c>
      <c r="AO229" s="24">
        <v>45060</v>
      </c>
      <c r="AP229" s="262" t="s">
        <v>3954</v>
      </c>
      <c r="AQ229" s="263"/>
      <c r="AR229" s="263" t="s">
        <v>885</v>
      </c>
      <c r="AS229" s="263" t="s">
        <v>3955</v>
      </c>
      <c r="AT229" s="266"/>
      <c r="AU229" s="266"/>
      <c r="AV229" s="266"/>
      <c r="AW229" s="266"/>
      <c r="AX229" s="266"/>
      <c r="AY229" s="266"/>
      <c r="AZ229" s="266"/>
      <c r="BA229" s="321">
        <v>418</v>
      </c>
      <c r="BB229" s="394"/>
    </row>
    <row r="230" spans="1:54" ht="24.95" customHeight="1">
      <c r="A230" s="326"/>
      <c r="B230" s="19" t="s">
        <v>2216</v>
      </c>
      <c r="C230" s="19">
        <v>15</v>
      </c>
      <c r="D230" s="27" t="s">
        <v>3930</v>
      </c>
      <c r="E230" s="27"/>
      <c r="F230" s="26" t="s">
        <v>5556</v>
      </c>
      <c r="G230" s="26" t="s">
        <v>3956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3957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2295</v>
      </c>
      <c r="AK230" s="31">
        <v>39248</v>
      </c>
      <c r="AL230" s="332"/>
      <c r="AM230" s="333"/>
      <c r="AN230" s="25" t="s">
        <v>2266</v>
      </c>
      <c r="AO230" s="24">
        <v>45060</v>
      </c>
      <c r="AP230" s="262" t="s">
        <v>3958</v>
      </c>
      <c r="AQ230" s="263"/>
      <c r="AR230" s="263" t="s">
        <v>885</v>
      </c>
      <c r="AS230" s="263" t="s">
        <v>3959</v>
      </c>
      <c r="AT230" s="266"/>
      <c r="AU230" s="266"/>
      <c r="AV230" s="266"/>
      <c r="AW230" s="266"/>
      <c r="AX230" s="266"/>
      <c r="AY230" s="266"/>
      <c r="AZ230" s="266"/>
      <c r="BA230" s="321">
        <v>419</v>
      </c>
      <c r="BB230" s="394"/>
    </row>
    <row r="231" spans="1:54" ht="24.95" customHeight="1">
      <c r="A231" s="326"/>
      <c r="B231" s="19" t="s">
        <v>2216</v>
      </c>
      <c r="C231" s="19">
        <v>15</v>
      </c>
      <c r="D231" s="27" t="s">
        <v>3930</v>
      </c>
      <c r="E231" s="27"/>
      <c r="F231" s="26" t="s">
        <v>5557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3960</v>
      </c>
      <c r="AB231" s="28" t="s">
        <v>3960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2295</v>
      </c>
      <c r="AK231" s="31">
        <v>39248</v>
      </c>
      <c r="AL231" s="332"/>
      <c r="AM231" s="333"/>
      <c r="AN231" s="25" t="s">
        <v>2266</v>
      </c>
      <c r="AO231" s="24">
        <v>45060</v>
      </c>
      <c r="AP231" s="262" t="s">
        <v>3961</v>
      </c>
      <c r="AQ231" s="263"/>
      <c r="AR231" s="263" t="s">
        <v>885</v>
      </c>
      <c r="AS231" s="263" t="s">
        <v>3962</v>
      </c>
      <c r="AT231" s="266"/>
      <c r="AU231" s="266"/>
      <c r="AV231" s="266"/>
      <c r="AW231" s="266"/>
      <c r="AX231" s="266"/>
      <c r="AY231" s="266"/>
      <c r="AZ231" s="266"/>
      <c r="BA231" s="321">
        <v>420</v>
      </c>
      <c r="BB231" s="394"/>
    </row>
    <row r="232" spans="1:54" ht="24.95" customHeight="1">
      <c r="A232" s="326"/>
      <c r="B232" s="19" t="s">
        <v>2216</v>
      </c>
      <c r="C232" s="19">
        <v>15</v>
      </c>
      <c r="D232" s="27" t="s">
        <v>3930</v>
      </c>
      <c r="E232" s="27"/>
      <c r="F232" s="26" t="s">
        <v>5558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3963</v>
      </c>
      <c r="AB232" s="28" t="s">
        <v>3964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2295</v>
      </c>
      <c r="AK232" s="31">
        <v>39248</v>
      </c>
      <c r="AL232" s="332"/>
      <c r="AM232" s="333"/>
      <c r="AN232" s="25" t="s">
        <v>2266</v>
      </c>
      <c r="AO232" s="24">
        <v>45060</v>
      </c>
      <c r="AP232" s="262" t="s">
        <v>3965</v>
      </c>
      <c r="AQ232" s="263"/>
      <c r="AR232" s="263" t="s">
        <v>885</v>
      </c>
      <c r="AS232" s="263" t="s">
        <v>3966</v>
      </c>
      <c r="AT232" s="266"/>
      <c r="AU232" s="266"/>
      <c r="AV232" s="266"/>
      <c r="AW232" s="266"/>
      <c r="AX232" s="266"/>
      <c r="AY232" s="266"/>
      <c r="AZ232" s="266"/>
      <c r="BA232" s="321">
        <v>421</v>
      </c>
      <c r="BB232" s="394"/>
    </row>
    <row r="233" spans="1:54" ht="24.95" customHeight="1">
      <c r="A233" s="326"/>
      <c r="B233" s="19" t="s">
        <v>2216</v>
      </c>
      <c r="C233" s="19">
        <v>15</v>
      </c>
      <c r="D233" s="27" t="s">
        <v>3930</v>
      </c>
      <c r="E233" s="27"/>
      <c r="F233" s="26" t="s">
        <v>5559</v>
      </c>
      <c r="G233" s="26" t="s">
        <v>3967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3968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2295</v>
      </c>
      <c r="AK233" s="31">
        <v>39248</v>
      </c>
      <c r="AL233" s="332"/>
      <c r="AM233" s="333"/>
      <c r="AN233" s="25" t="s">
        <v>2266</v>
      </c>
      <c r="AO233" s="24">
        <v>45060</v>
      </c>
      <c r="AP233" s="262" t="s">
        <v>3969</v>
      </c>
      <c r="AQ233" s="263"/>
      <c r="AR233" s="263" t="s">
        <v>885</v>
      </c>
      <c r="AS233" s="263" t="s">
        <v>3970</v>
      </c>
      <c r="AT233" s="266"/>
      <c r="AU233" s="266"/>
      <c r="AV233" s="266"/>
      <c r="AW233" s="266"/>
      <c r="AX233" s="266"/>
      <c r="AY233" s="266"/>
      <c r="AZ233" s="266"/>
      <c r="BA233" s="321">
        <v>422</v>
      </c>
      <c r="BB233" s="394"/>
    </row>
    <row r="234" spans="1:54" ht="24.95" customHeight="1">
      <c r="A234" s="326"/>
      <c r="B234" s="19" t="s">
        <v>2216</v>
      </c>
      <c r="C234" s="19">
        <v>15</v>
      </c>
      <c r="D234" s="27" t="s">
        <v>3930</v>
      </c>
      <c r="E234" s="27"/>
      <c r="F234" s="26" t="s">
        <v>5560</v>
      </c>
      <c r="G234" s="26" t="s">
        <v>3971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3972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2295</v>
      </c>
      <c r="AK234" s="31">
        <v>39248</v>
      </c>
      <c r="AL234" s="332"/>
      <c r="AM234" s="333"/>
      <c r="AN234" s="25" t="s">
        <v>2266</v>
      </c>
      <c r="AO234" s="24">
        <v>45060</v>
      </c>
      <c r="AP234" s="262" t="s">
        <v>3973</v>
      </c>
      <c r="AQ234" s="263"/>
      <c r="AR234" s="263" t="s">
        <v>885</v>
      </c>
      <c r="AS234" s="263" t="s">
        <v>3974</v>
      </c>
      <c r="AT234" s="266"/>
      <c r="AU234" s="266"/>
      <c r="AV234" s="266"/>
      <c r="AW234" s="266"/>
      <c r="AX234" s="266"/>
      <c r="AY234" s="266"/>
      <c r="AZ234" s="266"/>
      <c r="BA234" s="321">
        <v>423</v>
      </c>
      <c r="BB234" s="394"/>
    </row>
    <row r="235" spans="1:54" ht="24.95" customHeight="1">
      <c r="A235" s="326"/>
      <c r="B235" s="19" t="s">
        <v>2216</v>
      </c>
      <c r="C235" s="19">
        <v>15</v>
      </c>
      <c r="D235" s="27" t="s">
        <v>3930</v>
      </c>
      <c r="E235" s="27"/>
      <c r="F235" s="26" t="s">
        <v>5561</v>
      </c>
      <c r="G235" s="26" t="s">
        <v>3975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3976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2295</v>
      </c>
      <c r="AK235" s="31">
        <v>39248</v>
      </c>
      <c r="AL235" s="332"/>
      <c r="AM235" s="333"/>
      <c r="AN235" s="25" t="s">
        <v>2266</v>
      </c>
      <c r="AO235" s="24">
        <v>45060</v>
      </c>
      <c r="AP235" s="262" t="s">
        <v>3977</v>
      </c>
      <c r="AQ235" s="263"/>
      <c r="AR235" s="263" t="s">
        <v>885</v>
      </c>
      <c r="AS235" s="263" t="s">
        <v>3978</v>
      </c>
      <c r="AT235" s="266"/>
      <c r="AU235" s="266"/>
      <c r="AV235" s="266"/>
      <c r="AW235" s="266"/>
      <c r="AX235" s="266"/>
      <c r="AY235" s="266"/>
      <c r="AZ235" s="266"/>
      <c r="BA235" s="321">
        <v>424</v>
      </c>
      <c r="BB235" s="394"/>
    </row>
    <row r="236" spans="1:54" ht="24.95" customHeight="1">
      <c r="A236" s="326"/>
      <c r="B236" s="19" t="s">
        <v>2216</v>
      </c>
      <c r="C236" s="19">
        <v>15</v>
      </c>
      <c r="D236" s="27" t="s">
        <v>3930</v>
      </c>
      <c r="E236" s="27"/>
      <c r="F236" s="26" t="s">
        <v>5562</v>
      </c>
      <c r="G236" s="26" t="s">
        <v>3979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3980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2295</v>
      </c>
      <c r="AK236" s="31">
        <v>39248</v>
      </c>
      <c r="AL236" s="332"/>
      <c r="AM236" s="333"/>
      <c r="AN236" s="25" t="s">
        <v>2266</v>
      </c>
      <c r="AO236" s="24">
        <v>45060</v>
      </c>
      <c r="AP236" s="262" t="s">
        <v>3981</v>
      </c>
      <c r="AQ236" s="263"/>
      <c r="AR236" s="263" t="s">
        <v>885</v>
      </c>
      <c r="AS236" s="263" t="s">
        <v>3982</v>
      </c>
      <c r="AT236" s="266"/>
      <c r="AU236" s="266"/>
      <c r="AV236" s="266"/>
      <c r="AW236" s="266"/>
      <c r="AX236" s="266"/>
      <c r="AY236" s="266"/>
      <c r="AZ236" s="266"/>
      <c r="BA236" s="321">
        <v>425</v>
      </c>
      <c r="BB236" s="394"/>
    </row>
    <row r="237" spans="1:54" ht="24.95" customHeight="1">
      <c r="A237" s="326"/>
      <c r="B237" s="19" t="s">
        <v>2216</v>
      </c>
      <c r="C237" s="19">
        <v>15</v>
      </c>
      <c r="D237" s="27" t="s">
        <v>3930</v>
      </c>
      <c r="E237" s="27"/>
      <c r="F237" s="26" t="s">
        <v>5563</v>
      </c>
      <c r="G237" s="26" t="s">
        <v>3983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3984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2295</v>
      </c>
      <c r="AK237" s="31">
        <v>39248</v>
      </c>
      <c r="AL237" s="332"/>
      <c r="AM237" s="333"/>
      <c r="AN237" s="25" t="s">
        <v>2266</v>
      </c>
      <c r="AO237" s="24">
        <v>45060</v>
      </c>
      <c r="AP237" s="262" t="s">
        <v>3984</v>
      </c>
      <c r="AQ237" s="263"/>
      <c r="AR237" s="263" t="s">
        <v>885</v>
      </c>
      <c r="AS237" s="263" t="s">
        <v>3985</v>
      </c>
      <c r="AT237" s="266"/>
      <c r="AU237" s="266"/>
      <c r="AV237" s="266"/>
      <c r="AW237" s="266"/>
      <c r="AX237" s="266"/>
      <c r="AY237" s="266"/>
      <c r="AZ237" s="266"/>
      <c r="BA237" s="321">
        <v>426</v>
      </c>
      <c r="BB237" s="394"/>
    </row>
    <row r="238" spans="1:54" ht="24.95" customHeight="1">
      <c r="A238" s="326"/>
      <c r="B238" s="19" t="s">
        <v>2216</v>
      </c>
      <c r="C238" s="19">
        <v>15</v>
      </c>
      <c r="D238" s="27" t="s">
        <v>3930</v>
      </c>
      <c r="E238" s="27"/>
      <c r="F238" s="26" t="s">
        <v>5564</v>
      </c>
      <c r="G238" s="26" t="s">
        <v>3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3986</v>
      </c>
      <c r="AB238" s="28" t="s">
        <v>3986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2295</v>
      </c>
      <c r="AK238" s="31">
        <v>39248</v>
      </c>
      <c r="AL238" s="332"/>
      <c r="AM238" s="333"/>
      <c r="AN238" s="25" t="s">
        <v>2266</v>
      </c>
      <c r="AO238" s="24">
        <v>45060</v>
      </c>
      <c r="AP238" s="262" t="s">
        <v>3987</v>
      </c>
      <c r="AQ238" s="263"/>
      <c r="AR238" s="263" t="s">
        <v>885</v>
      </c>
      <c r="AS238" s="263" t="s">
        <v>3988</v>
      </c>
      <c r="AT238" s="266"/>
      <c r="AU238" s="266"/>
      <c r="AV238" s="266"/>
      <c r="AW238" s="266"/>
      <c r="AX238" s="266"/>
      <c r="AY238" s="266"/>
      <c r="AZ238" s="266"/>
      <c r="BA238" s="321">
        <v>427</v>
      </c>
      <c r="BB238" s="394"/>
    </row>
    <row r="239" spans="1:54" ht="24.95" customHeight="1">
      <c r="A239" s="326"/>
      <c r="B239" s="19" t="s">
        <v>2216</v>
      </c>
      <c r="C239" s="19">
        <v>15</v>
      </c>
      <c r="D239" s="27" t="s">
        <v>3930</v>
      </c>
      <c r="E239" s="27"/>
      <c r="F239" s="26" t="s">
        <v>5565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3989</v>
      </c>
      <c r="AB239" s="28" t="s">
        <v>3990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2295</v>
      </c>
      <c r="AK239" s="31">
        <v>39248</v>
      </c>
      <c r="AL239" s="332"/>
      <c r="AM239" s="333"/>
      <c r="AN239" s="25" t="s">
        <v>2266</v>
      </c>
      <c r="AO239" s="24">
        <v>45060</v>
      </c>
      <c r="AP239" s="262" t="s">
        <v>3991</v>
      </c>
      <c r="AQ239" s="263"/>
      <c r="AR239" s="263" t="s">
        <v>885</v>
      </c>
      <c r="AS239" s="263" t="s">
        <v>3992</v>
      </c>
      <c r="AT239" s="266"/>
      <c r="AU239" s="266"/>
      <c r="AV239" s="266"/>
      <c r="AW239" s="266"/>
      <c r="AX239" s="266"/>
      <c r="AY239" s="266"/>
      <c r="AZ239" s="266"/>
      <c r="BA239" s="321">
        <v>428</v>
      </c>
      <c r="BB239" s="394"/>
    </row>
    <row r="240" spans="1:54" ht="24.95" customHeight="1">
      <c r="A240" s="326"/>
      <c r="B240" s="19" t="s">
        <v>2216</v>
      </c>
      <c r="C240" s="19">
        <v>15</v>
      </c>
      <c r="D240" s="27" t="s">
        <v>3930</v>
      </c>
      <c r="E240" s="27"/>
      <c r="F240" s="26" t="s">
        <v>5566</v>
      </c>
      <c r="G240" s="26" t="s">
        <v>3993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3994</v>
      </c>
      <c r="AB240" s="28" t="s">
        <v>3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2295</v>
      </c>
      <c r="AK240" s="31">
        <v>39248</v>
      </c>
      <c r="AL240" s="332"/>
      <c r="AM240" s="333"/>
      <c r="AN240" s="25" t="s">
        <v>2266</v>
      </c>
      <c r="AO240" s="24">
        <v>45060</v>
      </c>
      <c r="AP240" s="262" t="s">
        <v>3995</v>
      </c>
      <c r="AQ240" s="263"/>
      <c r="AR240" s="263" t="s">
        <v>885</v>
      </c>
      <c r="AS240" s="263" t="s">
        <v>3996</v>
      </c>
      <c r="AT240" s="266"/>
      <c r="AU240" s="266"/>
      <c r="AV240" s="266"/>
      <c r="AW240" s="266"/>
      <c r="AX240" s="266"/>
      <c r="AY240" s="266"/>
      <c r="AZ240" s="266"/>
      <c r="BA240" s="321">
        <v>429</v>
      </c>
      <c r="BB240" s="394"/>
    </row>
    <row r="241" spans="1:54" ht="24.95" customHeight="1">
      <c r="A241" s="326"/>
      <c r="B241" s="19" t="s">
        <v>2216</v>
      </c>
      <c r="C241" s="19">
        <v>15</v>
      </c>
      <c r="D241" s="27" t="s">
        <v>3930</v>
      </c>
      <c r="E241" s="27"/>
      <c r="F241" s="26" t="s">
        <v>5567</v>
      </c>
      <c r="G241" s="26" t="s">
        <v>3997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3998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2295</v>
      </c>
      <c r="AK241" s="31">
        <v>39248</v>
      </c>
      <c r="AL241" s="332"/>
      <c r="AM241" s="333"/>
      <c r="AN241" s="25" t="s">
        <v>2266</v>
      </c>
      <c r="AO241" s="24">
        <v>45060</v>
      </c>
      <c r="AP241" s="262" t="s">
        <v>3999</v>
      </c>
      <c r="AQ241" s="263"/>
      <c r="AR241" s="263" t="s">
        <v>885</v>
      </c>
      <c r="AS241" s="263" t="s">
        <v>4000</v>
      </c>
      <c r="AT241" s="266"/>
      <c r="AU241" s="266"/>
      <c r="AV241" s="266"/>
      <c r="AW241" s="266"/>
      <c r="AX241" s="266"/>
      <c r="AY241" s="266"/>
      <c r="AZ241" s="266"/>
      <c r="BA241" s="321">
        <v>430</v>
      </c>
      <c r="BB241" s="394"/>
    </row>
    <row r="242" spans="1:54" ht="24.95" customHeight="1">
      <c r="A242" s="326"/>
      <c r="B242" s="19" t="s">
        <v>2216</v>
      </c>
      <c r="C242" s="19">
        <v>15</v>
      </c>
      <c r="D242" s="27" t="s">
        <v>3930</v>
      </c>
      <c r="E242" s="27"/>
      <c r="F242" s="26" t="s">
        <v>5568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3960</v>
      </c>
      <c r="AB242" s="28" t="s">
        <v>4001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2295</v>
      </c>
      <c r="AK242" s="31">
        <v>39248</v>
      </c>
      <c r="AL242" s="332"/>
      <c r="AM242" s="333"/>
      <c r="AN242" s="25" t="s">
        <v>2266</v>
      </c>
      <c r="AO242" s="24">
        <v>45060</v>
      </c>
      <c r="AP242" s="262" t="s">
        <v>4002</v>
      </c>
      <c r="AQ242" s="263"/>
      <c r="AR242" s="263" t="s">
        <v>885</v>
      </c>
      <c r="AS242" s="263" t="s">
        <v>4003</v>
      </c>
      <c r="AT242" s="266"/>
      <c r="AU242" s="266"/>
      <c r="AV242" s="266"/>
      <c r="AW242" s="266"/>
      <c r="AX242" s="266"/>
      <c r="AY242" s="266"/>
      <c r="AZ242" s="266"/>
      <c r="BA242" s="321">
        <v>431</v>
      </c>
      <c r="BB242" s="394"/>
    </row>
    <row r="243" spans="1:54" ht="24.95" customHeight="1">
      <c r="A243" s="326"/>
      <c r="B243" s="19" t="s">
        <v>2216</v>
      </c>
      <c r="C243" s="19">
        <v>15</v>
      </c>
      <c r="D243" s="27" t="s">
        <v>3930</v>
      </c>
      <c r="E243" s="27"/>
      <c r="F243" s="26" t="s">
        <v>5569</v>
      </c>
      <c r="G243" s="26" t="s">
        <v>4004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4005</v>
      </c>
      <c r="AB243" s="28" t="s">
        <v>3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2295</v>
      </c>
      <c r="AK243" s="31">
        <v>39248</v>
      </c>
      <c r="AL243" s="332"/>
      <c r="AM243" s="333"/>
      <c r="AN243" s="25" t="s">
        <v>2266</v>
      </c>
      <c r="AO243" s="24">
        <v>45060</v>
      </c>
      <c r="AP243" s="262" t="s">
        <v>4006</v>
      </c>
      <c r="AQ243" s="263"/>
      <c r="AR243" s="263" t="s">
        <v>885</v>
      </c>
      <c r="AS243" s="263" t="s">
        <v>4007</v>
      </c>
      <c r="AT243" s="266"/>
      <c r="AU243" s="266"/>
      <c r="AV243" s="266"/>
      <c r="AW243" s="266"/>
      <c r="AX243" s="266"/>
      <c r="AY243" s="266"/>
      <c r="AZ243" s="266"/>
      <c r="BA243" s="321">
        <v>432</v>
      </c>
      <c r="BB243" s="394"/>
    </row>
    <row r="244" spans="1:54" ht="24.95" customHeight="1">
      <c r="A244" s="326"/>
      <c r="B244" s="19" t="s">
        <v>2216</v>
      </c>
      <c r="C244" s="19">
        <v>15</v>
      </c>
      <c r="D244" s="27" t="s">
        <v>3930</v>
      </c>
      <c r="E244" s="27"/>
      <c r="F244" s="26" t="s">
        <v>5570</v>
      </c>
      <c r="G244" s="26" t="s">
        <v>3975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4008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2295</v>
      </c>
      <c r="AK244" s="31">
        <v>39248</v>
      </c>
      <c r="AL244" s="332"/>
      <c r="AM244" s="333"/>
      <c r="AN244" s="25" t="s">
        <v>2266</v>
      </c>
      <c r="AO244" s="24">
        <v>45060</v>
      </c>
      <c r="AP244" s="262" t="s">
        <v>4009</v>
      </c>
      <c r="AQ244" s="263"/>
      <c r="AR244" s="263" t="s">
        <v>885</v>
      </c>
      <c r="AS244" s="263" t="s">
        <v>4010</v>
      </c>
      <c r="AT244" s="266"/>
      <c r="AU244" s="266"/>
      <c r="AV244" s="266"/>
      <c r="AW244" s="266"/>
      <c r="AX244" s="266"/>
      <c r="AY244" s="266"/>
      <c r="AZ244" s="266"/>
      <c r="BA244" s="321">
        <v>433</v>
      </c>
      <c r="BB244" s="394"/>
    </row>
    <row r="245" spans="1:54" ht="24.95" customHeight="1">
      <c r="A245" s="326"/>
      <c r="B245" s="19" t="s">
        <v>2216</v>
      </c>
      <c r="C245" s="19">
        <v>15</v>
      </c>
      <c r="D245" s="27" t="s">
        <v>3930</v>
      </c>
      <c r="E245" s="27"/>
      <c r="F245" s="26" t="s">
        <v>5571</v>
      </c>
      <c r="G245" s="26" t="s">
        <v>4011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4012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2295</v>
      </c>
      <c r="AK245" s="31">
        <v>39248</v>
      </c>
      <c r="AL245" s="332"/>
      <c r="AM245" s="333"/>
      <c r="AN245" s="25" t="s">
        <v>2266</v>
      </c>
      <c r="AO245" s="24">
        <v>45060</v>
      </c>
      <c r="AP245" s="262" t="s">
        <v>4012</v>
      </c>
      <c r="AQ245" s="263"/>
      <c r="AR245" s="263" t="s">
        <v>885</v>
      </c>
      <c r="AS245" s="263" t="s">
        <v>4013</v>
      </c>
      <c r="AT245" s="266"/>
      <c r="AU245" s="266"/>
      <c r="AV245" s="266"/>
      <c r="AW245" s="266"/>
      <c r="AX245" s="266"/>
      <c r="AY245" s="266"/>
      <c r="AZ245" s="266"/>
      <c r="BA245" s="321">
        <v>434</v>
      </c>
      <c r="BB245" s="394"/>
    </row>
    <row r="246" spans="1:54" ht="24.95" customHeight="1">
      <c r="A246" s="326"/>
      <c r="B246" s="19" t="s">
        <v>2216</v>
      </c>
      <c r="C246" s="19">
        <v>15</v>
      </c>
      <c r="D246" s="27" t="s">
        <v>3930</v>
      </c>
      <c r="E246" s="27"/>
      <c r="F246" s="26" t="s">
        <v>5572</v>
      </c>
      <c r="G246" s="26" t="s">
        <v>4014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4015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2295</v>
      </c>
      <c r="AK246" s="31">
        <v>39248</v>
      </c>
      <c r="AL246" s="332"/>
      <c r="AM246" s="333"/>
      <c r="AN246" s="25" t="s">
        <v>2266</v>
      </c>
      <c r="AO246" s="24">
        <v>45060</v>
      </c>
      <c r="AP246" s="262" t="s">
        <v>4016</v>
      </c>
      <c r="AQ246" s="263"/>
      <c r="AR246" s="263" t="s">
        <v>885</v>
      </c>
      <c r="AS246" s="263" t="s">
        <v>4017</v>
      </c>
      <c r="AT246" s="266"/>
      <c r="AU246" s="266"/>
      <c r="AV246" s="266"/>
      <c r="AW246" s="266"/>
      <c r="AX246" s="266"/>
      <c r="AY246" s="266"/>
      <c r="AZ246" s="266"/>
      <c r="BA246" s="321">
        <v>435</v>
      </c>
      <c r="BB246" s="394"/>
    </row>
    <row r="247" spans="1:54" ht="24.95" customHeight="1">
      <c r="A247" s="326"/>
      <c r="B247" s="19" t="s">
        <v>2216</v>
      </c>
      <c r="C247" s="19">
        <v>15</v>
      </c>
      <c r="D247" s="27" t="s">
        <v>3930</v>
      </c>
      <c r="E247" s="27"/>
      <c r="F247" s="26" t="s">
        <v>5573</v>
      </c>
      <c r="G247" s="26" t="s">
        <v>4018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4019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2295</v>
      </c>
      <c r="AK247" s="31">
        <v>39248</v>
      </c>
      <c r="AL247" s="332"/>
      <c r="AM247" s="333"/>
      <c r="AN247" s="25" t="s">
        <v>2266</v>
      </c>
      <c r="AO247" s="24">
        <v>45060</v>
      </c>
      <c r="AP247" s="262" t="s">
        <v>4020</v>
      </c>
      <c r="AQ247" s="263"/>
      <c r="AR247" s="263" t="s">
        <v>885</v>
      </c>
      <c r="AS247" s="263" t="s">
        <v>4021</v>
      </c>
      <c r="AT247" s="266"/>
      <c r="AU247" s="266"/>
      <c r="AV247" s="266"/>
      <c r="AW247" s="266"/>
      <c r="AX247" s="266"/>
      <c r="AY247" s="266"/>
      <c r="AZ247" s="266"/>
      <c r="BA247" s="321">
        <v>436</v>
      </c>
      <c r="BB247" s="394"/>
    </row>
    <row r="248" spans="1:54" ht="24.95" customHeight="1">
      <c r="A248" s="326"/>
      <c r="B248" s="19" t="s">
        <v>2216</v>
      </c>
      <c r="C248" s="19">
        <v>15</v>
      </c>
      <c r="D248" s="27" t="s">
        <v>3930</v>
      </c>
      <c r="E248" s="27"/>
      <c r="F248" s="26" t="s">
        <v>5574</v>
      </c>
      <c r="G248" s="26" t="s">
        <v>4022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4023</v>
      </c>
      <c r="AB248" s="28" t="s">
        <v>4024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2295</v>
      </c>
      <c r="AK248" s="31">
        <v>39248</v>
      </c>
      <c r="AL248" s="332"/>
      <c r="AM248" s="333"/>
      <c r="AN248" s="25" t="s">
        <v>2266</v>
      </c>
      <c r="AO248" s="24">
        <v>45060</v>
      </c>
      <c r="AP248" s="262" t="s">
        <v>4025</v>
      </c>
      <c r="AQ248" s="263"/>
      <c r="AR248" s="263" t="s">
        <v>885</v>
      </c>
      <c r="AS248" s="263" t="s">
        <v>4026</v>
      </c>
      <c r="AT248" s="266"/>
      <c r="AU248" s="266"/>
      <c r="AV248" s="266"/>
      <c r="AW248" s="266"/>
      <c r="AX248" s="266"/>
      <c r="AY248" s="266"/>
      <c r="AZ248" s="266"/>
      <c r="BA248" s="321">
        <v>437</v>
      </c>
      <c r="BB248" s="394"/>
    </row>
    <row r="249" spans="1:54" ht="24.95" customHeight="1">
      <c r="A249" s="326"/>
      <c r="B249" s="19" t="s">
        <v>2216</v>
      </c>
      <c r="C249" s="19">
        <v>15</v>
      </c>
      <c r="D249" s="27" t="s">
        <v>3930</v>
      </c>
      <c r="E249" s="27"/>
      <c r="F249" s="26" t="s">
        <v>5575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4027</v>
      </c>
      <c r="AB249" s="28" t="s">
        <v>4028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2295</v>
      </c>
      <c r="AK249" s="31">
        <v>39248</v>
      </c>
      <c r="AL249" s="332"/>
      <c r="AM249" s="333"/>
      <c r="AN249" s="25" t="s">
        <v>2266</v>
      </c>
      <c r="AO249" s="24">
        <v>45060</v>
      </c>
      <c r="AP249" s="262" t="s">
        <v>4029</v>
      </c>
      <c r="AQ249" s="263"/>
      <c r="AR249" s="263" t="s">
        <v>885</v>
      </c>
      <c r="AS249" s="263" t="s">
        <v>4030</v>
      </c>
      <c r="AT249" s="266"/>
      <c r="AU249" s="266"/>
      <c r="AV249" s="266"/>
      <c r="AW249" s="266"/>
      <c r="AX249" s="266"/>
      <c r="AY249" s="266"/>
      <c r="AZ249" s="266"/>
      <c r="BA249" s="321">
        <v>438</v>
      </c>
      <c r="BB249" s="394"/>
    </row>
    <row r="250" spans="1:54" ht="24.95" customHeight="1">
      <c r="A250" s="326"/>
      <c r="B250" s="19" t="s">
        <v>2216</v>
      </c>
      <c r="C250" s="19">
        <v>15</v>
      </c>
      <c r="D250" s="27" t="s">
        <v>3930</v>
      </c>
      <c r="E250" s="27"/>
      <c r="F250" s="26" t="s">
        <v>5576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4031</v>
      </c>
      <c r="AB250" s="28" t="s">
        <v>4032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2295</v>
      </c>
      <c r="AK250" s="31">
        <v>39248</v>
      </c>
      <c r="AL250" s="332"/>
      <c r="AM250" s="333"/>
      <c r="AN250" s="25" t="s">
        <v>2266</v>
      </c>
      <c r="AO250" s="24">
        <v>45060</v>
      </c>
      <c r="AP250" s="262" t="s">
        <v>4033</v>
      </c>
      <c r="AQ250" s="263"/>
      <c r="AR250" s="263" t="s">
        <v>885</v>
      </c>
      <c r="AS250" s="263" t="s">
        <v>4034</v>
      </c>
      <c r="AT250" s="266"/>
      <c r="AU250" s="266"/>
      <c r="AV250" s="266"/>
      <c r="AW250" s="266"/>
      <c r="AX250" s="266"/>
      <c r="AY250" s="266"/>
      <c r="AZ250" s="266"/>
      <c r="BA250" s="321">
        <v>439</v>
      </c>
      <c r="BB250" s="394"/>
    </row>
    <row r="251" spans="1:54" ht="24.95" customHeight="1">
      <c r="A251" s="326"/>
      <c r="B251" s="19" t="s">
        <v>2216</v>
      </c>
      <c r="C251" s="19">
        <v>15</v>
      </c>
      <c r="D251" s="27" t="s">
        <v>3930</v>
      </c>
      <c r="E251" s="27"/>
      <c r="F251" s="26" t="s">
        <v>5577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4035</v>
      </c>
      <c r="AB251" s="28" t="s">
        <v>4036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2295</v>
      </c>
      <c r="AK251" s="31">
        <v>39248</v>
      </c>
      <c r="AL251" s="332"/>
      <c r="AM251" s="333"/>
      <c r="AN251" s="25" t="s">
        <v>2266</v>
      </c>
      <c r="AO251" s="24">
        <v>45060</v>
      </c>
      <c r="AP251" s="262" t="s">
        <v>4037</v>
      </c>
      <c r="AQ251" s="263"/>
      <c r="AR251" s="263" t="s">
        <v>885</v>
      </c>
      <c r="AS251" s="263" t="s">
        <v>4038</v>
      </c>
      <c r="AT251" s="266"/>
      <c r="AU251" s="266"/>
      <c r="AV251" s="266"/>
      <c r="AW251" s="266"/>
      <c r="AX251" s="266"/>
      <c r="AY251" s="266"/>
      <c r="AZ251" s="266"/>
      <c r="BA251" s="321">
        <v>440</v>
      </c>
      <c r="BB251" s="394"/>
    </row>
    <row r="252" spans="1:54" ht="24.95" customHeight="1">
      <c r="A252" s="326"/>
      <c r="B252" s="19" t="s">
        <v>2216</v>
      </c>
      <c r="C252" s="19">
        <v>15</v>
      </c>
      <c r="D252" s="27" t="s">
        <v>3930</v>
      </c>
      <c r="E252" s="27"/>
      <c r="F252" s="26" t="s">
        <v>5578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4039</v>
      </c>
      <c r="AB252" s="28" t="s">
        <v>4039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2295</v>
      </c>
      <c r="AK252" s="31">
        <v>39248</v>
      </c>
      <c r="AL252" s="332"/>
      <c r="AM252" s="333"/>
      <c r="AN252" s="25" t="s">
        <v>2266</v>
      </c>
      <c r="AO252" s="24">
        <v>45060</v>
      </c>
      <c r="AP252" s="262" t="s">
        <v>4040</v>
      </c>
      <c r="AQ252" s="263"/>
      <c r="AR252" s="263" t="s">
        <v>885</v>
      </c>
      <c r="AS252" s="263" t="s">
        <v>4041</v>
      </c>
      <c r="AT252" s="266"/>
      <c r="AU252" s="266"/>
      <c r="AV252" s="266"/>
      <c r="AW252" s="266"/>
      <c r="AX252" s="266"/>
      <c r="AY252" s="266"/>
      <c r="AZ252" s="266"/>
      <c r="BA252" s="321">
        <v>441</v>
      </c>
      <c r="BB252" s="394"/>
    </row>
    <row r="253" spans="1:54" ht="24.95" customHeight="1">
      <c r="A253" s="326"/>
      <c r="B253" s="19" t="s">
        <v>2216</v>
      </c>
      <c r="C253" s="19">
        <v>15</v>
      </c>
      <c r="D253" s="27" t="s">
        <v>3930</v>
      </c>
      <c r="E253" s="27"/>
      <c r="F253" s="26" t="s">
        <v>5579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4042</v>
      </c>
      <c r="AB253" s="28" t="s">
        <v>4043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2295</v>
      </c>
      <c r="AK253" s="31">
        <v>39248</v>
      </c>
      <c r="AL253" s="332"/>
      <c r="AM253" s="333"/>
      <c r="AN253" s="25" t="s">
        <v>2266</v>
      </c>
      <c r="AO253" s="24">
        <v>45060</v>
      </c>
      <c r="AP253" s="262" t="s">
        <v>4044</v>
      </c>
      <c r="AQ253" s="263"/>
      <c r="AR253" s="263" t="s">
        <v>885</v>
      </c>
      <c r="AS253" s="263" t="s">
        <v>4045</v>
      </c>
      <c r="AT253" s="266"/>
      <c r="AU253" s="266"/>
      <c r="AV253" s="266"/>
      <c r="AW253" s="266"/>
      <c r="AX253" s="266"/>
      <c r="AY253" s="266"/>
      <c r="AZ253" s="266"/>
      <c r="BA253" s="321">
        <v>442</v>
      </c>
      <c r="BB253" s="394"/>
    </row>
    <row r="254" spans="1:54" ht="24.95" customHeight="1">
      <c r="A254" s="326"/>
      <c r="B254" s="19" t="s">
        <v>2216</v>
      </c>
      <c r="C254" s="19">
        <v>15</v>
      </c>
      <c r="D254" s="27" t="s">
        <v>3930</v>
      </c>
      <c r="E254" s="27"/>
      <c r="F254" s="26" t="s">
        <v>5580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4042</v>
      </c>
      <c r="AB254" s="28" t="s">
        <v>4046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2295</v>
      </c>
      <c r="AK254" s="31">
        <v>39248</v>
      </c>
      <c r="AL254" s="332"/>
      <c r="AM254" s="333"/>
      <c r="AN254" s="25" t="s">
        <v>2266</v>
      </c>
      <c r="AO254" s="24">
        <v>45060</v>
      </c>
      <c r="AP254" s="262" t="s">
        <v>4047</v>
      </c>
      <c r="AQ254" s="263"/>
      <c r="AR254" s="263" t="s">
        <v>885</v>
      </c>
      <c r="AS254" s="263" t="s">
        <v>4048</v>
      </c>
      <c r="AT254" s="266"/>
      <c r="AU254" s="266"/>
      <c r="AV254" s="266"/>
      <c r="AW254" s="266"/>
      <c r="AX254" s="266"/>
      <c r="AY254" s="266"/>
      <c r="AZ254" s="266"/>
      <c r="BA254" s="321">
        <v>443</v>
      </c>
      <c r="BB254" s="394"/>
    </row>
    <row r="255" spans="1:54" ht="24.95" customHeight="1">
      <c r="A255" s="326"/>
      <c r="B255" s="19" t="s">
        <v>2216</v>
      </c>
      <c r="C255" s="19">
        <v>15</v>
      </c>
      <c r="D255" s="27" t="s">
        <v>3930</v>
      </c>
      <c r="E255" s="27"/>
      <c r="F255" s="26" t="s">
        <v>5581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4049</v>
      </c>
      <c r="AB255" s="28" t="s">
        <v>4050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2295</v>
      </c>
      <c r="AK255" s="31">
        <v>39248</v>
      </c>
      <c r="AL255" s="332"/>
      <c r="AM255" s="333"/>
      <c r="AN255" s="25" t="s">
        <v>2266</v>
      </c>
      <c r="AO255" s="24">
        <v>45060</v>
      </c>
      <c r="AP255" s="262" t="s">
        <v>4051</v>
      </c>
      <c r="AQ255" s="263"/>
      <c r="AR255" s="263" t="s">
        <v>885</v>
      </c>
      <c r="AS255" s="263" t="s">
        <v>4052</v>
      </c>
      <c r="AT255" s="266"/>
      <c r="AU255" s="266"/>
      <c r="AV255" s="266"/>
      <c r="AW255" s="266"/>
      <c r="AX255" s="266"/>
      <c r="AY255" s="266"/>
      <c r="AZ255" s="266"/>
      <c r="BA255" s="321">
        <v>444</v>
      </c>
      <c r="BB255" s="394"/>
    </row>
    <row r="256" spans="1:54" ht="24.95" customHeight="1">
      <c r="A256" s="326"/>
      <c r="B256" s="19" t="s">
        <v>2216</v>
      </c>
      <c r="C256" s="19">
        <v>15</v>
      </c>
      <c r="D256" s="27" t="s">
        <v>3930</v>
      </c>
      <c r="E256" s="27"/>
      <c r="F256" s="26" t="s">
        <v>5582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4042</v>
      </c>
      <c r="AB256" s="28" t="s">
        <v>912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2295</v>
      </c>
      <c r="AK256" s="31">
        <v>39248</v>
      </c>
      <c r="AL256" s="332"/>
      <c r="AM256" s="333"/>
      <c r="AN256" s="25" t="s">
        <v>2266</v>
      </c>
      <c r="AO256" s="24">
        <v>45060</v>
      </c>
      <c r="AP256" s="262" t="s">
        <v>4053</v>
      </c>
      <c r="AQ256" s="263"/>
      <c r="AR256" s="263" t="s">
        <v>885</v>
      </c>
      <c r="AS256" s="263" t="s">
        <v>4054</v>
      </c>
      <c r="AT256" s="266"/>
      <c r="AU256" s="266"/>
      <c r="AV256" s="266"/>
      <c r="AW256" s="266"/>
      <c r="AX256" s="266"/>
      <c r="AY256" s="266"/>
      <c r="AZ256" s="266"/>
      <c r="BA256" s="321">
        <v>445</v>
      </c>
      <c r="BB256" s="394"/>
    </row>
    <row r="257" spans="1:54" ht="24.95" customHeight="1">
      <c r="A257" s="326"/>
      <c r="B257" s="19" t="s">
        <v>2216</v>
      </c>
      <c r="C257" s="19">
        <v>15</v>
      </c>
      <c r="D257" s="27" t="s">
        <v>3930</v>
      </c>
      <c r="E257" s="27"/>
      <c r="F257" s="26" t="s">
        <v>5583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4055</v>
      </c>
      <c r="AB257" s="28" t="s">
        <v>3340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2295</v>
      </c>
      <c r="AK257" s="31">
        <v>39248</v>
      </c>
      <c r="AL257" s="332"/>
      <c r="AM257" s="333"/>
      <c r="AN257" s="25" t="s">
        <v>2266</v>
      </c>
      <c r="AO257" s="24">
        <v>45060</v>
      </c>
      <c r="AP257" s="262" t="s">
        <v>4056</v>
      </c>
      <c r="AQ257" s="263"/>
      <c r="AR257" s="263" t="s">
        <v>885</v>
      </c>
      <c r="AS257" s="263" t="s">
        <v>4057</v>
      </c>
      <c r="AT257" s="266"/>
      <c r="AU257" s="266"/>
      <c r="AV257" s="266"/>
      <c r="AW257" s="266"/>
      <c r="AX257" s="266"/>
      <c r="AY257" s="266"/>
      <c r="AZ257" s="266"/>
      <c r="BA257" s="321">
        <v>446</v>
      </c>
      <c r="BB257" s="394"/>
    </row>
    <row r="258" spans="1:54" ht="24.95" customHeight="1">
      <c r="A258" s="326"/>
      <c r="B258" s="19" t="s">
        <v>2216</v>
      </c>
      <c r="C258" s="19">
        <v>15</v>
      </c>
      <c r="D258" s="27" t="s">
        <v>3930</v>
      </c>
      <c r="E258" s="27"/>
      <c r="F258" s="26" t="s">
        <v>5584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4042</v>
      </c>
      <c r="AB258" s="28" t="s">
        <v>4058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2295</v>
      </c>
      <c r="AK258" s="31">
        <v>39248</v>
      </c>
      <c r="AL258" s="332"/>
      <c r="AM258" s="333"/>
      <c r="AN258" s="25" t="s">
        <v>2266</v>
      </c>
      <c r="AO258" s="24">
        <v>45060</v>
      </c>
      <c r="AP258" s="262" t="s">
        <v>4059</v>
      </c>
      <c r="AQ258" s="263"/>
      <c r="AR258" s="263" t="s">
        <v>885</v>
      </c>
      <c r="AS258" s="263" t="s">
        <v>4060</v>
      </c>
      <c r="AT258" s="266"/>
      <c r="AU258" s="266"/>
      <c r="AV258" s="266"/>
      <c r="AW258" s="266"/>
      <c r="AX258" s="266"/>
      <c r="AY258" s="266"/>
      <c r="AZ258" s="266"/>
      <c r="BA258" s="321">
        <v>447</v>
      </c>
      <c r="BB258" s="394"/>
    </row>
    <row r="259" spans="1:54" ht="24.95" customHeight="1">
      <c r="A259" s="326"/>
      <c r="B259" s="19" t="s">
        <v>2216</v>
      </c>
      <c r="C259" s="19">
        <v>15</v>
      </c>
      <c r="D259" s="27" t="s">
        <v>3930</v>
      </c>
      <c r="E259" s="27"/>
      <c r="F259" s="26" t="s">
        <v>5585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4061</v>
      </c>
      <c r="AB259" s="28" t="s">
        <v>4062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2295</v>
      </c>
      <c r="AK259" s="31">
        <v>39248</v>
      </c>
      <c r="AL259" s="332"/>
      <c r="AM259" s="333"/>
      <c r="AN259" s="25" t="s">
        <v>2266</v>
      </c>
      <c r="AO259" s="24">
        <v>45060</v>
      </c>
      <c r="AP259" s="262" t="s">
        <v>4063</v>
      </c>
      <c r="AQ259" s="263"/>
      <c r="AR259" s="263" t="s">
        <v>885</v>
      </c>
      <c r="AS259" s="263" t="s">
        <v>4064</v>
      </c>
      <c r="AT259" s="266"/>
      <c r="AU259" s="266"/>
      <c r="AV259" s="266"/>
      <c r="AW259" s="266"/>
      <c r="AX259" s="266"/>
      <c r="AY259" s="266"/>
      <c r="AZ259" s="266"/>
      <c r="BA259" s="321">
        <v>448</v>
      </c>
      <c r="BB259" s="394"/>
    </row>
    <row r="260" spans="1:54" ht="24.95" customHeight="1">
      <c r="A260" s="326"/>
      <c r="B260" s="19" t="s">
        <v>2216</v>
      </c>
      <c r="C260" s="19">
        <v>15</v>
      </c>
      <c r="D260" s="27" t="s">
        <v>3930</v>
      </c>
      <c r="E260" s="27"/>
      <c r="F260" s="26" t="s">
        <v>5586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4065</v>
      </c>
      <c r="AB260" s="28" t="s">
        <v>4066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2295</v>
      </c>
      <c r="AK260" s="31">
        <v>39248</v>
      </c>
      <c r="AL260" s="332"/>
      <c r="AM260" s="333"/>
      <c r="AN260" s="25" t="s">
        <v>2266</v>
      </c>
      <c r="AO260" s="24">
        <v>45060</v>
      </c>
      <c r="AP260" s="262" t="s">
        <v>4067</v>
      </c>
      <c r="AQ260" s="263"/>
      <c r="AR260" s="263" t="s">
        <v>885</v>
      </c>
      <c r="AS260" s="263" t="s">
        <v>4068</v>
      </c>
      <c r="AT260" s="266"/>
      <c r="AU260" s="266"/>
      <c r="AV260" s="266"/>
      <c r="AW260" s="266"/>
      <c r="AX260" s="266"/>
      <c r="AY260" s="266"/>
      <c r="AZ260" s="266"/>
      <c r="BA260" s="321">
        <v>449</v>
      </c>
      <c r="BB260" s="394"/>
    </row>
    <row r="261" spans="1:54" ht="24.95" customHeight="1">
      <c r="A261" s="326"/>
      <c r="B261" s="19" t="s">
        <v>2216</v>
      </c>
      <c r="C261" s="19">
        <v>15</v>
      </c>
      <c r="D261" s="27" t="s">
        <v>3930</v>
      </c>
      <c r="E261" s="27"/>
      <c r="F261" s="26" t="s">
        <v>5587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4069</v>
      </c>
      <c r="AB261" s="28" t="s">
        <v>2045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2295</v>
      </c>
      <c r="AK261" s="31">
        <v>39248</v>
      </c>
      <c r="AL261" s="332"/>
      <c r="AM261" s="333"/>
      <c r="AN261" s="25" t="s">
        <v>2266</v>
      </c>
      <c r="AO261" s="24">
        <v>45060</v>
      </c>
      <c r="AP261" s="262" t="s">
        <v>4070</v>
      </c>
      <c r="AQ261" s="263"/>
      <c r="AR261" s="263" t="s">
        <v>885</v>
      </c>
      <c r="AS261" s="263" t="s">
        <v>4071</v>
      </c>
      <c r="AT261" s="266"/>
      <c r="AU261" s="266"/>
      <c r="AV261" s="266"/>
      <c r="AW261" s="266"/>
      <c r="AX261" s="266"/>
      <c r="AY261" s="266"/>
      <c r="AZ261" s="266"/>
      <c r="BA261" s="321">
        <v>450</v>
      </c>
      <c r="BB261" s="394"/>
    </row>
    <row r="262" spans="1:54" ht="24.95" customHeight="1">
      <c r="A262" s="326"/>
      <c r="B262" s="19" t="s">
        <v>2216</v>
      </c>
      <c r="C262" s="19">
        <v>15</v>
      </c>
      <c r="D262" s="27" t="s">
        <v>3930</v>
      </c>
      <c r="E262" s="27"/>
      <c r="F262" s="26" t="s">
        <v>5588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4069</v>
      </c>
      <c r="AB262" s="28" t="s">
        <v>4072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2295</v>
      </c>
      <c r="AK262" s="31">
        <v>39248</v>
      </c>
      <c r="AL262" s="332"/>
      <c r="AM262" s="333"/>
      <c r="AN262" s="25" t="s">
        <v>2266</v>
      </c>
      <c r="AO262" s="24">
        <v>45060</v>
      </c>
      <c r="AP262" s="262" t="s">
        <v>4073</v>
      </c>
      <c r="AQ262" s="263"/>
      <c r="AR262" s="263" t="s">
        <v>885</v>
      </c>
      <c r="AS262" s="263" t="s">
        <v>4074</v>
      </c>
      <c r="AT262" s="266"/>
      <c r="AU262" s="266"/>
      <c r="AV262" s="266"/>
      <c r="AW262" s="266"/>
      <c r="AX262" s="266"/>
      <c r="AY262" s="266"/>
      <c r="AZ262" s="266"/>
      <c r="BA262" s="321">
        <v>451</v>
      </c>
      <c r="BB262" s="394"/>
    </row>
    <row r="263" spans="1:54" ht="24.95" customHeight="1">
      <c r="A263" s="326"/>
      <c r="B263" s="19" t="s">
        <v>2216</v>
      </c>
      <c r="C263" s="19">
        <v>15</v>
      </c>
      <c r="D263" s="27" t="s">
        <v>3930</v>
      </c>
      <c r="E263" s="27"/>
      <c r="F263" s="26" t="s">
        <v>5589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4069</v>
      </c>
      <c r="AB263" s="28" t="s">
        <v>4075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2295</v>
      </c>
      <c r="AK263" s="31">
        <v>39248</v>
      </c>
      <c r="AL263" s="332"/>
      <c r="AM263" s="333"/>
      <c r="AN263" s="25" t="s">
        <v>2266</v>
      </c>
      <c r="AO263" s="24">
        <v>45060</v>
      </c>
      <c r="AP263" s="262" t="s">
        <v>4076</v>
      </c>
      <c r="AQ263" s="263"/>
      <c r="AR263" s="263" t="s">
        <v>885</v>
      </c>
      <c r="AS263" s="263" t="s">
        <v>4077</v>
      </c>
      <c r="AT263" s="266"/>
      <c r="AU263" s="266"/>
      <c r="AV263" s="266"/>
      <c r="AW263" s="266"/>
      <c r="AX263" s="266"/>
      <c r="AY263" s="266"/>
      <c r="AZ263" s="266"/>
      <c r="BA263" s="321">
        <v>452</v>
      </c>
      <c r="BB263" s="394"/>
    </row>
    <row r="264" spans="1:54" ht="24.95" customHeight="1">
      <c r="A264" s="326"/>
      <c r="B264" s="19" t="s">
        <v>2216</v>
      </c>
      <c r="C264" s="19">
        <v>15</v>
      </c>
      <c r="D264" s="27" t="s">
        <v>3930</v>
      </c>
      <c r="E264" s="27"/>
      <c r="F264" s="26" t="s">
        <v>5590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4069</v>
      </c>
      <c r="AB264" s="28" t="s">
        <v>1163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2295</v>
      </c>
      <c r="AK264" s="31">
        <v>39248</v>
      </c>
      <c r="AL264" s="332"/>
      <c r="AM264" s="333"/>
      <c r="AN264" s="25" t="s">
        <v>2266</v>
      </c>
      <c r="AO264" s="24">
        <v>45060</v>
      </c>
      <c r="AP264" s="262" t="s">
        <v>4078</v>
      </c>
      <c r="AQ264" s="263"/>
      <c r="AR264" s="263" t="s">
        <v>885</v>
      </c>
      <c r="AS264" s="263" t="s">
        <v>4079</v>
      </c>
      <c r="AT264" s="266"/>
      <c r="AU264" s="266"/>
      <c r="AV264" s="266"/>
      <c r="AW264" s="266"/>
      <c r="AX264" s="266"/>
      <c r="AY264" s="266"/>
      <c r="AZ264" s="266"/>
      <c r="BA264" s="321">
        <v>453</v>
      </c>
      <c r="BB264" s="394"/>
    </row>
    <row r="265" spans="1:54" ht="24.95" customHeight="1">
      <c r="A265" s="326"/>
      <c r="B265" s="19" t="s">
        <v>2216</v>
      </c>
      <c r="C265" s="19">
        <v>15</v>
      </c>
      <c r="D265" s="27" t="s">
        <v>3930</v>
      </c>
      <c r="E265" s="27"/>
      <c r="F265" s="26" t="s">
        <v>5591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4069</v>
      </c>
      <c r="AB265" s="28" t="s">
        <v>2027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2295</v>
      </c>
      <c r="AK265" s="31">
        <v>39248</v>
      </c>
      <c r="AL265" s="332"/>
      <c r="AM265" s="333"/>
      <c r="AN265" s="25" t="s">
        <v>2266</v>
      </c>
      <c r="AO265" s="24">
        <v>45060</v>
      </c>
      <c r="AP265" s="262" t="s">
        <v>4080</v>
      </c>
      <c r="AQ265" s="263"/>
      <c r="AR265" s="263" t="s">
        <v>885</v>
      </c>
      <c r="AS265" s="263" t="s">
        <v>4081</v>
      </c>
      <c r="AT265" s="266"/>
      <c r="AU265" s="266"/>
      <c r="AV265" s="266"/>
      <c r="AW265" s="266"/>
      <c r="AX265" s="266"/>
      <c r="AY265" s="266"/>
      <c r="AZ265" s="266"/>
      <c r="BA265" s="321">
        <v>454</v>
      </c>
      <c r="BB265" s="394"/>
    </row>
    <row r="266" spans="1:54" ht="24.95" customHeight="1">
      <c r="A266" s="326"/>
      <c r="B266" s="19" t="s">
        <v>2216</v>
      </c>
      <c r="C266" s="19">
        <v>15</v>
      </c>
      <c r="D266" s="27" t="s">
        <v>3930</v>
      </c>
      <c r="E266" s="27"/>
      <c r="F266" s="26" t="s">
        <v>5592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4055</v>
      </c>
      <c r="AB266" s="28" t="s">
        <v>4082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2295</v>
      </c>
      <c r="AK266" s="31">
        <v>39248</v>
      </c>
      <c r="AL266" s="332"/>
      <c r="AM266" s="333"/>
      <c r="AN266" s="25" t="s">
        <v>2266</v>
      </c>
      <c r="AO266" s="24">
        <v>45060</v>
      </c>
      <c r="AP266" s="262" t="s">
        <v>4083</v>
      </c>
      <c r="AQ266" s="263"/>
      <c r="AR266" s="263" t="s">
        <v>885</v>
      </c>
      <c r="AS266" s="263" t="s">
        <v>4084</v>
      </c>
      <c r="AT266" s="266"/>
      <c r="AU266" s="266"/>
      <c r="AV266" s="266"/>
      <c r="AW266" s="266"/>
      <c r="AX266" s="266"/>
      <c r="AY266" s="266"/>
      <c r="AZ266" s="266"/>
      <c r="BA266" s="321">
        <v>455</v>
      </c>
      <c r="BB266" s="394"/>
    </row>
    <row r="267" spans="1:54" ht="24.95" customHeight="1">
      <c r="A267" s="326"/>
      <c r="B267" s="19" t="s">
        <v>2216</v>
      </c>
      <c r="C267" s="19">
        <v>15</v>
      </c>
      <c r="D267" s="27" t="s">
        <v>3930</v>
      </c>
      <c r="E267" s="27"/>
      <c r="F267" s="26" t="s">
        <v>5593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4085</v>
      </c>
      <c r="AB267" s="28" t="s">
        <v>4086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2295</v>
      </c>
      <c r="AK267" s="31">
        <v>39248</v>
      </c>
      <c r="AL267" s="332"/>
      <c r="AM267" s="333"/>
      <c r="AN267" s="25" t="s">
        <v>2266</v>
      </c>
      <c r="AO267" s="24">
        <v>45060</v>
      </c>
      <c r="AP267" s="262" t="s">
        <v>4087</v>
      </c>
      <c r="AQ267" s="263"/>
      <c r="AR267" s="263" t="s">
        <v>885</v>
      </c>
      <c r="AS267" s="263" t="s">
        <v>4088</v>
      </c>
      <c r="AT267" s="266"/>
      <c r="AU267" s="266"/>
      <c r="AV267" s="266"/>
      <c r="AW267" s="266"/>
      <c r="AX267" s="266"/>
      <c r="AY267" s="266"/>
      <c r="AZ267" s="266"/>
      <c r="BA267" s="321">
        <v>456</v>
      </c>
      <c r="BB267" s="394"/>
    </row>
    <row r="268" spans="1:54" ht="24.95" customHeight="1">
      <c r="A268" s="326"/>
      <c r="B268" s="19" t="s">
        <v>2216</v>
      </c>
      <c r="C268" s="19">
        <v>15</v>
      </c>
      <c r="D268" s="27" t="s">
        <v>3930</v>
      </c>
      <c r="E268" s="27"/>
      <c r="F268" s="26" t="s">
        <v>5594</v>
      </c>
      <c r="G268" s="26" t="s">
        <v>4089</v>
      </c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4090</v>
      </c>
      <c r="T268" s="26"/>
      <c r="U268" s="26" t="s">
        <v>4091</v>
      </c>
      <c r="V268" s="26" t="s">
        <v>4091</v>
      </c>
      <c r="W268" s="26"/>
      <c r="X268" s="26"/>
      <c r="Y268" s="26" t="s">
        <v>4092</v>
      </c>
      <c r="Z268" s="26" t="s">
        <v>4093</v>
      </c>
      <c r="AA268" s="28" t="s">
        <v>4094</v>
      </c>
      <c r="AB268" s="28" t="s">
        <v>4095</v>
      </c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 t="s">
        <v>2266</v>
      </c>
      <c r="AO268" s="24">
        <v>45060</v>
      </c>
      <c r="AP268" s="262" t="s">
        <v>4096</v>
      </c>
      <c r="AQ268" s="263"/>
      <c r="AR268" s="263" t="s">
        <v>681</v>
      </c>
      <c r="AS268" s="263" t="s">
        <v>675</v>
      </c>
      <c r="AT268" s="266"/>
      <c r="AU268" s="266"/>
      <c r="AV268" s="266"/>
      <c r="AW268" s="266"/>
      <c r="AX268" s="266"/>
      <c r="AY268" s="266"/>
      <c r="AZ268" s="266"/>
      <c r="BA268" s="321">
        <v>457</v>
      </c>
      <c r="BB268" s="394"/>
    </row>
    <row r="269" spans="1:54" ht="24.95" customHeight="1">
      <c r="A269" s="326"/>
      <c r="B269" s="19" t="s">
        <v>2216</v>
      </c>
      <c r="C269" s="19">
        <v>15</v>
      </c>
      <c r="D269" s="27" t="s">
        <v>3930</v>
      </c>
      <c r="E269" s="27"/>
      <c r="F269" s="26" t="s">
        <v>5595</v>
      </c>
      <c r="G269" s="26" t="s">
        <v>3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 t="s">
        <v>4097</v>
      </c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2440</v>
      </c>
      <c r="AK269" s="31">
        <v>39910</v>
      </c>
      <c r="AL269" s="332"/>
      <c r="AM269" s="333"/>
      <c r="AN269" s="25" t="s">
        <v>2266</v>
      </c>
      <c r="AO269" s="24">
        <v>45060</v>
      </c>
      <c r="AP269" s="262" t="s">
        <v>4098</v>
      </c>
      <c r="AQ269" s="263"/>
      <c r="AR269" s="263" t="s">
        <v>2441</v>
      </c>
      <c r="AS269" s="263" t="s">
        <v>4099</v>
      </c>
      <c r="AT269" s="266"/>
      <c r="AU269" s="266"/>
      <c r="AV269" s="266"/>
      <c r="AW269" s="266"/>
      <c r="AX269" s="266"/>
      <c r="AY269" s="266"/>
      <c r="AZ269" s="266"/>
      <c r="BA269" s="321">
        <v>458</v>
      </c>
      <c r="BB269" s="394"/>
    </row>
    <row r="270" spans="1:54" ht="24.95" customHeight="1">
      <c r="A270" s="326"/>
      <c r="B270" s="19" t="s">
        <v>2216</v>
      </c>
      <c r="C270" s="19">
        <v>15</v>
      </c>
      <c r="D270" s="27" t="s">
        <v>2218</v>
      </c>
      <c r="E270" s="27"/>
      <c r="F270" s="26" t="s">
        <v>5596</v>
      </c>
      <c r="G270" s="26" t="s">
        <v>3</v>
      </c>
      <c r="H270" s="26" t="s">
        <v>3</v>
      </c>
      <c r="I270" s="26"/>
      <c r="J270" s="26"/>
      <c r="K270" s="26"/>
      <c r="L270" s="26"/>
      <c r="M270" s="26" t="s">
        <v>3</v>
      </c>
      <c r="N270" s="26" t="s">
        <v>3</v>
      </c>
      <c r="O270" s="26"/>
      <c r="P270" s="26" t="s">
        <v>3</v>
      </c>
      <c r="Q270" s="26" t="s">
        <v>3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4100</v>
      </c>
      <c r="AB270" s="28" t="s">
        <v>4101</v>
      </c>
      <c r="AC270" s="28"/>
      <c r="AD270" s="28"/>
      <c r="AE270" s="28" t="s">
        <v>3</v>
      </c>
      <c r="AF270" s="28" t="s">
        <v>3</v>
      </c>
      <c r="AG270" s="28"/>
      <c r="AH270" s="28" t="s">
        <v>3</v>
      </c>
      <c r="AI270" s="29"/>
      <c r="AJ270" s="30" t="s">
        <v>2295</v>
      </c>
      <c r="AK270" s="31">
        <v>39248</v>
      </c>
      <c r="AL270" s="332"/>
      <c r="AM270" s="333"/>
      <c r="AN270" s="25" t="s">
        <v>2266</v>
      </c>
      <c r="AO270" s="24">
        <v>45060</v>
      </c>
      <c r="AP270" s="262" t="s">
        <v>4102</v>
      </c>
      <c r="AQ270" s="263"/>
      <c r="AR270" s="263" t="s">
        <v>885</v>
      </c>
      <c r="AS270" s="263" t="s">
        <v>4103</v>
      </c>
      <c r="AT270" s="266"/>
      <c r="AU270" s="266"/>
      <c r="AV270" s="266"/>
      <c r="AW270" s="266"/>
      <c r="AX270" s="266"/>
      <c r="AY270" s="266"/>
      <c r="AZ270" s="266"/>
      <c r="BA270" s="321">
        <v>459</v>
      </c>
      <c r="BB270" s="394"/>
    </row>
    <row r="271" spans="1:54" ht="24.95" customHeight="1">
      <c r="A271" s="326"/>
      <c r="B271" s="19" t="s">
        <v>2216</v>
      </c>
      <c r="C271" s="19">
        <v>15</v>
      </c>
      <c r="D271" s="27" t="s">
        <v>2218</v>
      </c>
      <c r="E271" s="27"/>
      <c r="F271" s="26" t="s">
        <v>5597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4104</v>
      </c>
      <c r="V271" s="26"/>
      <c r="W271" s="26"/>
      <c r="X271" s="26"/>
      <c r="Y271" s="26"/>
      <c r="Z271" s="26" t="s">
        <v>3</v>
      </c>
      <c r="AA271" s="28" t="s">
        <v>4105</v>
      </c>
      <c r="AB271" s="28" t="s">
        <v>3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2295</v>
      </c>
      <c r="AK271" s="31">
        <v>39248</v>
      </c>
      <c r="AL271" s="332"/>
      <c r="AM271" s="333"/>
      <c r="AN271" s="25" t="s">
        <v>2266</v>
      </c>
      <c r="AO271" s="24">
        <v>45060</v>
      </c>
      <c r="AP271" s="262" t="s">
        <v>4106</v>
      </c>
      <c r="AQ271" s="263"/>
      <c r="AR271" s="263" t="s">
        <v>885</v>
      </c>
      <c r="AS271" s="263" t="s">
        <v>4107</v>
      </c>
      <c r="AT271" s="266"/>
      <c r="AU271" s="266"/>
      <c r="AV271" s="266"/>
      <c r="AW271" s="266"/>
      <c r="AX271" s="266"/>
      <c r="AY271" s="266"/>
      <c r="AZ271" s="266"/>
      <c r="BA271" s="321">
        <v>460</v>
      </c>
      <c r="BB271" s="394"/>
    </row>
    <row r="272" spans="1:54" ht="24.95" customHeight="1">
      <c r="A272" s="326"/>
      <c r="B272" s="19" t="s">
        <v>2216</v>
      </c>
      <c r="C272" s="19">
        <v>15</v>
      </c>
      <c r="D272" s="27" t="s">
        <v>2218</v>
      </c>
      <c r="E272" s="27"/>
      <c r="F272" s="26" t="s">
        <v>5598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3</v>
      </c>
      <c r="V272" s="26"/>
      <c r="W272" s="26"/>
      <c r="X272" s="26"/>
      <c r="Y272" s="26"/>
      <c r="Z272" s="26" t="s">
        <v>3</v>
      </c>
      <c r="AA272" s="28" t="s">
        <v>4108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2295</v>
      </c>
      <c r="AK272" s="31">
        <v>39248</v>
      </c>
      <c r="AL272" s="332"/>
      <c r="AM272" s="333"/>
      <c r="AN272" s="25" t="s">
        <v>2266</v>
      </c>
      <c r="AO272" s="24">
        <v>45060</v>
      </c>
      <c r="AP272" s="262" t="s">
        <v>4109</v>
      </c>
      <c r="AQ272" s="263"/>
      <c r="AR272" s="263" t="s">
        <v>885</v>
      </c>
      <c r="AS272" s="263" t="s">
        <v>4110</v>
      </c>
      <c r="AT272" s="266"/>
      <c r="AU272" s="266"/>
      <c r="AV272" s="266"/>
      <c r="AW272" s="266"/>
      <c r="AX272" s="266"/>
      <c r="AY272" s="266"/>
      <c r="AZ272" s="266"/>
      <c r="BA272" s="321">
        <v>461</v>
      </c>
      <c r="BB272" s="394"/>
    </row>
    <row r="273" spans="1:54" ht="24.95" customHeight="1">
      <c r="A273" s="326"/>
      <c r="B273" s="19" t="s">
        <v>2216</v>
      </c>
      <c r="C273" s="19">
        <v>15</v>
      </c>
      <c r="D273" s="27" t="s">
        <v>2218</v>
      </c>
      <c r="E273" s="27"/>
      <c r="F273" s="26" t="s">
        <v>5599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4111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2295</v>
      </c>
      <c r="AK273" s="31">
        <v>39248</v>
      </c>
      <c r="AL273" s="332"/>
      <c r="AM273" s="333"/>
      <c r="AN273" s="25" t="s">
        <v>2266</v>
      </c>
      <c r="AO273" s="24">
        <v>45060</v>
      </c>
      <c r="AP273" s="262" t="s">
        <v>4112</v>
      </c>
      <c r="AQ273" s="263"/>
      <c r="AR273" s="263" t="s">
        <v>885</v>
      </c>
      <c r="AS273" s="263" t="s">
        <v>4113</v>
      </c>
      <c r="AT273" s="266"/>
      <c r="AU273" s="266"/>
      <c r="AV273" s="266"/>
      <c r="AW273" s="266"/>
      <c r="AX273" s="266"/>
      <c r="AY273" s="266"/>
      <c r="AZ273" s="266"/>
      <c r="BA273" s="321">
        <v>462</v>
      </c>
      <c r="BB273" s="394"/>
    </row>
    <row r="274" spans="1:54" ht="24.95" customHeight="1">
      <c r="A274" s="326"/>
      <c r="B274" s="19" t="s">
        <v>2216</v>
      </c>
      <c r="C274" s="19">
        <v>15</v>
      </c>
      <c r="D274" s="27" t="s">
        <v>2218</v>
      </c>
      <c r="E274" s="27"/>
      <c r="F274" s="26" t="s">
        <v>5600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4114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2295</v>
      </c>
      <c r="AK274" s="31">
        <v>39248</v>
      </c>
      <c r="AL274" s="332"/>
      <c r="AM274" s="333"/>
      <c r="AN274" s="25" t="s">
        <v>2266</v>
      </c>
      <c r="AO274" s="24">
        <v>45060</v>
      </c>
      <c r="AP274" s="262" t="s">
        <v>4115</v>
      </c>
      <c r="AQ274" s="263"/>
      <c r="AR274" s="263" t="s">
        <v>885</v>
      </c>
      <c r="AS274" s="263" t="s">
        <v>4116</v>
      </c>
      <c r="AT274" s="266"/>
      <c r="AU274" s="266"/>
      <c r="AV274" s="266"/>
      <c r="AW274" s="266"/>
      <c r="AX274" s="266"/>
      <c r="AY274" s="266"/>
      <c r="AZ274" s="266"/>
      <c r="BA274" s="321">
        <v>463</v>
      </c>
      <c r="BB274" s="394"/>
    </row>
    <row r="275" spans="1:54" ht="24.95" customHeight="1">
      <c r="A275" s="326"/>
      <c r="B275" s="19" t="s">
        <v>2216</v>
      </c>
      <c r="C275" s="19">
        <v>15</v>
      </c>
      <c r="D275" s="27" t="s">
        <v>2218</v>
      </c>
      <c r="E275" s="27"/>
      <c r="F275" s="26" t="s">
        <v>5601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4117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2295</v>
      </c>
      <c r="AK275" s="31">
        <v>39248</v>
      </c>
      <c r="AL275" s="332"/>
      <c r="AM275" s="333"/>
      <c r="AN275" s="25" t="s">
        <v>2266</v>
      </c>
      <c r="AO275" s="24">
        <v>45060</v>
      </c>
      <c r="AP275" s="262" t="s">
        <v>4118</v>
      </c>
      <c r="AQ275" s="263"/>
      <c r="AR275" s="263" t="s">
        <v>885</v>
      </c>
      <c r="AS275" s="263" t="s">
        <v>4119</v>
      </c>
      <c r="AT275" s="266"/>
      <c r="AU275" s="266"/>
      <c r="AV275" s="266"/>
      <c r="AW275" s="266"/>
      <c r="AX275" s="266"/>
      <c r="AY275" s="266"/>
      <c r="AZ275" s="266"/>
      <c r="BA275" s="321">
        <v>464</v>
      </c>
      <c r="BB275" s="394"/>
    </row>
    <row r="276" spans="1:54" ht="24.95" customHeight="1">
      <c r="A276" s="326"/>
      <c r="B276" s="19" t="s">
        <v>2216</v>
      </c>
      <c r="C276" s="19">
        <v>15</v>
      </c>
      <c r="D276" s="27" t="s">
        <v>2218</v>
      </c>
      <c r="E276" s="27"/>
      <c r="F276" s="26" t="s">
        <v>5602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4120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2295</v>
      </c>
      <c r="AK276" s="31">
        <v>39248</v>
      </c>
      <c r="AL276" s="332"/>
      <c r="AM276" s="333"/>
      <c r="AN276" s="25" t="s">
        <v>2266</v>
      </c>
      <c r="AO276" s="24">
        <v>45060</v>
      </c>
      <c r="AP276" s="262" t="s">
        <v>4121</v>
      </c>
      <c r="AQ276" s="263"/>
      <c r="AR276" s="263" t="s">
        <v>885</v>
      </c>
      <c r="AS276" s="263" t="s">
        <v>4122</v>
      </c>
      <c r="AT276" s="266"/>
      <c r="AU276" s="266"/>
      <c r="AV276" s="266"/>
      <c r="AW276" s="266"/>
      <c r="AX276" s="266"/>
      <c r="AY276" s="266"/>
      <c r="AZ276" s="266"/>
      <c r="BA276" s="321">
        <v>465</v>
      </c>
      <c r="BB276" s="394"/>
    </row>
    <row r="277" spans="1:54" ht="24.95" customHeight="1">
      <c r="A277" s="326"/>
      <c r="B277" s="19" t="s">
        <v>2216</v>
      </c>
      <c r="C277" s="19">
        <v>15</v>
      </c>
      <c r="D277" s="27" t="s">
        <v>2218</v>
      </c>
      <c r="E277" s="27"/>
      <c r="F277" s="26" t="s">
        <v>5603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4123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2295</v>
      </c>
      <c r="AK277" s="31">
        <v>39248</v>
      </c>
      <c r="AL277" s="332"/>
      <c r="AM277" s="333"/>
      <c r="AN277" s="25" t="s">
        <v>2266</v>
      </c>
      <c r="AO277" s="24">
        <v>45060</v>
      </c>
      <c r="AP277" s="262" t="s">
        <v>4124</v>
      </c>
      <c r="AQ277" s="263"/>
      <c r="AR277" s="263" t="s">
        <v>885</v>
      </c>
      <c r="AS277" s="263" t="s">
        <v>4125</v>
      </c>
      <c r="AT277" s="266"/>
      <c r="AU277" s="266"/>
      <c r="AV277" s="266"/>
      <c r="AW277" s="266"/>
      <c r="AX277" s="266"/>
      <c r="AY277" s="266"/>
      <c r="AZ277" s="266"/>
      <c r="BA277" s="321">
        <v>466</v>
      </c>
      <c r="BB277" s="394"/>
    </row>
    <row r="278" spans="1:54" ht="24.95" customHeight="1">
      <c r="A278" s="326"/>
      <c r="B278" s="19" t="s">
        <v>2216</v>
      </c>
      <c r="C278" s="19">
        <v>15</v>
      </c>
      <c r="D278" s="27" t="s">
        <v>2218</v>
      </c>
      <c r="E278" s="27"/>
      <c r="F278" s="26" t="s">
        <v>5604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4126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2295</v>
      </c>
      <c r="AK278" s="31">
        <v>39248</v>
      </c>
      <c r="AL278" s="332"/>
      <c r="AM278" s="333"/>
      <c r="AN278" s="25" t="s">
        <v>2266</v>
      </c>
      <c r="AO278" s="24">
        <v>45060</v>
      </c>
      <c r="AP278" s="262" t="s">
        <v>4127</v>
      </c>
      <c r="AQ278" s="263"/>
      <c r="AR278" s="263" t="s">
        <v>885</v>
      </c>
      <c r="AS278" s="263" t="s">
        <v>4128</v>
      </c>
      <c r="AT278" s="266"/>
      <c r="AU278" s="266"/>
      <c r="AV278" s="266"/>
      <c r="AW278" s="266"/>
      <c r="AX278" s="266"/>
      <c r="AY278" s="266"/>
      <c r="AZ278" s="266"/>
      <c r="BA278" s="321">
        <v>467</v>
      </c>
      <c r="BB278" s="394"/>
    </row>
    <row r="279" spans="1:54" ht="24.95" customHeight="1">
      <c r="A279" s="326"/>
      <c r="B279" s="19" t="s">
        <v>2216</v>
      </c>
      <c r="C279" s="19">
        <v>15</v>
      </c>
      <c r="D279" s="27" t="s">
        <v>2218</v>
      </c>
      <c r="E279" s="27"/>
      <c r="F279" s="26" t="s">
        <v>5605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4129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2295</v>
      </c>
      <c r="AK279" s="31">
        <v>39248</v>
      </c>
      <c r="AL279" s="332"/>
      <c r="AM279" s="333"/>
      <c r="AN279" s="25" t="s">
        <v>2266</v>
      </c>
      <c r="AO279" s="24">
        <v>45060</v>
      </c>
      <c r="AP279" s="262" t="s">
        <v>4130</v>
      </c>
      <c r="AQ279" s="263"/>
      <c r="AR279" s="263" t="s">
        <v>885</v>
      </c>
      <c r="AS279" s="263" t="s">
        <v>4131</v>
      </c>
      <c r="AT279" s="266"/>
      <c r="AU279" s="266"/>
      <c r="AV279" s="266"/>
      <c r="AW279" s="266"/>
      <c r="AX279" s="266"/>
      <c r="AY279" s="266"/>
      <c r="AZ279" s="266"/>
      <c r="BA279" s="321">
        <v>468</v>
      </c>
      <c r="BB279" s="394"/>
    </row>
    <row r="280" spans="1:54" ht="24.95" customHeight="1">
      <c r="A280" s="326"/>
      <c r="B280" s="19" t="s">
        <v>2216</v>
      </c>
      <c r="C280" s="19">
        <v>15</v>
      </c>
      <c r="D280" s="27" t="s">
        <v>2218</v>
      </c>
      <c r="E280" s="27"/>
      <c r="F280" s="26" t="s">
        <v>5606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4132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2295</v>
      </c>
      <c r="AK280" s="31">
        <v>39248</v>
      </c>
      <c r="AL280" s="332"/>
      <c r="AM280" s="333"/>
      <c r="AN280" s="25" t="s">
        <v>2266</v>
      </c>
      <c r="AO280" s="24">
        <v>45060</v>
      </c>
      <c r="AP280" s="262" t="s">
        <v>4133</v>
      </c>
      <c r="AQ280" s="263"/>
      <c r="AR280" s="263" t="s">
        <v>885</v>
      </c>
      <c r="AS280" s="263" t="s">
        <v>4134</v>
      </c>
      <c r="AT280" s="266"/>
      <c r="AU280" s="266"/>
      <c r="AV280" s="266"/>
      <c r="AW280" s="266"/>
      <c r="AX280" s="266"/>
      <c r="AY280" s="266"/>
      <c r="AZ280" s="266"/>
      <c r="BA280" s="321">
        <v>469</v>
      </c>
      <c r="BB280" s="394"/>
    </row>
    <row r="281" spans="1:54" ht="24.95" customHeight="1">
      <c r="A281" s="326"/>
      <c r="B281" s="19" t="s">
        <v>2216</v>
      </c>
      <c r="C281" s="19">
        <v>15</v>
      </c>
      <c r="D281" s="27" t="s">
        <v>2218</v>
      </c>
      <c r="E281" s="27"/>
      <c r="F281" s="26" t="s">
        <v>5607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4135</v>
      </c>
      <c r="AB281" s="28" t="s">
        <v>4136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2295</v>
      </c>
      <c r="AK281" s="31">
        <v>39248</v>
      </c>
      <c r="AL281" s="332"/>
      <c r="AM281" s="333"/>
      <c r="AN281" s="25" t="s">
        <v>2266</v>
      </c>
      <c r="AO281" s="24">
        <v>45060</v>
      </c>
      <c r="AP281" s="262" t="s">
        <v>4137</v>
      </c>
      <c r="AQ281" s="263"/>
      <c r="AR281" s="263" t="s">
        <v>885</v>
      </c>
      <c r="AS281" s="263" t="s">
        <v>4138</v>
      </c>
      <c r="AT281" s="266"/>
      <c r="AU281" s="266"/>
      <c r="AV281" s="266"/>
      <c r="AW281" s="266"/>
      <c r="AX281" s="266"/>
      <c r="AY281" s="266"/>
      <c r="AZ281" s="266"/>
      <c r="BA281" s="321">
        <v>470</v>
      </c>
      <c r="BB281" s="394"/>
    </row>
    <row r="282" spans="1:54" ht="24.95" customHeight="1">
      <c r="A282" s="326"/>
      <c r="B282" s="19" t="s">
        <v>2216</v>
      </c>
      <c r="C282" s="26">
        <v>15</v>
      </c>
      <c r="D282" s="27" t="s">
        <v>2218</v>
      </c>
      <c r="E282" s="27"/>
      <c r="F282" s="26" t="s">
        <v>5608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4139</v>
      </c>
      <c r="AB282" s="28" t="s">
        <v>4140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2295</v>
      </c>
      <c r="AK282" s="31">
        <v>39248</v>
      </c>
      <c r="AL282" s="332"/>
      <c r="AM282" s="333"/>
      <c r="AN282" s="25" t="s">
        <v>2266</v>
      </c>
      <c r="AO282" s="24">
        <v>45060</v>
      </c>
      <c r="AP282" s="262" t="s">
        <v>4141</v>
      </c>
      <c r="AQ282" s="263"/>
      <c r="AR282" s="263" t="s">
        <v>885</v>
      </c>
      <c r="AS282" s="263" t="s">
        <v>4142</v>
      </c>
      <c r="AT282" s="266"/>
      <c r="AU282" s="266"/>
      <c r="AV282" s="266"/>
      <c r="AW282" s="266"/>
      <c r="AX282" s="266"/>
      <c r="AY282" s="266"/>
      <c r="AZ282" s="266"/>
      <c r="BA282" s="321">
        <v>471</v>
      </c>
      <c r="BB282" s="394"/>
    </row>
    <row r="283" spans="1:54" ht="24.95" customHeight="1">
      <c r="A283" s="326"/>
      <c r="B283" s="19" t="s">
        <v>2216</v>
      </c>
      <c r="C283" s="26">
        <v>15</v>
      </c>
      <c r="D283" s="27" t="s">
        <v>2218</v>
      </c>
      <c r="E283" s="27"/>
      <c r="F283" s="26" t="s">
        <v>5609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4143</v>
      </c>
      <c r="AB283" s="28" t="s">
        <v>4144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2295</v>
      </c>
      <c r="AK283" s="31">
        <v>39248</v>
      </c>
      <c r="AL283" s="332"/>
      <c r="AM283" s="333"/>
      <c r="AN283" s="25" t="s">
        <v>2266</v>
      </c>
      <c r="AO283" s="24">
        <v>45060</v>
      </c>
      <c r="AP283" s="262" t="s">
        <v>4145</v>
      </c>
      <c r="AQ283" s="263"/>
      <c r="AR283" s="263" t="s">
        <v>885</v>
      </c>
      <c r="AS283" s="263" t="s">
        <v>4146</v>
      </c>
      <c r="AT283" s="266"/>
      <c r="AU283" s="266"/>
      <c r="AV283" s="266"/>
      <c r="AW283" s="266"/>
      <c r="AX283" s="266"/>
      <c r="AY283" s="266"/>
      <c r="AZ283" s="266"/>
      <c r="BA283" s="321">
        <v>472</v>
      </c>
      <c r="BB283" s="394"/>
    </row>
    <row r="284" spans="1:54" ht="24.95" customHeight="1">
      <c r="A284" s="326"/>
      <c r="B284" s="19" t="s">
        <v>2216</v>
      </c>
      <c r="C284" s="26">
        <v>15</v>
      </c>
      <c r="D284" s="27" t="s">
        <v>2218</v>
      </c>
      <c r="E284" s="27"/>
      <c r="F284" s="26" t="s">
        <v>5610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4147</v>
      </c>
      <c r="AB284" s="28" t="s">
        <v>3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2295</v>
      </c>
      <c r="AK284" s="31">
        <v>39248</v>
      </c>
      <c r="AL284" s="332"/>
      <c r="AM284" s="333"/>
      <c r="AN284" s="25" t="s">
        <v>2266</v>
      </c>
      <c r="AO284" s="24">
        <v>45060</v>
      </c>
      <c r="AP284" s="262" t="s">
        <v>4148</v>
      </c>
      <c r="AQ284" s="263"/>
      <c r="AR284" s="263" t="s">
        <v>885</v>
      </c>
      <c r="AS284" s="263" t="s">
        <v>4149</v>
      </c>
      <c r="AT284" s="266"/>
      <c r="AU284" s="266"/>
      <c r="AV284" s="266"/>
      <c r="AW284" s="266"/>
      <c r="AX284" s="266"/>
      <c r="AY284" s="266"/>
      <c r="AZ284" s="266"/>
      <c r="BA284" s="321">
        <v>473</v>
      </c>
      <c r="BB284" s="394"/>
    </row>
    <row r="285" spans="1:54" ht="24.95" customHeight="1">
      <c r="A285" s="326"/>
      <c r="B285" s="19" t="s">
        <v>2216</v>
      </c>
      <c r="C285" s="26">
        <v>15</v>
      </c>
      <c r="D285" s="27" t="s">
        <v>2218</v>
      </c>
      <c r="E285" s="27"/>
      <c r="F285" s="26" t="s">
        <v>5611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4100</v>
      </c>
      <c r="AB285" s="28" t="s">
        <v>4150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2295</v>
      </c>
      <c r="AK285" s="31">
        <v>39248</v>
      </c>
      <c r="AL285" s="332"/>
      <c r="AM285" s="333"/>
      <c r="AN285" s="25" t="s">
        <v>2266</v>
      </c>
      <c r="AO285" s="24">
        <v>45060</v>
      </c>
      <c r="AP285" s="262" t="s">
        <v>4151</v>
      </c>
      <c r="AQ285" s="263"/>
      <c r="AR285" s="263" t="s">
        <v>885</v>
      </c>
      <c r="AS285" s="263" t="s">
        <v>4152</v>
      </c>
      <c r="AT285" s="266"/>
      <c r="AU285" s="266"/>
      <c r="AV285" s="266"/>
      <c r="AW285" s="266"/>
      <c r="AX285" s="266"/>
      <c r="AY285" s="266"/>
      <c r="AZ285" s="266"/>
      <c r="BA285" s="321">
        <v>474</v>
      </c>
      <c r="BB285" s="394"/>
    </row>
    <row r="286" spans="1:54" ht="24.95" customHeight="1">
      <c r="A286" s="326"/>
      <c r="B286" s="19" t="s">
        <v>2216</v>
      </c>
      <c r="C286" s="26">
        <v>15</v>
      </c>
      <c r="D286" s="27" t="s">
        <v>2218</v>
      </c>
      <c r="E286" s="27"/>
      <c r="F286" s="26" t="s">
        <v>5612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4153</v>
      </c>
      <c r="AB286" s="28" t="s">
        <v>4154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2295</v>
      </c>
      <c r="AK286" s="31">
        <v>39248</v>
      </c>
      <c r="AL286" s="332"/>
      <c r="AM286" s="333"/>
      <c r="AN286" s="25" t="s">
        <v>2266</v>
      </c>
      <c r="AO286" s="24">
        <v>45060</v>
      </c>
      <c r="AP286" s="262" t="s">
        <v>4155</v>
      </c>
      <c r="AQ286" s="263"/>
      <c r="AR286" s="263" t="s">
        <v>885</v>
      </c>
      <c r="AS286" s="263" t="s">
        <v>4156</v>
      </c>
      <c r="AT286" s="266"/>
      <c r="AU286" s="266"/>
      <c r="AV286" s="266"/>
      <c r="AW286" s="266"/>
      <c r="AX286" s="266"/>
      <c r="AY286" s="266"/>
      <c r="AZ286" s="266"/>
      <c r="BA286" s="321">
        <v>475</v>
      </c>
      <c r="BB286" s="394"/>
    </row>
    <row r="287" spans="1:54" ht="24.95" customHeight="1">
      <c r="A287" s="326"/>
      <c r="B287" s="19" t="s">
        <v>2216</v>
      </c>
      <c r="C287" s="26">
        <v>15</v>
      </c>
      <c r="D287" s="27" t="s">
        <v>2218</v>
      </c>
      <c r="E287" s="27"/>
      <c r="F287" s="26" t="s">
        <v>5613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4157</v>
      </c>
      <c r="AB287" s="28" t="s">
        <v>4158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2295</v>
      </c>
      <c r="AK287" s="31">
        <v>39248</v>
      </c>
      <c r="AL287" s="332"/>
      <c r="AM287" s="333"/>
      <c r="AN287" s="25" t="s">
        <v>2266</v>
      </c>
      <c r="AO287" s="24">
        <v>45060</v>
      </c>
      <c r="AP287" s="262" t="s">
        <v>4159</v>
      </c>
      <c r="AQ287" s="263"/>
      <c r="AR287" s="263" t="s">
        <v>885</v>
      </c>
      <c r="AS287" s="263" t="s">
        <v>4160</v>
      </c>
      <c r="AT287" s="266"/>
      <c r="AU287" s="266"/>
      <c r="AV287" s="266"/>
      <c r="AW287" s="266"/>
      <c r="AX287" s="266"/>
      <c r="AY287" s="266"/>
      <c r="AZ287" s="266"/>
      <c r="BA287" s="321">
        <v>476</v>
      </c>
      <c r="BB287" s="394"/>
    </row>
    <row r="288" spans="1:54" ht="24.95" customHeight="1">
      <c r="A288" s="326"/>
      <c r="B288" s="19" t="s">
        <v>2216</v>
      </c>
      <c r="C288" s="26">
        <v>15</v>
      </c>
      <c r="D288" s="27" t="s">
        <v>2218</v>
      </c>
      <c r="E288" s="27"/>
      <c r="F288" s="26" t="s">
        <v>5614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4143</v>
      </c>
      <c r="AB288" s="28" t="s">
        <v>2657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2295</v>
      </c>
      <c r="AK288" s="31">
        <v>39248</v>
      </c>
      <c r="AL288" s="332"/>
      <c r="AM288" s="333"/>
      <c r="AN288" s="25" t="s">
        <v>2266</v>
      </c>
      <c r="AO288" s="24">
        <v>45060</v>
      </c>
      <c r="AP288" s="262" t="s">
        <v>4161</v>
      </c>
      <c r="AQ288" s="263"/>
      <c r="AR288" s="263" t="s">
        <v>885</v>
      </c>
      <c r="AS288" s="263" t="s">
        <v>4162</v>
      </c>
      <c r="AT288" s="266"/>
      <c r="AU288" s="266"/>
      <c r="AV288" s="266"/>
      <c r="AW288" s="266"/>
      <c r="AX288" s="266"/>
      <c r="AY288" s="266"/>
      <c r="AZ288" s="266"/>
      <c r="BA288" s="321">
        <v>477</v>
      </c>
      <c r="BB288" s="394"/>
    </row>
    <row r="289" spans="1:54" ht="24.95" customHeight="1">
      <c r="A289" s="326"/>
      <c r="B289" s="19" t="s">
        <v>2216</v>
      </c>
      <c r="C289" s="26">
        <v>15</v>
      </c>
      <c r="D289" s="27" t="s">
        <v>2218</v>
      </c>
      <c r="E289" s="27"/>
      <c r="F289" s="26" t="s">
        <v>5615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4143</v>
      </c>
      <c r="AB289" s="28" t="s">
        <v>1770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2295</v>
      </c>
      <c r="AK289" s="31">
        <v>39248</v>
      </c>
      <c r="AL289" s="332"/>
      <c r="AM289" s="333"/>
      <c r="AN289" s="25" t="s">
        <v>2266</v>
      </c>
      <c r="AO289" s="24">
        <v>45060</v>
      </c>
      <c r="AP289" s="262" t="s">
        <v>4163</v>
      </c>
      <c r="AQ289" s="263"/>
      <c r="AR289" s="263" t="s">
        <v>885</v>
      </c>
      <c r="AS289" s="263" t="s">
        <v>4164</v>
      </c>
      <c r="AT289" s="266"/>
      <c r="AU289" s="266"/>
      <c r="AV289" s="266"/>
      <c r="AW289" s="266"/>
      <c r="AX289" s="266"/>
      <c r="AY289" s="266"/>
      <c r="AZ289" s="266"/>
      <c r="BA289" s="321">
        <v>478</v>
      </c>
      <c r="BB289" s="394"/>
    </row>
    <row r="290" spans="1:54" ht="24.95" customHeight="1">
      <c r="A290" s="326"/>
      <c r="B290" s="19" t="s">
        <v>2216</v>
      </c>
      <c r="C290" s="26">
        <v>15</v>
      </c>
      <c r="D290" s="27" t="s">
        <v>2218</v>
      </c>
      <c r="E290" s="27"/>
      <c r="F290" s="26" t="s">
        <v>5616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4165</v>
      </c>
      <c r="AB290" s="28" t="s">
        <v>4166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2295</v>
      </c>
      <c r="AK290" s="31">
        <v>39248</v>
      </c>
      <c r="AL290" s="332"/>
      <c r="AM290" s="333"/>
      <c r="AN290" s="25" t="s">
        <v>2266</v>
      </c>
      <c r="AO290" s="24">
        <v>45060</v>
      </c>
      <c r="AP290" s="262" t="s">
        <v>4167</v>
      </c>
      <c r="AQ290" s="263"/>
      <c r="AR290" s="263" t="s">
        <v>885</v>
      </c>
      <c r="AS290" s="263" t="s">
        <v>4168</v>
      </c>
      <c r="AT290" s="266"/>
      <c r="AU290" s="266"/>
      <c r="AV290" s="266"/>
      <c r="AW290" s="266"/>
      <c r="AX290" s="266"/>
      <c r="AY290" s="266"/>
      <c r="AZ290" s="266"/>
      <c r="BA290" s="321">
        <v>479</v>
      </c>
      <c r="BB290" s="394"/>
    </row>
    <row r="291" spans="1:54" ht="24.95" customHeight="1">
      <c r="A291" s="326"/>
      <c r="B291" s="19" t="s">
        <v>2216</v>
      </c>
      <c r="C291" s="26">
        <v>15</v>
      </c>
      <c r="D291" s="27" t="s">
        <v>2218</v>
      </c>
      <c r="E291" s="27"/>
      <c r="F291" s="26" t="s">
        <v>5617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4169</v>
      </c>
      <c r="AB291" s="28" t="s">
        <v>4169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2295</v>
      </c>
      <c r="AK291" s="31">
        <v>39248</v>
      </c>
      <c r="AL291" s="332"/>
      <c r="AM291" s="333"/>
      <c r="AN291" s="25" t="s">
        <v>2266</v>
      </c>
      <c r="AO291" s="24">
        <v>45060</v>
      </c>
      <c r="AP291" s="262" t="s">
        <v>4170</v>
      </c>
      <c r="AQ291" s="263"/>
      <c r="AR291" s="263" t="s">
        <v>885</v>
      </c>
      <c r="AS291" s="263" t="s">
        <v>4171</v>
      </c>
      <c r="AT291" s="266"/>
      <c r="AU291" s="266"/>
      <c r="AV291" s="266"/>
      <c r="AW291" s="266"/>
      <c r="AX291" s="266"/>
      <c r="AY291" s="266"/>
      <c r="AZ291" s="266"/>
      <c r="BA291" s="321">
        <v>480</v>
      </c>
      <c r="BB291" s="394"/>
    </row>
    <row r="292" spans="1:54" ht="24.95" customHeight="1">
      <c r="A292" s="326"/>
      <c r="B292" s="19" t="s">
        <v>2216</v>
      </c>
      <c r="C292" s="26">
        <v>15</v>
      </c>
      <c r="D292" s="27" t="s">
        <v>2218</v>
      </c>
      <c r="E292" s="27"/>
      <c r="F292" s="26" t="s">
        <v>5618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4172</v>
      </c>
      <c r="AB292" s="28" t="s">
        <v>4173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2295</v>
      </c>
      <c r="AK292" s="31">
        <v>39248</v>
      </c>
      <c r="AL292" s="332"/>
      <c r="AM292" s="333"/>
      <c r="AN292" s="25" t="s">
        <v>2266</v>
      </c>
      <c r="AO292" s="24">
        <v>45060</v>
      </c>
      <c r="AP292" s="262" t="s">
        <v>4174</v>
      </c>
      <c r="AQ292" s="263"/>
      <c r="AR292" s="263" t="s">
        <v>885</v>
      </c>
      <c r="AS292" s="263" t="s">
        <v>4175</v>
      </c>
      <c r="AT292" s="266"/>
      <c r="AU292" s="266"/>
      <c r="AV292" s="266"/>
      <c r="AW292" s="266"/>
      <c r="AX292" s="266"/>
      <c r="AY292" s="266"/>
      <c r="AZ292" s="266"/>
      <c r="BA292" s="321">
        <v>481</v>
      </c>
      <c r="BB292" s="394"/>
    </row>
    <row r="293" spans="1:54" ht="24.95" customHeight="1">
      <c r="A293" s="326"/>
      <c r="B293" s="19" t="s">
        <v>2216</v>
      </c>
      <c r="C293" s="26">
        <v>15</v>
      </c>
      <c r="D293" s="27" t="s">
        <v>2218</v>
      </c>
      <c r="E293" s="27"/>
      <c r="F293" s="26" t="s">
        <v>5619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4176</v>
      </c>
      <c r="AB293" s="28" t="s">
        <v>1062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2295</v>
      </c>
      <c r="AK293" s="31">
        <v>39248</v>
      </c>
      <c r="AL293" s="332"/>
      <c r="AM293" s="333"/>
      <c r="AN293" s="25" t="s">
        <v>2266</v>
      </c>
      <c r="AO293" s="24">
        <v>45060</v>
      </c>
      <c r="AP293" s="262" t="s">
        <v>4177</v>
      </c>
      <c r="AQ293" s="263"/>
      <c r="AR293" s="263" t="s">
        <v>885</v>
      </c>
      <c r="AS293" s="263" t="s">
        <v>4178</v>
      </c>
      <c r="AT293" s="266"/>
      <c r="AU293" s="266"/>
      <c r="AV293" s="266"/>
      <c r="AW293" s="266"/>
      <c r="AX293" s="266"/>
      <c r="AY293" s="266"/>
      <c r="AZ293" s="266"/>
      <c r="BA293" s="321">
        <v>482</v>
      </c>
      <c r="BB293" s="394"/>
    </row>
    <row r="294" spans="1:54" ht="24.95" customHeight="1">
      <c r="A294" s="326"/>
      <c r="B294" s="19" t="s">
        <v>2216</v>
      </c>
      <c r="C294" s="26">
        <v>15</v>
      </c>
      <c r="D294" s="27" t="s">
        <v>2218</v>
      </c>
      <c r="E294" s="27"/>
      <c r="F294" s="26" t="s">
        <v>5620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4179</v>
      </c>
      <c r="AB294" s="28" t="s">
        <v>4180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2295</v>
      </c>
      <c r="AK294" s="31">
        <v>39248</v>
      </c>
      <c r="AL294" s="332"/>
      <c r="AM294" s="333"/>
      <c r="AN294" s="25" t="s">
        <v>2266</v>
      </c>
      <c r="AO294" s="24">
        <v>45060</v>
      </c>
      <c r="AP294" s="262" t="s">
        <v>4181</v>
      </c>
      <c r="AQ294" s="263"/>
      <c r="AR294" s="263" t="s">
        <v>885</v>
      </c>
      <c r="AS294" s="263" t="s">
        <v>4182</v>
      </c>
      <c r="AT294" s="266"/>
      <c r="AU294" s="266"/>
      <c r="AV294" s="266"/>
      <c r="AW294" s="266"/>
      <c r="AX294" s="266"/>
      <c r="AY294" s="266"/>
      <c r="AZ294" s="266"/>
      <c r="BA294" s="321">
        <v>483</v>
      </c>
      <c r="BB294" s="394"/>
    </row>
    <row r="295" spans="1:54" ht="24.95" customHeight="1">
      <c r="A295" s="326"/>
      <c r="B295" s="19" t="s">
        <v>2216</v>
      </c>
      <c r="C295" s="26">
        <v>15</v>
      </c>
      <c r="D295" s="27" t="s">
        <v>2218</v>
      </c>
      <c r="E295" s="27"/>
      <c r="F295" s="26" t="s">
        <v>5621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4183</v>
      </c>
      <c r="AB295" s="28" t="s">
        <v>4184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2295</v>
      </c>
      <c r="AK295" s="31">
        <v>39248</v>
      </c>
      <c r="AL295" s="332"/>
      <c r="AM295" s="333"/>
      <c r="AN295" s="25" t="s">
        <v>2266</v>
      </c>
      <c r="AO295" s="24">
        <v>45060</v>
      </c>
      <c r="AP295" s="262" t="s">
        <v>4185</v>
      </c>
      <c r="AQ295" s="263"/>
      <c r="AR295" s="263" t="s">
        <v>885</v>
      </c>
      <c r="AS295" s="263" t="s">
        <v>4186</v>
      </c>
      <c r="AT295" s="266"/>
      <c r="AU295" s="266"/>
      <c r="AV295" s="266"/>
      <c r="AW295" s="266"/>
      <c r="AX295" s="266"/>
      <c r="AY295" s="266"/>
      <c r="AZ295" s="266"/>
      <c r="BA295" s="321">
        <v>484</v>
      </c>
      <c r="BB295" s="394"/>
    </row>
    <row r="296" spans="1:54" ht="24.95" customHeight="1">
      <c r="A296" s="326"/>
      <c r="B296" s="19" t="s">
        <v>2216</v>
      </c>
      <c r="C296" s="26">
        <v>15</v>
      </c>
      <c r="D296" s="27" t="s">
        <v>2218</v>
      </c>
      <c r="E296" s="27"/>
      <c r="F296" s="26" t="s">
        <v>5622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4143</v>
      </c>
      <c r="AB296" s="28" t="s">
        <v>4187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2295</v>
      </c>
      <c r="AK296" s="31">
        <v>39248</v>
      </c>
      <c r="AL296" s="332"/>
      <c r="AM296" s="333"/>
      <c r="AN296" s="25" t="s">
        <v>2266</v>
      </c>
      <c r="AO296" s="24">
        <v>45060</v>
      </c>
      <c r="AP296" s="262" t="s">
        <v>4188</v>
      </c>
      <c r="AQ296" s="263"/>
      <c r="AR296" s="263" t="s">
        <v>885</v>
      </c>
      <c r="AS296" s="263" t="s">
        <v>4189</v>
      </c>
      <c r="AT296" s="266"/>
      <c r="AU296" s="266"/>
      <c r="AV296" s="266"/>
      <c r="AW296" s="266"/>
      <c r="AX296" s="266"/>
      <c r="AY296" s="266"/>
      <c r="AZ296" s="266"/>
      <c r="BA296" s="321">
        <v>485</v>
      </c>
      <c r="BB296" s="394"/>
    </row>
    <row r="297" spans="1:54" ht="24.95" customHeight="1">
      <c r="A297" s="326"/>
      <c r="B297" s="19" t="s">
        <v>2216</v>
      </c>
      <c r="C297" s="26">
        <v>15</v>
      </c>
      <c r="D297" s="27" t="s">
        <v>2218</v>
      </c>
      <c r="E297" s="27"/>
      <c r="F297" s="26" t="s">
        <v>5623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4190</v>
      </c>
      <c r="AB297" s="28" t="s">
        <v>3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2295</v>
      </c>
      <c r="AK297" s="31">
        <v>39248</v>
      </c>
      <c r="AL297" s="332"/>
      <c r="AM297" s="333"/>
      <c r="AN297" s="25" t="s">
        <v>2266</v>
      </c>
      <c r="AO297" s="24">
        <v>45060</v>
      </c>
      <c r="AP297" s="262" t="s">
        <v>4191</v>
      </c>
      <c r="AQ297" s="263"/>
      <c r="AR297" s="263" t="s">
        <v>885</v>
      </c>
      <c r="AS297" s="263" t="s">
        <v>4192</v>
      </c>
      <c r="AT297" s="266"/>
      <c r="AU297" s="266"/>
      <c r="AV297" s="266"/>
      <c r="AW297" s="266"/>
      <c r="AX297" s="266"/>
      <c r="AY297" s="266"/>
      <c r="AZ297" s="266"/>
      <c r="BA297" s="321">
        <v>486</v>
      </c>
      <c r="BB297" s="394"/>
    </row>
    <row r="298" spans="1:54" ht="24.95" customHeight="1">
      <c r="A298" s="326"/>
      <c r="B298" s="19" t="s">
        <v>2216</v>
      </c>
      <c r="C298" s="26">
        <v>15</v>
      </c>
      <c r="D298" s="27" t="s">
        <v>2218</v>
      </c>
      <c r="E298" s="27"/>
      <c r="F298" s="26" t="s">
        <v>5624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4193</v>
      </c>
      <c r="AB298" s="28" t="s">
        <v>4194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2295</v>
      </c>
      <c r="AK298" s="31">
        <v>39248</v>
      </c>
      <c r="AL298" s="332"/>
      <c r="AM298" s="333"/>
      <c r="AN298" s="25" t="s">
        <v>2266</v>
      </c>
      <c r="AO298" s="24">
        <v>45060</v>
      </c>
      <c r="AP298" s="262" t="s">
        <v>4195</v>
      </c>
      <c r="AQ298" s="263"/>
      <c r="AR298" s="263" t="s">
        <v>885</v>
      </c>
      <c r="AS298" s="263" t="s">
        <v>4196</v>
      </c>
      <c r="AT298" s="266"/>
      <c r="AU298" s="266"/>
      <c r="AV298" s="266"/>
      <c r="AW298" s="266"/>
      <c r="AX298" s="266"/>
      <c r="AY298" s="266"/>
      <c r="AZ298" s="266"/>
      <c r="BA298" s="321">
        <v>487</v>
      </c>
      <c r="BB298" s="394"/>
    </row>
    <row r="299" spans="1:54" ht="24.95" customHeight="1">
      <c r="A299" s="326"/>
      <c r="B299" s="19" t="s">
        <v>2216</v>
      </c>
      <c r="C299" s="26">
        <v>15</v>
      </c>
      <c r="D299" s="27" t="s">
        <v>2218</v>
      </c>
      <c r="E299" s="27"/>
      <c r="F299" s="26" t="s">
        <v>5625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4197</v>
      </c>
      <c r="AB299" s="28" t="s">
        <v>3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2295</v>
      </c>
      <c r="AK299" s="31">
        <v>39248</v>
      </c>
      <c r="AL299" s="332"/>
      <c r="AM299" s="333"/>
      <c r="AN299" s="25" t="s">
        <v>2266</v>
      </c>
      <c r="AO299" s="24">
        <v>45060</v>
      </c>
      <c r="AP299" s="262" t="s">
        <v>4198</v>
      </c>
      <c r="AQ299" s="263"/>
      <c r="AR299" s="263" t="s">
        <v>885</v>
      </c>
      <c r="AS299" s="263" t="s">
        <v>4199</v>
      </c>
      <c r="AT299" s="266"/>
      <c r="AU299" s="266"/>
      <c r="AV299" s="266"/>
      <c r="AW299" s="266"/>
      <c r="AX299" s="266"/>
      <c r="AY299" s="266"/>
      <c r="AZ299" s="266"/>
      <c r="BA299" s="321">
        <v>488</v>
      </c>
      <c r="BB299" s="394"/>
    </row>
    <row r="300" spans="1:54" ht="24.95" customHeight="1">
      <c r="A300" s="326"/>
      <c r="B300" s="19" t="s">
        <v>2216</v>
      </c>
      <c r="C300" s="26">
        <v>15</v>
      </c>
      <c r="D300" s="27" t="s">
        <v>2218</v>
      </c>
      <c r="E300" s="27"/>
      <c r="F300" s="26" t="s">
        <v>5626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4200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2295</v>
      </c>
      <c r="AK300" s="31">
        <v>39248</v>
      </c>
      <c r="AL300" s="332"/>
      <c r="AM300" s="333"/>
      <c r="AN300" s="25" t="s">
        <v>2266</v>
      </c>
      <c r="AO300" s="24">
        <v>45060</v>
      </c>
      <c r="AP300" s="262" t="s">
        <v>4201</v>
      </c>
      <c r="AQ300" s="263"/>
      <c r="AR300" s="263" t="s">
        <v>885</v>
      </c>
      <c r="AS300" s="263" t="s">
        <v>4202</v>
      </c>
      <c r="AT300" s="266"/>
      <c r="AU300" s="266"/>
      <c r="AV300" s="266"/>
      <c r="AW300" s="266"/>
      <c r="AX300" s="266"/>
      <c r="AY300" s="266"/>
      <c r="AZ300" s="266"/>
      <c r="BA300" s="321">
        <v>489</v>
      </c>
      <c r="BB300" s="394"/>
    </row>
    <row r="301" spans="1:54" ht="24.95" customHeight="1">
      <c r="A301" s="326"/>
      <c r="B301" s="19" t="s">
        <v>2216</v>
      </c>
      <c r="C301" s="26">
        <v>15</v>
      </c>
      <c r="D301" s="27" t="s">
        <v>2218</v>
      </c>
      <c r="E301" s="27"/>
      <c r="F301" s="26" t="s">
        <v>5627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4203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2295</v>
      </c>
      <c r="AK301" s="31">
        <v>39248</v>
      </c>
      <c r="AL301" s="332"/>
      <c r="AM301" s="333"/>
      <c r="AN301" s="25" t="s">
        <v>2266</v>
      </c>
      <c r="AO301" s="24">
        <v>45060</v>
      </c>
      <c r="AP301" s="262" t="s">
        <v>4204</v>
      </c>
      <c r="AQ301" s="263"/>
      <c r="AR301" s="263" t="s">
        <v>885</v>
      </c>
      <c r="AS301" s="263" t="s">
        <v>4205</v>
      </c>
      <c r="AT301" s="266"/>
      <c r="AU301" s="266"/>
      <c r="AV301" s="266"/>
      <c r="AW301" s="266"/>
      <c r="AX301" s="266"/>
      <c r="AY301" s="266"/>
      <c r="AZ301" s="266"/>
      <c r="BA301" s="321">
        <v>490</v>
      </c>
      <c r="BB301" s="394"/>
    </row>
    <row r="302" spans="1:54" ht="24.95" customHeight="1">
      <c r="A302" s="326"/>
      <c r="B302" s="19" t="s">
        <v>2216</v>
      </c>
      <c r="C302" s="26">
        <v>15</v>
      </c>
      <c r="D302" s="27" t="s">
        <v>2218</v>
      </c>
      <c r="E302" s="27"/>
      <c r="F302" s="26" t="s">
        <v>5628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4206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2295</v>
      </c>
      <c r="AK302" s="31">
        <v>39248</v>
      </c>
      <c r="AL302" s="332"/>
      <c r="AM302" s="333"/>
      <c r="AN302" s="25" t="s">
        <v>2266</v>
      </c>
      <c r="AO302" s="24">
        <v>45060</v>
      </c>
      <c r="AP302" s="262" t="s">
        <v>4207</v>
      </c>
      <c r="AQ302" s="263"/>
      <c r="AR302" s="263" t="s">
        <v>885</v>
      </c>
      <c r="AS302" s="263" t="s">
        <v>4208</v>
      </c>
      <c r="AT302" s="266"/>
      <c r="AU302" s="266"/>
      <c r="AV302" s="266"/>
      <c r="AW302" s="266"/>
      <c r="AX302" s="266"/>
      <c r="AY302" s="266"/>
      <c r="AZ302" s="266"/>
      <c r="BA302" s="321">
        <v>491</v>
      </c>
      <c r="BB302" s="394"/>
    </row>
    <row r="303" spans="1:54" ht="24.95" customHeight="1">
      <c r="A303" s="326"/>
      <c r="B303" s="19" t="s">
        <v>2216</v>
      </c>
      <c r="C303" s="26">
        <v>15</v>
      </c>
      <c r="D303" s="27" t="s">
        <v>2218</v>
      </c>
      <c r="E303" s="27"/>
      <c r="F303" s="26" t="s">
        <v>5629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4209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2295</v>
      </c>
      <c r="AK303" s="31">
        <v>39248</v>
      </c>
      <c r="AL303" s="332"/>
      <c r="AM303" s="333"/>
      <c r="AN303" s="25" t="s">
        <v>2266</v>
      </c>
      <c r="AO303" s="24">
        <v>45060</v>
      </c>
      <c r="AP303" s="262" t="s">
        <v>4210</v>
      </c>
      <c r="AQ303" s="263"/>
      <c r="AR303" s="263" t="s">
        <v>885</v>
      </c>
      <c r="AS303" s="263" t="s">
        <v>4211</v>
      </c>
      <c r="AT303" s="266"/>
      <c r="AU303" s="266"/>
      <c r="AV303" s="266"/>
      <c r="AW303" s="266"/>
      <c r="AX303" s="266"/>
      <c r="AY303" s="266"/>
      <c r="AZ303" s="266"/>
      <c r="BA303" s="321">
        <v>492</v>
      </c>
      <c r="BB303" s="394"/>
    </row>
    <row r="304" spans="1:54" ht="24.95" customHeight="1">
      <c r="A304" s="326"/>
      <c r="B304" s="19" t="s">
        <v>2216</v>
      </c>
      <c r="C304" s="26">
        <v>15</v>
      </c>
      <c r="D304" s="27" t="s">
        <v>2218</v>
      </c>
      <c r="E304" s="27"/>
      <c r="F304" s="26" t="s">
        <v>5630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4212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2295</v>
      </c>
      <c r="AK304" s="31">
        <v>39248</v>
      </c>
      <c r="AL304" s="332"/>
      <c r="AM304" s="333"/>
      <c r="AN304" s="25" t="s">
        <v>2266</v>
      </c>
      <c r="AO304" s="24">
        <v>45060</v>
      </c>
      <c r="AP304" s="262" t="s">
        <v>4213</v>
      </c>
      <c r="AQ304" s="263"/>
      <c r="AR304" s="263" t="s">
        <v>885</v>
      </c>
      <c r="AS304" s="263" t="s">
        <v>4214</v>
      </c>
      <c r="AT304" s="266"/>
      <c r="AU304" s="266"/>
      <c r="AV304" s="266"/>
      <c r="AW304" s="266"/>
      <c r="AX304" s="266"/>
      <c r="AY304" s="266"/>
      <c r="AZ304" s="266"/>
      <c r="BA304" s="321">
        <v>493</v>
      </c>
      <c r="BB304" s="394"/>
    </row>
    <row r="305" spans="1:54" ht="24.95" customHeight="1">
      <c r="A305" s="326"/>
      <c r="B305" s="19" t="s">
        <v>2216</v>
      </c>
      <c r="C305" s="26">
        <v>15</v>
      </c>
      <c r="D305" s="27" t="s">
        <v>2218</v>
      </c>
      <c r="E305" s="27"/>
      <c r="F305" s="26" t="s">
        <v>5631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4215</v>
      </c>
      <c r="AB305" s="28" t="s">
        <v>1793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2295</v>
      </c>
      <c r="AK305" s="31">
        <v>39248</v>
      </c>
      <c r="AL305" s="332"/>
      <c r="AM305" s="333"/>
      <c r="AN305" s="25" t="s">
        <v>2266</v>
      </c>
      <c r="AO305" s="24">
        <v>45060</v>
      </c>
      <c r="AP305" s="262" t="s">
        <v>4216</v>
      </c>
      <c r="AQ305" s="263"/>
      <c r="AR305" s="263" t="s">
        <v>885</v>
      </c>
      <c r="AS305" s="263" t="s">
        <v>4217</v>
      </c>
      <c r="AT305" s="266"/>
      <c r="AU305" s="266"/>
      <c r="AV305" s="266"/>
      <c r="AW305" s="266"/>
      <c r="AX305" s="266"/>
      <c r="AY305" s="266"/>
      <c r="AZ305" s="266"/>
      <c r="BA305" s="321">
        <v>494</v>
      </c>
      <c r="BB305" s="394"/>
    </row>
    <row r="306" spans="1:54" ht="24.95" customHeight="1">
      <c r="A306" s="326"/>
      <c r="B306" s="19" t="s">
        <v>2216</v>
      </c>
      <c r="C306" s="26">
        <v>15</v>
      </c>
      <c r="D306" s="27" t="s">
        <v>2218</v>
      </c>
      <c r="E306" s="27"/>
      <c r="F306" s="26" t="s">
        <v>5632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4218</v>
      </c>
      <c r="AB306" s="28" t="s">
        <v>3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2295</v>
      </c>
      <c r="AK306" s="31">
        <v>39248</v>
      </c>
      <c r="AL306" s="332"/>
      <c r="AM306" s="333"/>
      <c r="AN306" s="25" t="s">
        <v>2266</v>
      </c>
      <c r="AO306" s="24">
        <v>45060</v>
      </c>
      <c r="AP306" s="262" t="s">
        <v>4219</v>
      </c>
      <c r="AQ306" s="263"/>
      <c r="AR306" s="263" t="s">
        <v>885</v>
      </c>
      <c r="AS306" s="263" t="s">
        <v>4220</v>
      </c>
      <c r="AT306" s="266"/>
      <c r="AU306" s="266"/>
      <c r="AV306" s="266"/>
      <c r="AW306" s="266"/>
      <c r="AX306" s="266"/>
      <c r="AY306" s="266"/>
      <c r="AZ306" s="266"/>
      <c r="BA306" s="321">
        <v>495</v>
      </c>
      <c r="BB306" s="394"/>
    </row>
    <row r="307" spans="1:54" ht="24.95" customHeight="1">
      <c r="A307" s="326"/>
      <c r="B307" s="19" t="s">
        <v>2216</v>
      </c>
      <c r="C307" s="26">
        <v>15</v>
      </c>
      <c r="D307" s="27" t="s">
        <v>2218</v>
      </c>
      <c r="E307" s="27"/>
      <c r="F307" s="26" t="s">
        <v>5633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4221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2295</v>
      </c>
      <c r="AK307" s="31">
        <v>39248</v>
      </c>
      <c r="AL307" s="332"/>
      <c r="AM307" s="333"/>
      <c r="AN307" s="25" t="s">
        <v>2266</v>
      </c>
      <c r="AO307" s="24">
        <v>45060</v>
      </c>
      <c r="AP307" s="262" t="s">
        <v>4222</v>
      </c>
      <c r="AQ307" s="263"/>
      <c r="AR307" s="263" t="s">
        <v>885</v>
      </c>
      <c r="AS307" s="263" t="s">
        <v>4223</v>
      </c>
      <c r="AT307" s="266"/>
      <c r="AU307" s="266"/>
      <c r="AV307" s="266"/>
      <c r="AW307" s="266"/>
      <c r="AX307" s="266"/>
      <c r="AY307" s="266"/>
      <c r="AZ307" s="266"/>
      <c r="BA307" s="321">
        <v>496</v>
      </c>
      <c r="BB307" s="394"/>
    </row>
    <row r="308" spans="1:54" ht="24.95" customHeight="1">
      <c r="A308" s="326"/>
      <c r="B308" s="19" t="s">
        <v>2216</v>
      </c>
      <c r="C308" s="26">
        <v>15</v>
      </c>
      <c r="D308" s="27" t="s">
        <v>2218</v>
      </c>
      <c r="E308" s="27"/>
      <c r="F308" s="26" t="s">
        <v>5634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4224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2295</v>
      </c>
      <c r="AK308" s="31">
        <v>39248</v>
      </c>
      <c r="AL308" s="332"/>
      <c r="AM308" s="333"/>
      <c r="AN308" s="25" t="s">
        <v>2266</v>
      </c>
      <c r="AO308" s="24">
        <v>45060</v>
      </c>
      <c r="AP308" s="262" t="s">
        <v>4225</v>
      </c>
      <c r="AQ308" s="263"/>
      <c r="AR308" s="263" t="s">
        <v>885</v>
      </c>
      <c r="AS308" s="263" t="s">
        <v>4226</v>
      </c>
      <c r="AT308" s="266"/>
      <c r="AU308" s="266"/>
      <c r="AV308" s="266"/>
      <c r="AW308" s="266"/>
      <c r="AX308" s="266"/>
      <c r="AY308" s="266"/>
      <c r="AZ308" s="266"/>
      <c r="BA308" s="321">
        <v>497</v>
      </c>
      <c r="BB308" s="394"/>
    </row>
    <row r="309" spans="1:54" ht="24.95" customHeight="1">
      <c r="A309" s="326"/>
      <c r="B309" s="19" t="s">
        <v>2216</v>
      </c>
      <c r="C309" s="26">
        <v>15</v>
      </c>
      <c r="D309" s="27" t="s">
        <v>2218</v>
      </c>
      <c r="E309" s="27"/>
      <c r="F309" s="26" t="s">
        <v>5635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4227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2295</v>
      </c>
      <c r="AK309" s="31">
        <v>39248</v>
      </c>
      <c r="AL309" s="332"/>
      <c r="AM309" s="333"/>
      <c r="AN309" s="25" t="s">
        <v>2266</v>
      </c>
      <c r="AO309" s="24">
        <v>45060</v>
      </c>
      <c r="AP309" s="262" t="s">
        <v>4228</v>
      </c>
      <c r="AQ309" s="263"/>
      <c r="AR309" s="263" t="s">
        <v>885</v>
      </c>
      <c r="AS309" s="263" t="s">
        <v>4229</v>
      </c>
      <c r="AT309" s="266"/>
      <c r="AU309" s="266"/>
      <c r="AV309" s="266"/>
      <c r="AW309" s="266"/>
      <c r="AX309" s="266"/>
      <c r="AY309" s="266"/>
      <c r="AZ309" s="266"/>
      <c r="BA309" s="321">
        <v>498</v>
      </c>
      <c r="BB309" s="394"/>
    </row>
    <row r="310" spans="1:54" ht="24.95" customHeight="1">
      <c r="A310" s="326"/>
      <c r="B310" s="19" t="s">
        <v>2216</v>
      </c>
      <c r="C310" s="26">
        <v>15</v>
      </c>
      <c r="D310" s="27" t="s">
        <v>2218</v>
      </c>
      <c r="E310" s="27"/>
      <c r="F310" s="26" t="s">
        <v>5636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4230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2295</v>
      </c>
      <c r="AK310" s="31">
        <v>39248</v>
      </c>
      <c r="AL310" s="332"/>
      <c r="AM310" s="333"/>
      <c r="AN310" s="25" t="s">
        <v>2266</v>
      </c>
      <c r="AO310" s="24">
        <v>45060</v>
      </c>
      <c r="AP310" s="262" t="s">
        <v>4231</v>
      </c>
      <c r="AQ310" s="263"/>
      <c r="AR310" s="263" t="s">
        <v>885</v>
      </c>
      <c r="AS310" s="263" t="s">
        <v>4232</v>
      </c>
      <c r="AT310" s="266"/>
      <c r="AU310" s="266"/>
      <c r="AV310" s="266"/>
      <c r="AW310" s="266"/>
      <c r="AX310" s="266"/>
      <c r="AY310" s="266"/>
      <c r="AZ310" s="266"/>
      <c r="BA310" s="321">
        <v>499</v>
      </c>
      <c r="BB310" s="394"/>
    </row>
    <row r="311" spans="1:54" ht="24.95" customHeight="1">
      <c r="A311" s="326"/>
      <c r="B311" s="19" t="s">
        <v>2216</v>
      </c>
      <c r="C311" s="26">
        <v>15</v>
      </c>
      <c r="D311" s="27" t="s">
        <v>2218</v>
      </c>
      <c r="E311" s="27"/>
      <c r="F311" s="26" t="s">
        <v>5637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4233</v>
      </c>
      <c r="AB311" s="28" t="s">
        <v>4234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2295</v>
      </c>
      <c r="AK311" s="31">
        <v>39248</v>
      </c>
      <c r="AL311" s="332"/>
      <c r="AM311" s="333"/>
      <c r="AN311" s="25" t="s">
        <v>2266</v>
      </c>
      <c r="AO311" s="24">
        <v>45060</v>
      </c>
      <c r="AP311" s="262" t="s">
        <v>4235</v>
      </c>
      <c r="AQ311" s="263"/>
      <c r="AR311" s="263" t="s">
        <v>885</v>
      </c>
      <c r="AS311" s="263" t="s">
        <v>4236</v>
      </c>
      <c r="AT311" s="266"/>
      <c r="AU311" s="266"/>
      <c r="AV311" s="266"/>
      <c r="AW311" s="266"/>
      <c r="AX311" s="266"/>
      <c r="AY311" s="266"/>
      <c r="AZ311" s="266"/>
      <c r="BA311" s="321">
        <v>500</v>
      </c>
      <c r="BB311" s="394"/>
    </row>
    <row r="312" spans="1:54" ht="24.95" customHeight="1">
      <c r="A312" s="326"/>
      <c r="B312" s="19" t="s">
        <v>2216</v>
      </c>
      <c r="C312" s="26">
        <v>15</v>
      </c>
      <c r="D312" s="27" t="s">
        <v>2218</v>
      </c>
      <c r="E312" s="27"/>
      <c r="F312" s="26" t="s">
        <v>5638</v>
      </c>
      <c r="G312" s="26" t="s">
        <v>3</v>
      </c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 t="s">
        <v>4237</v>
      </c>
      <c r="T312" s="26"/>
      <c r="U312" s="26" t="s">
        <v>4238</v>
      </c>
      <c r="V312" s="26"/>
      <c r="W312" s="26"/>
      <c r="X312" s="26"/>
      <c r="Y312" s="26" t="s">
        <v>4239</v>
      </c>
      <c r="Z312" s="26" t="s">
        <v>4240</v>
      </c>
      <c r="AA312" s="28" t="s">
        <v>4241</v>
      </c>
      <c r="AB312" s="28" t="s">
        <v>2183</v>
      </c>
      <c r="AC312" s="28"/>
      <c r="AD312" s="28"/>
      <c r="AE312" s="28"/>
      <c r="AF312" s="28"/>
      <c r="AG312" s="28"/>
      <c r="AH312" s="28"/>
      <c r="AI312" s="29"/>
      <c r="AJ312" s="30" t="s">
        <v>2433</v>
      </c>
      <c r="AK312" s="31">
        <v>39248</v>
      </c>
      <c r="AL312" s="332"/>
      <c r="AM312" s="333"/>
      <c r="AN312" s="25" t="s">
        <v>2266</v>
      </c>
      <c r="AO312" s="24">
        <v>45060</v>
      </c>
      <c r="AP312" s="262" t="s">
        <v>4242</v>
      </c>
      <c r="AQ312" s="263"/>
      <c r="AR312" s="263" t="s">
        <v>2210</v>
      </c>
      <c r="AS312" s="263" t="s">
        <v>675</v>
      </c>
      <c r="AT312" s="266"/>
      <c r="AU312" s="266"/>
      <c r="AV312" s="266"/>
      <c r="AW312" s="266"/>
      <c r="AX312" s="266"/>
      <c r="AY312" s="266"/>
      <c r="AZ312" s="266"/>
      <c r="BA312" s="321">
        <v>502</v>
      </c>
      <c r="BB312" s="394"/>
    </row>
    <row r="313" spans="1:54" ht="24.95" customHeight="1">
      <c r="A313" s="326"/>
      <c r="B313" s="19" t="s">
        <v>2216</v>
      </c>
      <c r="C313" s="26">
        <v>15</v>
      </c>
      <c r="D313" s="27" t="s">
        <v>2218</v>
      </c>
      <c r="E313" s="27"/>
      <c r="F313" s="26" t="s">
        <v>5639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750</v>
      </c>
      <c r="T313" s="26"/>
      <c r="U313" s="26" t="s">
        <v>4243</v>
      </c>
      <c r="V313" s="26"/>
      <c r="W313" s="26"/>
      <c r="X313" s="26"/>
      <c r="Y313" s="26" t="s">
        <v>4244</v>
      </c>
      <c r="Z313" s="26" t="s">
        <v>4240</v>
      </c>
      <c r="AA313" s="28" t="s">
        <v>4241</v>
      </c>
      <c r="AB313" s="28" t="s">
        <v>4245</v>
      </c>
      <c r="AC313" s="28"/>
      <c r="AD313" s="28"/>
      <c r="AE313" s="28"/>
      <c r="AF313" s="28"/>
      <c r="AG313" s="28"/>
      <c r="AH313" s="28"/>
      <c r="AI313" s="29"/>
      <c r="AJ313" s="30" t="s">
        <v>2433</v>
      </c>
      <c r="AK313" s="31">
        <v>39248</v>
      </c>
      <c r="AL313" s="332"/>
      <c r="AM313" s="333"/>
      <c r="AN313" s="25" t="s">
        <v>2266</v>
      </c>
      <c r="AO313" s="24">
        <v>45060</v>
      </c>
      <c r="AP313" s="262" t="s">
        <v>4246</v>
      </c>
      <c r="AQ313" s="263"/>
      <c r="AR313" s="263" t="s">
        <v>2210</v>
      </c>
      <c r="AS313" s="263" t="s">
        <v>675</v>
      </c>
      <c r="AT313" s="266"/>
      <c r="AU313" s="266"/>
      <c r="AV313" s="266"/>
      <c r="AW313" s="266"/>
      <c r="AX313" s="266"/>
      <c r="AY313" s="266"/>
      <c r="AZ313" s="266"/>
      <c r="BA313" s="321">
        <v>503</v>
      </c>
      <c r="BB313" s="394"/>
    </row>
    <row r="314" spans="1:54" ht="24.95" customHeight="1">
      <c r="A314" s="326"/>
      <c r="B314" s="19" t="s">
        <v>2216</v>
      </c>
      <c r="C314" s="26">
        <v>15</v>
      </c>
      <c r="D314" s="27" t="s">
        <v>2218</v>
      </c>
      <c r="E314" s="27"/>
      <c r="F314" s="26" t="s">
        <v>5640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 t="s">
        <v>4247</v>
      </c>
      <c r="R314" s="26"/>
      <c r="S314" s="26" t="s">
        <v>4248</v>
      </c>
      <c r="T314" s="26"/>
      <c r="U314" s="26" t="s">
        <v>4249</v>
      </c>
      <c r="V314" s="26"/>
      <c r="W314" s="26"/>
      <c r="X314" s="26"/>
      <c r="Y314" s="26" t="s">
        <v>4250</v>
      </c>
      <c r="Z314" s="26" t="s">
        <v>4240</v>
      </c>
      <c r="AA314" s="28" t="s">
        <v>4251</v>
      </c>
      <c r="AB314" s="28" t="s">
        <v>4252</v>
      </c>
      <c r="AC314" s="28"/>
      <c r="AD314" s="28"/>
      <c r="AE314" s="28"/>
      <c r="AF314" s="28"/>
      <c r="AG314" s="28"/>
      <c r="AH314" s="28"/>
      <c r="AI314" s="29"/>
      <c r="AJ314" s="30" t="s">
        <v>2433</v>
      </c>
      <c r="AK314" s="31">
        <v>39248</v>
      </c>
      <c r="AL314" s="332"/>
      <c r="AM314" s="333"/>
      <c r="AN314" s="25" t="s">
        <v>2266</v>
      </c>
      <c r="AO314" s="24">
        <v>45060</v>
      </c>
      <c r="AP314" s="262" t="s">
        <v>4253</v>
      </c>
      <c r="AQ314" s="263"/>
      <c r="AR314" s="263" t="s">
        <v>2210</v>
      </c>
      <c r="AS314" s="263" t="s">
        <v>675</v>
      </c>
      <c r="AT314" s="266"/>
      <c r="AU314" s="266"/>
      <c r="AV314" s="266"/>
      <c r="AW314" s="266"/>
      <c r="AX314" s="266"/>
      <c r="AY314" s="266"/>
      <c r="AZ314" s="266"/>
      <c r="BA314" s="321">
        <v>504</v>
      </c>
      <c r="BB314" s="394"/>
    </row>
    <row r="315" spans="1:54" ht="24.95" customHeight="1">
      <c r="A315" s="326"/>
      <c r="B315" s="19" t="s">
        <v>2216</v>
      </c>
      <c r="C315" s="26">
        <v>15</v>
      </c>
      <c r="D315" s="27" t="s">
        <v>2218</v>
      </c>
      <c r="E315" s="27"/>
      <c r="F315" s="26" t="s">
        <v>5641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 t="s">
        <v>4254</v>
      </c>
      <c r="T315" s="26"/>
      <c r="U315" s="26" t="s">
        <v>4255</v>
      </c>
      <c r="V315" s="26"/>
      <c r="W315" s="26"/>
      <c r="X315" s="26"/>
      <c r="Y315" s="26" t="s">
        <v>4256</v>
      </c>
      <c r="Z315" s="26" t="s">
        <v>4240</v>
      </c>
      <c r="AA315" s="28" t="s">
        <v>4257</v>
      </c>
      <c r="AB315" s="28" t="s">
        <v>4258</v>
      </c>
      <c r="AC315" s="28"/>
      <c r="AD315" s="28"/>
      <c r="AE315" s="28"/>
      <c r="AF315" s="28"/>
      <c r="AG315" s="28"/>
      <c r="AH315" s="28"/>
      <c r="AI315" s="29"/>
      <c r="AJ315" s="30" t="s">
        <v>2433</v>
      </c>
      <c r="AK315" s="31">
        <v>39248</v>
      </c>
      <c r="AL315" s="332"/>
      <c r="AM315" s="333"/>
      <c r="AN315" s="25" t="s">
        <v>2266</v>
      </c>
      <c r="AO315" s="24">
        <v>45060</v>
      </c>
      <c r="AP315" s="262" t="s">
        <v>4259</v>
      </c>
      <c r="AQ315" s="263"/>
      <c r="AR315" s="263" t="s">
        <v>2210</v>
      </c>
      <c r="AS315" s="263" t="s">
        <v>675</v>
      </c>
      <c r="AT315" s="266"/>
      <c r="AU315" s="266"/>
      <c r="AV315" s="266"/>
      <c r="AW315" s="266"/>
      <c r="AX315" s="266"/>
      <c r="AY315" s="266"/>
      <c r="AZ315" s="266"/>
      <c r="BA315" s="321">
        <v>505</v>
      </c>
      <c r="BB315" s="394"/>
    </row>
    <row r="316" spans="1:54" ht="24.95" customHeight="1">
      <c r="A316" s="326"/>
      <c r="B316" s="19" t="s">
        <v>2216</v>
      </c>
      <c r="C316" s="26">
        <v>15</v>
      </c>
      <c r="D316" s="27" t="s">
        <v>2218</v>
      </c>
      <c r="E316" s="27"/>
      <c r="F316" s="26" t="s">
        <v>5642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4260</v>
      </c>
      <c r="T316" s="26"/>
      <c r="U316" s="26" t="s">
        <v>4261</v>
      </c>
      <c r="V316" s="26"/>
      <c r="W316" s="26"/>
      <c r="X316" s="26"/>
      <c r="Y316" s="26" t="s">
        <v>4262</v>
      </c>
      <c r="Z316" s="26" t="s">
        <v>4240</v>
      </c>
      <c r="AA316" s="28" t="s">
        <v>4165</v>
      </c>
      <c r="AB316" s="28" t="s">
        <v>4263</v>
      </c>
      <c r="AC316" s="28"/>
      <c r="AD316" s="28"/>
      <c r="AE316" s="28"/>
      <c r="AF316" s="28"/>
      <c r="AG316" s="28"/>
      <c r="AH316" s="28"/>
      <c r="AI316" s="29"/>
      <c r="AJ316" s="30" t="s">
        <v>2433</v>
      </c>
      <c r="AK316" s="31">
        <v>39248</v>
      </c>
      <c r="AL316" s="332"/>
      <c r="AM316" s="333"/>
      <c r="AN316" s="25" t="s">
        <v>2266</v>
      </c>
      <c r="AO316" s="24">
        <v>45060</v>
      </c>
      <c r="AP316" s="262" t="s">
        <v>4264</v>
      </c>
      <c r="AQ316" s="263"/>
      <c r="AR316" s="263" t="s">
        <v>2210</v>
      </c>
      <c r="AS316" s="263" t="s">
        <v>675</v>
      </c>
      <c r="AT316" s="266"/>
      <c r="AU316" s="266"/>
      <c r="AV316" s="266"/>
      <c r="AW316" s="266"/>
      <c r="AX316" s="266"/>
      <c r="AY316" s="266"/>
      <c r="AZ316" s="266"/>
      <c r="BA316" s="321">
        <v>506</v>
      </c>
      <c r="BB316" s="394"/>
    </row>
    <row r="317" spans="1:54" ht="24.95" customHeight="1">
      <c r="A317" s="326"/>
      <c r="B317" s="19" t="s">
        <v>2216</v>
      </c>
      <c r="C317" s="26">
        <v>15</v>
      </c>
      <c r="D317" s="27" t="s">
        <v>2218</v>
      </c>
      <c r="E317" s="27"/>
      <c r="F317" s="26" t="s">
        <v>5643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4265</v>
      </c>
      <c r="T317" s="26"/>
      <c r="U317" s="26" t="s">
        <v>4266</v>
      </c>
      <c r="V317" s="26"/>
      <c r="W317" s="26"/>
      <c r="X317" s="26"/>
      <c r="Y317" s="26" t="s">
        <v>4267</v>
      </c>
      <c r="Z317" s="26" t="s">
        <v>4240</v>
      </c>
      <c r="AA317" s="28" t="s">
        <v>4179</v>
      </c>
      <c r="AB317" s="28" t="s">
        <v>4268</v>
      </c>
      <c r="AC317" s="28"/>
      <c r="AD317" s="28"/>
      <c r="AE317" s="28"/>
      <c r="AF317" s="28"/>
      <c r="AG317" s="28"/>
      <c r="AH317" s="28"/>
      <c r="AI317" s="29"/>
      <c r="AJ317" s="30" t="s">
        <v>2433</v>
      </c>
      <c r="AK317" s="31">
        <v>39248</v>
      </c>
      <c r="AL317" s="332"/>
      <c r="AM317" s="333"/>
      <c r="AN317" s="25" t="s">
        <v>2266</v>
      </c>
      <c r="AO317" s="24">
        <v>45060</v>
      </c>
      <c r="AP317" s="262" t="s">
        <v>4269</v>
      </c>
      <c r="AQ317" s="263"/>
      <c r="AR317" s="263" t="s">
        <v>2210</v>
      </c>
      <c r="AS317" s="263" t="s">
        <v>675</v>
      </c>
      <c r="AT317" s="266"/>
      <c r="AU317" s="266"/>
      <c r="AV317" s="266"/>
      <c r="AW317" s="266"/>
      <c r="AX317" s="266"/>
      <c r="AY317" s="266"/>
      <c r="AZ317" s="266"/>
      <c r="BA317" s="321">
        <v>507</v>
      </c>
      <c r="BB317" s="394"/>
    </row>
    <row r="318" spans="1:54" ht="24.95" customHeight="1">
      <c r="A318" s="326"/>
      <c r="B318" s="19" t="s">
        <v>2216</v>
      </c>
      <c r="C318" s="26">
        <v>15</v>
      </c>
      <c r="D318" s="27" t="s">
        <v>2218</v>
      </c>
      <c r="E318" s="27"/>
      <c r="F318" s="26" t="s">
        <v>5644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 t="s">
        <v>4270</v>
      </c>
      <c r="Q318" s="26"/>
      <c r="R318" s="26"/>
      <c r="S318" s="26" t="s">
        <v>4271</v>
      </c>
      <c r="T318" s="26"/>
      <c r="U318" s="26" t="s">
        <v>4272</v>
      </c>
      <c r="V318" s="26"/>
      <c r="W318" s="26"/>
      <c r="X318" s="26"/>
      <c r="Y318" s="26" t="s">
        <v>4273</v>
      </c>
      <c r="Z318" s="26" t="s">
        <v>4240</v>
      </c>
      <c r="AA318" s="28" t="s">
        <v>4274</v>
      </c>
      <c r="AB318" s="28" t="s">
        <v>4275</v>
      </c>
      <c r="AC318" s="28"/>
      <c r="AD318" s="28"/>
      <c r="AE318" s="28"/>
      <c r="AF318" s="28"/>
      <c r="AG318" s="28"/>
      <c r="AH318" s="28"/>
      <c r="AI318" s="29"/>
      <c r="AJ318" s="30" t="s">
        <v>2433</v>
      </c>
      <c r="AK318" s="31">
        <v>39248</v>
      </c>
      <c r="AL318" s="332"/>
      <c r="AM318" s="333"/>
      <c r="AN318" s="25" t="s">
        <v>2266</v>
      </c>
      <c r="AO318" s="24">
        <v>45060</v>
      </c>
      <c r="AP318" s="262" t="s">
        <v>4276</v>
      </c>
      <c r="AQ318" s="263"/>
      <c r="AR318" s="263" t="s">
        <v>2210</v>
      </c>
      <c r="AS318" s="263" t="s">
        <v>675</v>
      </c>
      <c r="AT318" s="266"/>
      <c r="AU318" s="266"/>
      <c r="AV318" s="266"/>
      <c r="AW318" s="266"/>
      <c r="AX318" s="266"/>
      <c r="AY318" s="266"/>
      <c r="AZ318" s="266"/>
      <c r="BA318" s="321">
        <v>508</v>
      </c>
      <c r="BB318" s="394"/>
    </row>
    <row r="319" spans="1:54" ht="24.95" customHeight="1">
      <c r="A319" s="326"/>
      <c r="B319" s="19" t="s">
        <v>2216</v>
      </c>
      <c r="C319" s="26">
        <v>15</v>
      </c>
      <c r="D319" s="27" t="s">
        <v>2218</v>
      </c>
      <c r="E319" s="27"/>
      <c r="F319" s="26" t="s">
        <v>5645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4277</v>
      </c>
      <c r="Q319" s="26"/>
      <c r="R319" s="26"/>
      <c r="S319" s="26" t="s">
        <v>4278</v>
      </c>
      <c r="T319" s="26"/>
      <c r="U319" s="26" t="s">
        <v>4279</v>
      </c>
      <c r="V319" s="26" t="s">
        <v>4279</v>
      </c>
      <c r="W319" s="26"/>
      <c r="X319" s="26"/>
      <c r="Y319" s="26" t="s">
        <v>4280</v>
      </c>
      <c r="Z319" s="26" t="s">
        <v>4240</v>
      </c>
      <c r="AA319" s="28" t="s">
        <v>4281</v>
      </c>
      <c r="AB319" s="28" t="s">
        <v>4282</v>
      </c>
      <c r="AC319" s="28"/>
      <c r="AD319" s="28"/>
      <c r="AE319" s="28"/>
      <c r="AF319" s="28"/>
      <c r="AG319" s="28"/>
      <c r="AH319" s="28"/>
      <c r="AI319" s="29"/>
      <c r="AJ319" s="30" t="s">
        <v>2433</v>
      </c>
      <c r="AK319" s="31">
        <v>39248</v>
      </c>
      <c r="AL319" s="332"/>
      <c r="AM319" s="333"/>
      <c r="AN319" s="25" t="s">
        <v>2266</v>
      </c>
      <c r="AO319" s="24">
        <v>45060</v>
      </c>
      <c r="AP319" s="262" t="s">
        <v>4283</v>
      </c>
      <c r="AQ319" s="263"/>
      <c r="AR319" s="263" t="s">
        <v>2210</v>
      </c>
      <c r="AS319" s="263" t="s">
        <v>675</v>
      </c>
      <c r="AT319" s="266"/>
      <c r="AU319" s="266"/>
      <c r="AV319" s="266"/>
      <c r="AW319" s="266"/>
      <c r="AX319" s="266"/>
      <c r="AY319" s="266"/>
      <c r="AZ319" s="266"/>
      <c r="BA319" s="321">
        <v>509</v>
      </c>
      <c r="BB319" s="394"/>
    </row>
    <row r="320" spans="1:54" ht="24.95" customHeight="1">
      <c r="A320" s="326"/>
      <c r="B320" s="19" t="s">
        <v>2216</v>
      </c>
      <c r="C320" s="26">
        <v>15</v>
      </c>
      <c r="D320" s="27" t="s">
        <v>2218</v>
      </c>
      <c r="E320" s="27"/>
      <c r="F320" s="26" t="s">
        <v>5646</v>
      </c>
      <c r="G320" s="26" t="s">
        <v>4284</v>
      </c>
      <c r="H320" s="26"/>
      <c r="I320" s="26"/>
      <c r="J320" s="26"/>
      <c r="K320" s="26"/>
      <c r="L320" s="26"/>
      <c r="M320" s="26"/>
      <c r="N320" s="26"/>
      <c r="O320" s="26"/>
      <c r="P320" s="26" t="s">
        <v>4285</v>
      </c>
      <c r="Q320" s="26"/>
      <c r="R320" s="26"/>
      <c r="S320" s="26" t="s">
        <v>4286</v>
      </c>
      <c r="T320" s="26"/>
      <c r="U320" s="26" t="s">
        <v>4287</v>
      </c>
      <c r="V320" s="26"/>
      <c r="W320" s="26"/>
      <c r="X320" s="26"/>
      <c r="Y320" s="26" t="s">
        <v>4288</v>
      </c>
      <c r="Z320" s="26" t="s">
        <v>4240</v>
      </c>
      <c r="AA320" s="28" t="s">
        <v>4193</v>
      </c>
      <c r="AB320" s="28" t="s">
        <v>4289</v>
      </c>
      <c r="AC320" s="28"/>
      <c r="AD320" s="28"/>
      <c r="AE320" s="28"/>
      <c r="AF320" s="28"/>
      <c r="AG320" s="28"/>
      <c r="AH320" s="28"/>
      <c r="AI320" s="29"/>
      <c r="AJ320" s="30" t="s">
        <v>2433</v>
      </c>
      <c r="AK320" s="31">
        <v>39248</v>
      </c>
      <c r="AL320" s="332"/>
      <c r="AM320" s="333"/>
      <c r="AN320" s="25" t="s">
        <v>2266</v>
      </c>
      <c r="AO320" s="24">
        <v>45060</v>
      </c>
      <c r="AP320" s="262" t="s">
        <v>4290</v>
      </c>
      <c r="AQ320" s="263"/>
      <c r="AR320" s="263" t="s">
        <v>2210</v>
      </c>
      <c r="AS320" s="263" t="s">
        <v>675</v>
      </c>
      <c r="AT320" s="266"/>
      <c r="AU320" s="266"/>
      <c r="AV320" s="266"/>
      <c r="AW320" s="266"/>
      <c r="AX320" s="266"/>
      <c r="AY320" s="266"/>
      <c r="AZ320" s="266"/>
      <c r="BA320" s="321">
        <v>510</v>
      </c>
      <c r="BB320" s="394"/>
    </row>
    <row r="321" spans="1:54" ht="24.95" customHeight="1">
      <c r="A321" s="326"/>
      <c r="B321" s="19" t="s">
        <v>2216</v>
      </c>
      <c r="C321" s="26">
        <v>15</v>
      </c>
      <c r="D321" s="27" t="s">
        <v>2218</v>
      </c>
      <c r="E321" s="27"/>
      <c r="F321" s="26" t="s">
        <v>5647</v>
      </c>
      <c r="G321" s="26" t="s">
        <v>3</v>
      </c>
      <c r="H321" s="26"/>
      <c r="I321" s="26"/>
      <c r="J321" s="26"/>
      <c r="K321" s="26"/>
      <c r="L321" s="26"/>
      <c r="M321" s="26"/>
      <c r="N321" s="26"/>
      <c r="O321" s="26"/>
      <c r="P321" s="26" t="s">
        <v>4291</v>
      </c>
      <c r="Q321" s="26"/>
      <c r="R321" s="26"/>
      <c r="S321" s="26" t="s">
        <v>4292</v>
      </c>
      <c r="T321" s="26"/>
      <c r="U321" s="26" t="s">
        <v>4293</v>
      </c>
      <c r="V321" s="26"/>
      <c r="W321" s="26"/>
      <c r="X321" s="26"/>
      <c r="Y321" s="26" t="s">
        <v>4294</v>
      </c>
      <c r="Z321" s="26" t="s">
        <v>4240</v>
      </c>
      <c r="AA321" s="28" t="s">
        <v>4295</v>
      </c>
      <c r="AB321" s="28" t="s">
        <v>4296</v>
      </c>
      <c r="AC321" s="28"/>
      <c r="AD321" s="28"/>
      <c r="AE321" s="28"/>
      <c r="AF321" s="28"/>
      <c r="AG321" s="28"/>
      <c r="AH321" s="28"/>
      <c r="AI321" s="29"/>
      <c r="AJ321" s="30" t="s">
        <v>2433</v>
      </c>
      <c r="AK321" s="31">
        <v>39248</v>
      </c>
      <c r="AL321" s="332"/>
      <c r="AM321" s="333"/>
      <c r="AN321" s="25" t="s">
        <v>2266</v>
      </c>
      <c r="AO321" s="24">
        <v>45060</v>
      </c>
      <c r="AP321" s="262" t="s">
        <v>4297</v>
      </c>
      <c r="AQ321" s="263"/>
      <c r="AR321" s="263" t="s">
        <v>2210</v>
      </c>
      <c r="AS321" s="263" t="s">
        <v>675</v>
      </c>
      <c r="AT321" s="266"/>
      <c r="AU321" s="266"/>
      <c r="AV321" s="266"/>
      <c r="AW321" s="266"/>
      <c r="AX321" s="266"/>
      <c r="AY321" s="266"/>
      <c r="AZ321" s="266"/>
      <c r="BA321" s="321">
        <v>511</v>
      </c>
      <c r="BB321" s="394"/>
    </row>
    <row r="322" spans="1:54" ht="24.95" customHeight="1">
      <c r="A322" s="326"/>
      <c r="B322" s="19" t="s">
        <v>2216</v>
      </c>
      <c r="C322" s="26">
        <v>15</v>
      </c>
      <c r="D322" s="27" t="s">
        <v>2218</v>
      </c>
      <c r="E322" s="27"/>
      <c r="F322" s="26" t="s">
        <v>5648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4298</v>
      </c>
      <c r="Q322" s="26" t="s">
        <v>4299</v>
      </c>
      <c r="R322" s="26"/>
      <c r="S322" s="26" t="s">
        <v>4300</v>
      </c>
      <c r="T322" s="26"/>
      <c r="U322" s="26" t="s">
        <v>4301</v>
      </c>
      <c r="V322" s="26"/>
      <c r="W322" s="26" t="s">
        <v>4302</v>
      </c>
      <c r="X322" s="26"/>
      <c r="Y322" s="26" t="s">
        <v>4303</v>
      </c>
      <c r="Z322" s="26" t="s">
        <v>4240</v>
      </c>
      <c r="AA322" s="28" t="s">
        <v>4304</v>
      </c>
      <c r="AB322" s="28" t="s">
        <v>4305</v>
      </c>
      <c r="AC322" s="28"/>
      <c r="AD322" s="28"/>
      <c r="AE322" s="28"/>
      <c r="AF322" s="28"/>
      <c r="AG322" s="28"/>
      <c r="AH322" s="28"/>
      <c r="AI322" s="29"/>
      <c r="AJ322" s="30" t="s">
        <v>2433</v>
      </c>
      <c r="AK322" s="31">
        <v>39248</v>
      </c>
      <c r="AL322" s="332"/>
      <c r="AM322" s="333"/>
      <c r="AN322" s="25" t="s">
        <v>2266</v>
      </c>
      <c r="AO322" s="24">
        <v>45060</v>
      </c>
      <c r="AP322" s="262" t="s">
        <v>4306</v>
      </c>
      <c r="AQ322" s="263"/>
      <c r="AR322" s="263" t="s">
        <v>2210</v>
      </c>
      <c r="AS322" s="263" t="s">
        <v>675</v>
      </c>
      <c r="AT322" s="266"/>
      <c r="AU322" s="266"/>
      <c r="AV322" s="266"/>
      <c r="AW322" s="266"/>
      <c r="AX322" s="266"/>
      <c r="AY322" s="266"/>
      <c r="AZ322" s="266"/>
      <c r="BA322" s="321">
        <v>512</v>
      </c>
      <c r="BB322" s="394"/>
    </row>
    <row r="323" spans="1:54" ht="24.95" customHeight="1">
      <c r="A323" s="326"/>
      <c r="B323" s="19" t="s">
        <v>752</v>
      </c>
      <c r="C323" s="26">
        <v>17</v>
      </c>
      <c r="D323" s="27" t="s">
        <v>752</v>
      </c>
      <c r="E323" s="27"/>
      <c r="F323" s="26" t="s">
        <v>5649</v>
      </c>
      <c r="G323" s="26" t="s">
        <v>3</v>
      </c>
      <c r="H323" s="26"/>
      <c r="I323" s="26"/>
      <c r="J323" s="26"/>
      <c r="K323" s="26"/>
      <c r="L323" s="26"/>
      <c r="M323" s="26" t="s">
        <v>4307</v>
      </c>
      <c r="N323" s="26" t="s">
        <v>4308</v>
      </c>
      <c r="O323" s="26"/>
      <c r="P323" s="26"/>
      <c r="Q323" s="26" t="s">
        <v>4309</v>
      </c>
      <c r="R323" s="26"/>
      <c r="S323" s="26"/>
      <c r="T323" s="26"/>
      <c r="U323" s="26"/>
      <c r="V323" s="26"/>
      <c r="W323" s="26"/>
      <c r="X323" s="26"/>
      <c r="Y323" s="26"/>
      <c r="Z323" s="26"/>
      <c r="AA323" s="28" t="s">
        <v>4310</v>
      </c>
      <c r="AB323" s="28" t="s">
        <v>4311</v>
      </c>
      <c r="AC323" s="28"/>
      <c r="AD323" s="28"/>
      <c r="AE323" s="28" t="s">
        <v>4</v>
      </c>
      <c r="AF323" s="28" t="s">
        <v>4312</v>
      </c>
      <c r="AG323" s="28" t="s">
        <v>4313</v>
      </c>
      <c r="AH323" s="28" t="s">
        <v>4314</v>
      </c>
      <c r="AI323" s="29"/>
      <c r="AJ323" s="30"/>
      <c r="AK323" s="31"/>
      <c r="AL323" s="332"/>
      <c r="AM323" s="333"/>
      <c r="AN323" s="25" t="s">
        <v>2266</v>
      </c>
      <c r="AO323" s="24">
        <v>45060</v>
      </c>
      <c r="AP323" s="262" t="s">
        <v>4315</v>
      </c>
      <c r="AQ323" s="263"/>
      <c r="AR323" s="263" t="s">
        <v>674</v>
      </c>
      <c r="AS323" s="263" t="s">
        <v>4316</v>
      </c>
      <c r="AT323" s="266"/>
      <c r="AU323" s="266"/>
      <c r="AV323" s="266"/>
      <c r="AW323" s="266"/>
      <c r="AX323" s="266"/>
      <c r="AY323" s="266"/>
      <c r="AZ323" s="266"/>
      <c r="BA323" s="321">
        <v>513</v>
      </c>
      <c r="BB323" s="394"/>
    </row>
    <row r="324" spans="1:54" ht="24.95" customHeight="1">
      <c r="A324" s="326"/>
      <c r="B324" s="19" t="s">
        <v>752</v>
      </c>
      <c r="C324" s="26">
        <v>17</v>
      </c>
      <c r="D324" s="27" t="s">
        <v>752</v>
      </c>
      <c r="E324" s="27"/>
      <c r="F324" s="26" t="s">
        <v>5650</v>
      </c>
      <c r="G324" s="26" t="s">
        <v>3</v>
      </c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 t="s">
        <v>4317</v>
      </c>
      <c r="W324" s="26"/>
      <c r="X324" s="26"/>
      <c r="Y324" s="26" t="s">
        <v>4318</v>
      </c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 t="s">
        <v>2266</v>
      </c>
      <c r="AO324" s="24">
        <v>45060</v>
      </c>
      <c r="AP324" s="262" t="s">
        <v>4319</v>
      </c>
      <c r="AQ324" s="263"/>
      <c r="AR324" s="263" t="s">
        <v>681</v>
      </c>
      <c r="AS324" s="263" t="s">
        <v>675</v>
      </c>
      <c r="AT324" s="266"/>
      <c r="AU324" s="266"/>
      <c r="AV324" s="266"/>
      <c r="AW324" s="266"/>
      <c r="AX324" s="266"/>
      <c r="AY324" s="266"/>
      <c r="AZ324" s="266"/>
      <c r="BA324" s="321">
        <v>515</v>
      </c>
      <c r="BB324" s="394"/>
    </row>
    <row r="325" spans="1:54" ht="24.95" customHeight="1">
      <c r="A325" s="326"/>
      <c r="B325" s="19" t="s">
        <v>752</v>
      </c>
      <c r="C325" s="26">
        <v>17</v>
      </c>
      <c r="D325" s="27" t="s">
        <v>752</v>
      </c>
      <c r="E325" s="27"/>
      <c r="F325" s="26" t="s">
        <v>5651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4320</v>
      </c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 t="s">
        <v>2440</v>
      </c>
      <c r="AK325" s="31">
        <v>39910</v>
      </c>
      <c r="AL325" s="332"/>
      <c r="AM325" s="333"/>
      <c r="AN325" s="25" t="s">
        <v>2266</v>
      </c>
      <c r="AO325" s="24">
        <v>45060</v>
      </c>
      <c r="AP325" s="262" t="s">
        <v>4321</v>
      </c>
      <c r="AQ325" s="263"/>
      <c r="AR325" s="263" t="s">
        <v>2441</v>
      </c>
      <c r="AS325" s="263" t="s">
        <v>4322</v>
      </c>
      <c r="AT325" s="266"/>
      <c r="AU325" s="266"/>
      <c r="AV325" s="266"/>
      <c r="AW325" s="266"/>
      <c r="AX325" s="266"/>
      <c r="AY325" s="266"/>
      <c r="AZ325" s="266"/>
      <c r="BA325" s="321">
        <v>516</v>
      </c>
      <c r="BB325" s="394"/>
    </row>
    <row r="326" spans="1:54" ht="24.95" customHeight="1">
      <c r="A326" s="326"/>
      <c r="B326" s="19" t="s">
        <v>752</v>
      </c>
      <c r="C326" s="26">
        <v>17</v>
      </c>
      <c r="D326" s="27" t="s">
        <v>752</v>
      </c>
      <c r="E326" s="27"/>
      <c r="F326" s="26" t="s">
        <v>5652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4323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2440</v>
      </c>
      <c r="AK326" s="31">
        <v>39910</v>
      </c>
      <c r="AL326" s="332"/>
      <c r="AM326" s="333"/>
      <c r="AN326" s="25" t="s">
        <v>2266</v>
      </c>
      <c r="AO326" s="24">
        <v>45060</v>
      </c>
      <c r="AP326" s="262" t="s">
        <v>4324</v>
      </c>
      <c r="AQ326" s="263"/>
      <c r="AR326" s="263" t="s">
        <v>2441</v>
      </c>
      <c r="AS326" s="263" t="s">
        <v>4325</v>
      </c>
      <c r="AT326" s="266"/>
      <c r="AU326" s="266"/>
      <c r="AV326" s="266"/>
      <c r="AW326" s="266"/>
      <c r="AX326" s="266"/>
      <c r="AY326" s="266"/>
      <c r="AZ326" s="266"/>
      <c r="BA326" s="321">
        <v>517</v>
      </c>
      <c r="BB326" s="394"/>
    </row>
    <row r="327" spans="1:54" ht="24.95" customHeight="1">
      <c r="A327" s="326"/>
      <c r="B327" s="19" t="s">
        <v>4326</v>
      </c>
      <c r="C327" s="26">
        <v>18</v>
      </c>
      <c r="D327" s="27" t="s">
        <v>4327</v>
      </c>
      <c r="E327" s="27"/>
      <c r="F327" s="26" t="s">
        <v>5653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 t="s">
        <v>4328</v>
      </c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 t="s">
        <v>2266</v>
      </c>
      <c r="AO327" s="24">
        <v>45060</v>
      </c>
      <c r="AP327" s="262" t="s">
        <v>4329</v>
      </c>
      <c r="AQ327" s="263"/>
      <c r="AR327" s="263" t="s">
        <v>681</v>
      </c>
      <c r="AS327" s="263" t="s">
        <v>4330</v>
      </c>
      <c r="AT327" s="266"/>
      <c r="AU327" s="266"/>
      <c r="AV327" s="266"/>
      <c r="AW327" s="266"/>
      <c r="AX327" s="266"/>
      <c r="AY327" s="266"/>
      <c r="AZ327" s="266"/>
      <c r="BA327" s="321">
        <v>518</v>
      </c>
      <c r="BB327" s="394"/>
    </row>
    <row r="328" spans="1:54" ht="24.95" customHeight="1">
      <c r="A328" s="326"/>
      <c r="B328" s="19" t="s">
        <v>4326</v>
      </c>
      <c r="C328" s="26">
        <v>18</v>
      </c>
      <c r="D328" s="27" t="s">
        <v>4327</v>
      </c>
      <c r="E328" s="27"/>
      <c r="F328" s="26" t="s">
        <v>5654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4331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 t="s">
        <v>2266</v>
      </c>
      <c r="AO328" s="24">
        <v>45060</v>
      </c>
      <c r="AP328" s="262" t="s">
        <v>4332</v>
      </c>
      <c r="AQ328" s="263"/>
      <c r="AR328" s="263" t="s">
        <v>681</v>
      </c>
      <c r="AS328" s="263" t="s">
        <v>4333</v>
      </c>
      <c r="AT328" s="266"/>
      <c r="AU328" s="266"/>
      <c r="AV328" s="266"/>
      <c r="AW328" s="266"/>
      <c r="AX328" s="266"/>
      <c r="AY328" s="266"/>
      <c r="AZ328" s="266"/>
      <c r="BA328" s="321">
        <v>519</v>
      </c>
      <c r="BB328" s="394"/>
    </row>
    <row r="329" spans="1:54" ht="24.95" customHeight="1">
      <c r="A329" s="326"/>
      <c r="B329" s="19" t="s">
        <v>4326</v>
      </c>
      <c r="C329" s="26">
        <v>18</v>
      </c>
      <c r="D329" s="27" t="s">
        <v>4327</v>
      </c>
      <c r="E329" s="27"/>
      <c r="F329" s="26" t="s">
        <v>5655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4334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 t="s">
        <v>2266</v>
      </c>
      <c r="AO329" s="24">
        <v>45060</v>
      </c>
      <c r="AP329" s="262" t="s">
        <v>4335</v>
      </c>
      <c r="AQ329" s="263"/>
      <c r="AR329" s="263" t="s">
        <v>681</v>
      </c>
      <c r="AS329" s="263" t="s">
        <v>4336</v>
      </c>
      <c r="AT329" s="266"/>
      <c r="AU329" s="266"/>
      <c r="AV329" s="266"/>
      <c r="AW329" s="266"/>
      <c r="AX329" s="266"/>
      <c r="AY329" s="266"/>
      <c r="AZ329" s="266"/>
      <c r="BA329" s="321">
        <v>520</v>
      </c>
      <c r="BB329" s="394"/>
    </row>
    <row r="330" spans="1:54" ht="24.95" customHeight="1">
      <c r="A330" s="326"/>
      <c r="B330" s="19" t="s">
        <v>4326</v>
      </c>
      <c r="C330" s="26">
        <v>18</v>
      </c>
      <c r="D330" s="27" t="s">
        <v>4327</v>
      </c>
      <c r="E330" s="27"/>
      <c r="F330" s="26" t="s">
        <v>5656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4337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 t="s">
        <v>2266</v>
      </c>
      <c r="AO330" s="24">
        <v>45060</v>
      </c>
      <c r="AP330" s="262" t="s">
        <v>4338</v>
      </c>
      <c r="AQ330" s="263"/>
      <c r="AR330" s="263" t="s">
        <v>681</v>
      </c>
      <c r="AS330" s="263" t="s">
        <v>4339</v>
      </c>
      <c r="AT330" s="266"/>
      <c r="AU330" s="266"/>
      <c r="AV330" s="266"/>
      <c r="AW330" s="266"/>
      <c r="AX330" s="266"/>
      <c r="AY330" s="266"/>
      <c r="AZ330" s="266"/>
      <c r="BA330" s="321">
        <v>521</v>
      </c>
      <c r="BB330" s="394"/>
    </row>
    <row r="331" spans="1:54" ht="24.95" customHeight="1">
      <c r="A331" s="326"/>
      <c r="B331" s="19" t="s">
        <v>4326</v>
      </c>
      <c r="C331" s="26">
        <v>18</v>
      </c>
      <c r="D331" s="27" t="s">
        <v>4340</v>
      </c>
      <c r="E331" s="27"/>
      <c r="F331" s="26" t="s">
        <v>5657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 t="s">
        <v>4341</v>
      </c>
      <c r="U331" s="26"/>
      <c r="V331" s="26" t="s">
        <v>4342</v>
      </c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 t="s">
        <v>2266</v>
      </c>
      <c r="AO331" s="24">
        <v>45060</v>
      </c>
      <c r="AP331" s="262" t="s">
        <v>4343</v>
      </c>
      <c r="AQ331" s="263"/>
      <c r="AR331" s="263" t="s">
        <v>681</v>
      </c>
      <c r="AS331" s="263" t="s">
        <v>4344</v>
      </c>
      <c r="AT331" s="266"/>
      <c r="AU331" s="266"/>
      <c r="AV331" s="266"/>
      <c r="AW331" s="266"/>
      <c r="AX331" s="266"/>
      <c r="AY331" s="266"/>
      <c r="AZ331" s="266"/>
      <c r="BA331" s="321">
        <v>522</v>
      </c>
      <c r="BB331" s="394"/>
    </row>
    <row r="332" spans="1:54" ht="24.95" customHeight="1">
      <c r="A332" s="326"/>
      <c r="B332" s="19" t="s">
        <v>2219</v>
      </c>
      <c r="C332" s="26">
        <v>19</v>
      </c>
      <c r="D332" s="27" t="s">
        <v>4345</v>
      </c>
      <c r="E332" s="27"/>
      <c r="F332" s="26" t="s">
        <v>5658</v>
      </c>
      <c r="G332" s="26" t="s">
        <v>4346</v>
      </c>
      <c r="H332" s="26"/>
      <c r="I332" s="26"/>
      <c r="J332" s="26"/>
      <c r="K332" s="26"/>
      <c r="L332" s="26"/>
      <c r="M332" s="26" t="s">
        <v>4347</v>
      </c>
      <c r="N332" s="26" t="s">
        <v>4348</v>
      </c>
      <c r="O332" s="26"/>
      <c r="P332" s="26"/>
      <c r="Q332" s="26" t="s">
        <v>4349</v>
      </c>
      <c r="R332" s="26"/>
      <c r="S332" s="26" t="s">
        <v>4349</v>
      </c>
      <c r="T332" s="26"/>
      <c r="U332" s="26" t="s">
        <v>4350</v>
      </c>
      <c r="V332" s="26"/>
      <c r="W332" s="26"/>
      <c r="X332" s="26"/>
      <c r="Y332" s="26" t="s">
        <v>4351</v>
      </c>
      <c r="Z332" s="26" t="s">
        <v>4352</v>
      </c>
      <c r="AA332" s="28" t="s">
        <v>3204</v>
      </c>
      <c r="AB332" s="28" t="s">
        <v>4353</v>
      </c>
      <c r="AC332" s="28"/>
      <c r="AD332" s="28"/>
      <c r="AE332" s="28" t="s">
        <v>4</v>
      </c>
      <c r="AF332" s="28" t="s">
        <v>797</v>
      </c>
      <c r="AG332" s="28" t="s">
        <v>1786</v>
      </c>
      <c r="AH332" s="28" t="s">
        <v>4354</v>
      </c>
      <c r="AI332" s="29"/>
      <c r="AJ332" s="30"/>
      <c r="AK332" s="31"/>
      <c r="AL332" s="332"/>
      <c r="AM332" s="333"/>
      <c r="AN332" s="25" t="s">
        <v>2266</v>
      </c>
      <c r="AO332" s="24">
        <v>45060</v>
      </c>
      <c r="AP332" s="262" t="s">
        <v>4355</v>
      </c>
      <c r="AQ332" s="263"/>
      <c r="AR332" s="263" t="s">
        <v>674</v>
      </c>
      <c r="AS332" s="263" t="s">
        <v>675</v>
      </c>
      <c r="AT332" s="266"/>
      <c r="AU332" s="266"/>
      <c r="AV332" s="266"/>
      <c r="AW332" s="266"/>
      <c r="AX332" s="266"/>
      <c r="AY332" s="266"/>
      <c r="AZ332" s="266"/>
      <c r="BA332" s="321">
        <v>524</v>
      </c>
      <c r="BB332" s="394"/>
    </row>
    <row r="333" spans="1:54" ht="24.95" customHeight="1">
      <c r="A333" s="326"/>
      <c r="B333" s="19" t="s">
        <v>2219</v>
      </c>
      <c r="C333" s="26">
        <v>19</v>
      </c>
      <c r="D333" s="27" t="s">
        <v>4356</v>
      </c>
      <c r="E333" s="27"/>
      <c r="F333" s="26" t="s">
        <v>5659</v>
      </c>
      <c r="G333" s="26" t="s">
        <v>4357</v>
      </c>
      <c r="H333" s="26"/>
      <c r="I333" s="26"/>
      <c r="J333" s="26"/>
      <c r="K333" s="26"/>
      <c r="L333" s="26"/>
      <c r="M333" s="26"/>
      <c r="N333" s="26"/>
      <c r="O333" s="26"/>
      <c r="P333" s="26" t="s">
        <v>4358</v>
      </c>
      <c r="Q333" s="26"/>
      <c r="R333" s="26"/>
      <c r="S333" s="26"/>
      <c r="T333" s="26"/>
      <c r="U333" s="26" t="s">
        <v>4359</v>
      </c>
      <c r="V333" s="26"/>
      <c r="W333" s="26"/>
      <c r="X333" s="26"/>
      <c r="Y333" s="26" t="s">
        <v>4360</v>
      </c>
      <c r="Z333" s="26" t="s">
        <v>4356</v>
      </c>
      <c r="AA333" s="28" t="s">
        <v>1316</v>
      </c>
      <c r="AB333" s="28" t="s">
        <v>4361</v>
      </c>
      <c r="AC333" s="28"/>
      <c r="AD333" s="28"/>
      <c r="AE333" s="28"/>
      <c r="AF333" s="28"/>
      <c r="AG333" s="28"/>
      <c r="AH333" s="28"/>
      <c r="AI333" s="29"/>
      <c r="AJ333" s="30" t="s">
        <v>2433</v>
      </c>
      <c r="AK333" s="31">
        <v>39248</v>
      </c>
      <c r="AL333" s="332"/>
      <c r="AM333" s="333"/>
      <c r="AN333" s="25" t="s">
        <v>2266</v>
      </c>
      <c r="AO333" s="24">
        <v>45060</v>
      </c>
      <c r="AP333" s="262" t="s">
        <v>4362</v>
      </c>
      <c r="AQ333" s="263"/>
      <c r="AR333" s="263" t="s">
        <v>2210</v>
      </c>
      <c r="AS333" s="263" t="s">
        <v>675</v>
      </c>
      <c r="AT333" s="266"/>
      <c r="AU333" s="266"/>
      <c r="AV333" s="266"/>
      <c r="AW333" s="266"/>
      <c r="AX333" s="266"/>
      <c r="AY333" s="266"/>
      <c r="AZ333" s="266"/>
      <c r="BA333" s="321">
        <v>525</v>
      </c>
      <c r="BB333" s="394"/>
    </row>
    <row r="334" spans="1:54" ht="24.95" customHeight="1">
      <c r="A334" s="326"/>
      <c r="B334" s="19" t="s">
        <v>4363</v>
      </c>
      <c r="C334" s="26">
        <v>21</v>
      </c>
      <c r="D334" s="27" t="s">
        <v>4364</v>
      </c>
      <c r="E334" s="27"/>
      <c r="F334" s="26" t="s">
        <v>5660</v>
      </c>
      <c r="G334" s="26" t="s">
        <v>3</v>
      </c>
      <c r="H334" s="26"/>
      <c r="I334" s="26"/>
      <c r="J334" s="26"/>
      <c r="K334" s="26"/>
      <c r="L334" s="26"/>
      <c r="M334" s="26" t="s">
        <v>4365</v>
      </c>
      <c r="N334" s="26" t="s">
        <v>4366</v>
      </c>
      <c r="O334" s="26"/>
      <c r="P334" s="26"/>
      <c r="Q334" s="26" t="s">
        <v>4367</v>
      </c>
      <c r="R334" s="26"/>
      <c r="S334" s="26"/>
      <c r="T334" s="26"/>
      <c r="U334" s="26"/>
      <c r="V334" s="26"/>
      <c r="W334" s="26"/>
      <c r="X334" s="26"/>
      <c r="Y334" s="26"/>
      <c r="Z334" s="26" t="s">
        <v>4368</v>
      </c>
      <c r="AA334" s="28" t="s">
        <v>734</v>
      </c>
      <c r="AB334" s="28" t="s">
        <v>4369</v>
      </c>
      <c r="AC334" s="28"/>
      <c r="AD334" s="28"/>
      <c r="AE334" s="28" t="s">
        <v>4</v>
      </c>
      <c r="AF334" s="28" t="s">
        <v>1937</v>
      </c>
      <c r="AG334" s="28" t="s">
        <v>4370</v>
      </c>
      <c r="AH334" s="28" t="s">
        <v>4371</v>
      </c>
      <c r="AI334" s="29"/>
      <c r="AJ334" s="30"/>
      <c r="AK334" s="31"/>
      <c r="AL334" s="332"/>
      <c r="AM334" s="333"/>
      <c r="AN334" s="25" t="s">
        <v>2266</v>
      </c>
      <c r="AO334" s="24">
        <v>45060</v>
      </c>
      <c r="AP334" s="262" t="s">
        <v>4372</v>
      </c>
      <c r="AQ334" s="263"/>
      <c r="AR334" s="263" t="s">
        <v>674</v>
      </c>
      <c r="AS334" s="263" t="s">
        <v>4373</v>
      </c>
      <c r="AT334" s="266"/>
      <c r="AU334" s="266"/>
      <c r="AV334" s="266"/>
      <c r="AW334" s="266"/>
      <c r="AX334" s="266"/>
      <c r="AY334" s="266"/>
      <c r="AZ334" s="266"/>
      <c r="BA334" s="321">
        <v>526</v>
      </c>
      <c r="BB334" s="394"/>
    </row>
    <row r="335" spans="1:54" ht="24.95" customHeight="1">
      <c r="A335" s="326"/>
      <c r="B335" s="19" t="s">
        <v>2220</v>
      </c>
      <c r="C335" s="26">
        <v>30</v>
      </c>
      <c r="D335" s="27" t="s">
        <v>4374</v>
      </c>
      <c r="E335" s="27"/>
      <c r="F335" s="26" t="s">
        <v>5661</v>
      </c>
      <c r="G335" s="26" t="s">
        <v>3</v>
      </c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 t="s">
        <v>4375</v>
      </c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 t="s">
        <v>2266</v>
      </c>
      <c r="AO335" s="24">
        <v>45060</v>
      </c>
      <c r="AP335" s="262" t="s">
        <v>4376</v>
      </c>
      <c r="AQ335" s="263"/>
      <c r="AR335" s="263" t="s">
        <v>681</v>
      </c>
      <c r="AS335" s="263" t="s">
        <v>4377</v>
      </c>
      <c r="AT335" s="266"/>
      <c r="AU335" s="266"/>
      <c r="AV335" s="266"/>
      <c r="AW335" s="266"/>
      <c r="AX335" s="266"/>
      <c r="AY335" s="266"/>
      <c r="AZ335" s="266"/>
      <c r="BA335" s="321">
        <v>527</v>
      </c>
      <c r="BB335" s="394"/>
    </row>
    <row r="336" spans="1:54" ht="24.95" customHeight="1">
      <c r="A336" s="326"/>
      <c r="B336" s="19" t="s">
        <v>2220</v>
      </c>
      <c r="C336" s="26">
        <v>30</v>
      </c>
      <c r="D336" s="27" t="s">
        <v>4374</v>
      </c>
      <c r="E336" s="27"/>
      <c r="F336" s="26" t="s">
        <v>5662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 t="s">
        <v>4378</v>
      </c>
      <c r="U336" s="26" t="s">
        <v>4379</v>
      </c>
      <c r="V336" s="26"/>
      <c r="W336" s="26"/>
      <c r="X336" s="26"/>
      <c r="Y336" s="26"/>
      <c r="Z336" s="26" t="s">
        <v>4380</v>
      </c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 t="s">
        <v>2266</v>
      </c>
      <c r="AO336" s="24">
        <v>45060</v>
      </c>
      <c r="AP336" s="262" t="s">
        <v>4381</v>
      </c>
      <c r="AQ336" s="263"/>
      <c r="AR336" s="263" t="s">
        <v>681</v>
      </c>
      <c r="AS336" s="263" t="s">
        <v>4382</v>
      </c>
      <c r="AT336" s="266"/>
      <c r="AU336" s="266"/>
      <c r="AV336" s="266"/>
      <c r="AW336" s="266"/>
      <c r="AX336" s="266"/>
      <c r="AY336" s="266"/>
      <c r="AZ336" s="266"/>
      <c r="BA336" s="321">
        <v>528</v>
      </c>
      <c r="BB336" s="394"/>
    </row>
    <row r="337" spans="1:54" ht="24.95" customHeight="1">
      <c r="A337" s="326"/>
      <c r="B337" s="19" t="s">
        <v>2220</v>
      </c>
      <c r="C337" s="26">
        <v>30</v>
      </c>
      <c r="D337" s="27" t="s">
        <v>4374</v>
      </c>
      <c r="E337" s="27"/>
      <c r="F337" s="26" t="s">
        <v>5663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 t="s">
        <v>4383</v>
      </c>
      <c r="V337" s="26"/>
      <c r="W337" s="26"/>
      <c r="X337" s="26"/>
      <c r="Y337" s="26"/>
      <c r="Z337" s="26" t="s">
        <v>4384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 t="s">
        <v>2266</v>
      </c>
      <c r="AO337" s="24">
        <v>45060</v>
      </c>
      <c r="AP337" s="262" t="s">
        <v>4385</v>
      </c>
      <c r="AQ337" s="263"/>
      <c r="AR337" s="263" t="s">
        <v>681</v>
      </c>
      <c r="AS337" s="263" t="s">
        <v>4386</v>
      </c>
      <c r="AT337" s="266"/>
      <c r="AU337" s="266"/>
      <c r="AV337" s="266"/>
      <c r="AW337" s="266"/>
      <c r="AX337" s="266"/>
      <c r="AY337" s="266"/>
      <c r="AZ337" s="266"/>
      <c r="BA337" s="321">
        <v>529</v>
      </c>
      <c r="BB337" s="394"/>
    </row>
    <row r="338" spans="1:54" ht="24.95" customHeight="1">
      <c r="A338" s="326"/>
      <c r="B338" s="19" t="s">
        <v>2220</v>
      </c>
      <c r="C338" s="26">
        <v>30</v>
      </c>
      <c r="D338" s="27" t="s">
        <v>4374</v>
      </c>
      <c r="E338" s="27"/>
      <c r="F338" s="26" t="s">
        <v>5664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 t="s">
        <v>4387</v>
      </c>
      <c r="U338" s="26" t="s">
        <v>4388</v>
      </c>
      <c r="V338" s="26"/>
      <c r="W338" s="26"/>
      <c r="X338" s="26"/>
      <c r="Y338" s="26"/>
      <c r="Z338" s="26" t="s">
        <v>4389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 t="s">
        <v>2266</v>
      </c>
      <c r="AO338" s="24">
        <v>45060</v>
      </c>
      <c r="AP338" s="262" t="s">
        <v>4390</v>
      </c>
      <c r="AQ338" s="263"/>
      <c r="AR338" s="263" t="s">
        <v>681</v>
      </c>
      <c r="AS338" s="263" t="s">
        <v>4391</v>
      </c>
      <c r="AT338" s="266"/>
      <c r="AU338" s="266"/>
      <c r="AV338" s="266"/>
      <c r="AW338" s="266"/>
      <c r="AX338" s="266"/>
      <c r="AY338" s="266"/>
      <c r="AZ338" s="266"/>
      <c r="BA338" s="321">
        <v>530</v>
      </c>
      <c r="BB338" s="394"/>
    </row>
    <row r="339" spans="1:54" ht="24.95" customHeight="1">
      <c r="A339" s="326"/>
      <c r="B339" s="19" t="s">
        <v>2220</v>
      </c>
      <c r="C339" s="26">
        <v>30</v>
      </c>
      <c r="D339" s="27" t="s">
        <v>4374</v>
      </c>
      <c r="E339" s="27"/>
      <c r="F339" s="26" t="s">
        <v>5665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4392</v>
      </c>
      <c r="U339" s="26" t="s">
        <v>4393</v>
      </c>
      <c r="V339" s="26"/>
      <c r="W339" s="26"/>
      <c r="X339" s="26"/>
      <c r="Y339" s="26"/>
      <c r="Z339" s="26" t="s">
        <v>4394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 t="s">
        <v>2266</v>
      </c>
      <c r="AO339" s="24">
        <v>45060</v>
      </c>
      <c r="AP339" s="262" t="s">
        <v>4395</v>
      </c>
      <c r="AQ339" s="263"/>
      <c r="AR339" s="263" t="s">
        <v>681</v>
      </c>
      <c r="AS339" s="263" t="s">
        <v>4396</v>
      </c>
      <c r="AT339" s="266"/>
      <c r="AU339" s="266"/>
      <c r="AV339" s="266"/>
      <c r="AW339" s="266"/>
      <c r="AX339" s="266"/>
      <c r="AY339" s="266"/>
      <c r="AZ339" s="266"/>
      <c r="BA339" s="321">
        <v>531</v>
      </c>
      <c r="BB339" s="394"/>
    </row>
    <row r="340" spans="1:54" ht="24.95" customHeight="1">
      <c r="A340" s="326"/>
      <c r="B340" s="19" t="s">
        <v>2220</v>
      </c>
      <c r="C340" s="26">
        <v>30</v>
      </c>
      <c r="D340" s="27" t="s">
        <v>4374</v>
      </c>
      <c r="E340" s="27"/>
      <c r="F340" s="26" t="s">
        <v>5666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 t="s">
        <v>4375</v>
      </c>
      <c r="V340" s="26"/>
      <c r="W340" s="26"/>
      <c r="X340" s="26"/>
      <c r="Y340" s="26"/>
      <c r="Z340" s="26" t="s">
        <v>4397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 t="s">
        <v>2266</v>
      </c>
      <c r="AO340" s="24">
        <v>45060</v>
      </c>
      <c r="AP340" s="262" t="s">
        <v>4398</v>
      </c>
      <c r="AQ340" s="263"/>
      <c r="AR340" s="263" t="s">
        <v>681</v>
      </c>
      <c r="AS340" s="263" t="s">
        <v>4399</v>
      </c>
      <c r="AT340" s="266"/>
      <c r="AU340" s="266"/>
      <c r="AV340" s="266"/>
      <c r="AW340" s="266"/>
      <c r="AX340" s="266"/>
      <c r="AY340" s="266"/>
      <c r="AZ340" s="266"/>
      <c r="BA340" s="321">
        <v>532</v>
      </c>
      <c r="BB340" s="394"/>
    </row>
    <row r="341" spans="1:54" ht="24.95" customHeight="1">
      <c r="A341" s="326"/>
      <c r="B341" s="19" t="s">
        <v>2220</v>
      </c>
      <c r="C341" s="26">
        <v>30</v>
      </c>
      <c r="D341" s="27" t="s">
        <v>4374</v>
      </c>
      <c r="E341" s="27"/>
      <c r="F341" s="26" t="s">
        <v>5667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 t="s">
        <v>4400</v>
      </c>
      <c r="U341" s="26" t="s">
        <v>4401</v>
      </c>
      <c r="V341" s="26"/>
      <c r="W341" s="26"/>
      <c r="X341" s="26"/>
      <c r="Y341" s="26"/>
      <c r="Z341" s="26" t="s">
        <v>4402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 t="s">
        <v>2266</v>
      </c>
      <c r="AO341" s="24">
        <v>45060</v>
      </c>
      <c r="AP341" s="262" t="s">
        <v>4403</v>
      </c>
      <c r="AQ341" s="263"/>
      <c r="AR341" s="263" t="s">
        <v>681</v>
      </c>
      <c r="AS341" s="263" t="s">
        <v>4404</v>
      </c>
      <c r="AT341" s="266"/>
      <c r="AU341" s="266"/>
      <c r="AV341" s="266"/>
      <c r="AW341" s="266"/>
      <c r="AX341" s="266"/>
      <c r="AY341" s="266"/>
      <c r="AZ341" s="266"/>
      <c r="BA341" s="321">
        <v>533</v>
      </c>
      <c r="BB341" s="394"/>
    </row>
    <row r="342" spans="1:54" ht="24.95" customHeight="1">
      <c r="A342" s="326"/>
      <c r="B342" s="19" t="s">
        <v>2220</v>
      </c>
      <c r="C342" s="26">
        <v>30</v>
      </c>
      <c r="D342" s="27" t="s">
        <v>4374</v>
      </c>
      <c r="E342" s="27"/>
      <c r="F342" s="26" t="s">
        <v>5668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4405</v>
      </c>
      <c r="U342" s="26" t="s">
        <v>4406</v>
      </c>
      <c r="V342" s="26"/>
      <c r="W342" s="26"/>
      <c r="X342" s="26"/>
      <c r="Y342" s="26"/>
      <c r="Z342" s="26" t="s">
        <v>4389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 t="s">
        <v>2266</v>
      </c>
      <c r="AO342" s="24">
        <v>45060</v>
      </c>
      <c r="AP342" s="262" t="s">
        <v>4407</v>
      </c>
      <c r="AQ342" s="263"/>
      <c r="AR342" s="263" t="s">
        <v>681</v>
      </c>
      <c r="AS342" s="263" t="s">
        <v>4408</v>
      </c>
      <c r="AT342" s="266"/>
      <c r="AU342" s="266"/>
      <c r="AV342" s="266"/>
      <c r="AW342" s="266"/>
      <c r="AX342" s="266"/>
      <c r="AY342" s="266"/>
      <c r="AZ342" s="266"/>
      <c r="BA342" s="321">
        <v>534</v>
      </c>
      <c r="BB342" s="394"/>
    </row>
    <row r="343" spans="1:54" ht="24.95" customHeight="1">
      <c r="A343" s="326"/>
      <c r="B343" s="19" t="s">
        <v>2220</v>
      </c>
      <c r="C343" s="26">
        <v>30</v>
      </c>
      <c r="D343" s="27"/>
      <c r="E343" s="27"/>
      <c r="F343" s="26" t="s">
        <v>5669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 t="s">
        <v>4409</v>
      </c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 t="s">
        <v>2266</v>
      </c>
      <c r="AO343" s="24">
        <v>45060</v>
      </c>
      <c r="AP343" s="262" t="s">
        <v>4410</v>
      </c>
      <c r="AQ343" s="263"/>
      <c r="AR343" s="263" t="s">
        <v>681</v>
      </c>
      <c r="AS343" s="263" t="s">
        <v>4411</v>
      </c>
      <c r="AT343" s="266"/>
      <c r="AU343" s="266"/>
      <c r="AV343" s="266"/>
      <c r="AW343" s="266"/>
      <c r="AX343" s="266"/>
      <c r="AY343" s="266"/>
      <c r="AZ343" s="266"/>
      <c r="BA343" s="321">
        <v>535</v>
      </c>
      <c r="BB343" s="394"/>
    </row>
    <row r="344" spans="1:54" ht="24.95" customHeight="1">
      <c r="A344" s="326"/>
      <c r="B344" s="19" t="s">
        <v>4412</v>
      </c>
      <c r="C344" s="26">
        <v>32</v>
      </c>
      <c r="D344" s="27"/>
      <c r="E344" s="27"/>
      <c r="F344" s="26" t="s">
        <v>5670</v>
      </c>
      <c r="G344" s="26" t="s">
        <v>3</v>
      </c>
      <c r="H344" s="26" t="s">
        <v>3</v>
      </c>
      <c r="I344" s="26"/>
      <c r="J344" s="26"/>
      <c r="K344" s="26"/>
      <c r="L344" s="26"/>
      <c r="M344" s="26" t="s">
        <v>3</v>
      </c>
      <c r="N344" s="26" t="s">
        <v>3</v>
      </c>
      <c r="O344" s="26"/>
      <c r="P344" s="26" t="s">
        <v>3</v>
      </c>
      <c r="Q344" s="26" t="s">
        <v>3</v>
      </c>
      <c r="R344" s="26" t="s">
        <v>3</v>
      </c>
      <c r="S344" s="26"/>
      <c r="T344" s="26" t="s">
        <v>3</v>
      </c>
      <c r="U344" s="26" t="s">
        <v>3</v>
      </c>
      <c r="V344" s="26"/>
      <c r="W344" s="26"/>
      <c r="X344" s="26"/>
      <c r="Y344" s="26"/>
      <c r="Z344" s="26" t="s">
        <v>3</v>
      </c>
      <c r="AA344" s="28" t="s">
        <v>4413</v>
      </c>
      <c r="AB344" s="28" t="s">
        <v>4414</v>
      </c>
      <c r="AC344" s="28"/>
      <c r="AD344" s="28"/>
      <c r="AE344" s="28" t="s">
        <v>3</v>
      </c>
      <c r="AF344" s="28" t="s">
        <v>3</v>
      </c>
      <c r="AG344" s="28"/>
      <c r="AH344" s="28" t="s">
        <v>3</v>
      </c>
      <c r="AI344" s="29"/>
      <c r="AJ344" s="30" t="s">
        <v>2295</v>
      </c>
      <c r="AK344" s="31">
        <v>39248</v>
      </c>
      <c r="AL344" s="332"/>
      <c r="AM344" s="333"/>
      <c r="AN344" s="25" t="s">
        <v>2266</v>
      </c>
      <c r="AO344" s="24">
        <v>45060</v>
      </c>
      <c r="AP344" s="262" t="s">
        <v>4415</v>
      </c>
      <c r="AQ344" s="263"/>
      <c r="AR344" s="263" t="s">
        <v>885</v>
      </c>
      <c r="AS344" s="263" t="s">
        <v>4416</v>
      </c>
      <c r="AT344" s="266"/>
      <c r="AU344" s="266"/>
      <c r="AV344" s="266"/>
      <c r="AW344" s="266"/>
      <c r="AX344" s="266"/>
      <c r="AY344" s="266"/>
      <c r="AZ344" s="266"/>
      <c r="BA344" s="321">
        <v>537</v>
      </c>
      <c r="BB344" s="394"/>
    </row>
    <row r="345" spans="1:54" ht="24.95" customHeight="1">
      <c r="A345" s="326"/>
      <c r="B345" s="19" t="s">
        <v>4412</v>
      </c>
      <c r="C345" s="26">
        <v>32</v>
      </c>
      <c r="D345" s="27"/>
      <c r="E345" s="27"/>
      <c r="F345" s="26" t="s">
        <v>5671</v>
      </c>
      <c r="G345" s="26" t="s">
        <v>4417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4418</v>
      </c>
      <c r="AB345" s="28" t="s">
        <v>4419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2295</v>
      </c>
      <c r="AK345" s="31">
        <v>39248</v>
      </c>
      <c r="AL345" s="332"/>
      <c r="AM345" s="333"/>
      <c r="AN345" s="25" t="s">
        <v>2266</v>
      </c>
      <c r="AO345" s="24">
        <v>45060</v>
      </c>
      <c r="AP345" s="262" t="s">
        <v>4420</v>
      </c>
      <c r="AQ345" s="263"/>
      <c r="AR345" s="263" t="s">
        <v>885</v>
      </c>
      <c r="AS345" s="263" t="s">
        <v>4421</v>
      </c>
      <c r="AT345" s="266"/>
      <c r="AU345" s="266"/>
      <c r="AV345" s="266"/>
      <c r="AW345" s="266"/>
      <c r="AX345" s="266"/>
      <c r="AY345" s="266"/>
      <c r="AZ345" s="266"/>
      <c r="BA345" s="321">
        <v>538</v>
      </c>
      <c r="BB345" s="394"/>
    </row>
    <row r="346" spans="1:54" ht="24.95" customHeight="1">
      <c r="A346" s="326"/>
      <c r="B346" s="19" t="s">
        <v>4422</v>
      </c>
      <c r="C346" s="26">
        <v>40</v>
      </c>
      <c r="D346" s="27"/>
      <c r="E346" s="27"/>
      <c r="F346" s="26" t="s">
        <v>5672</v>
      </c>
      <c r="G346" s="26" t="s">
        <v>4423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4424</v>
      </c>
      <c r="AB346" s="28" t="s">
        <v>3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2295</v>
      </c>
      <c r="AK346" s="31">
        <v>39248</v>
      </c>
      <c r="AL346" s="332"/>
      <c r="AM346" s="333"/>
      <c r="AN346" s="25" t="s">
        <v>2266</v>
      </c>
      <c r="AO346" s="24">
        <v>45060</v>
      </c>
      <c r="AP346" s="262" t="s">
        <v>4424</v>
      </c>
      <c r="AQ346" s="263"/>
      <c r="AR346" s="263" t="s">
        <v>885</v>
      </c>
      <c r="AS346" s="263" t="s">
        <v>4425</v>
      </c>
      <c r="AT346" s="266"/>
      <c r="AU346" s="266"/>
      <c r="AV346" s="266"/>
      <c r="AW346" s="266"/>
      <c r="AX346" s="266"/>
      <c r="AY346" s="266"/>
      <c r="AZ346" s="266"/>
      <c r="BA346" s="321">
        <v>541</v>
      </c>
      <c r="BB346" s="394"/>
    </row>
    <row r="347" spans="1:54" ht="24.95" customHeight="1">
      <c r="A347" s="326"/>
      <c r="B347" s="19" t="s">
        <v>4422</v>
      </c>
      <c r="C347" s="26">
        <v>40</v>
      </c>
      <c r="D347" s="27"/>
      <c r="E347" s="27"/>
      <c r="F347" s="26" t="s">
        <v>5673</v>
      </c>
      <c r="G347" s="26" t="s">
        <v>4426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4427</v>
      </c>
      <c r="AB347" s="28" t="s">
        <v>4428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2295</v>
      </c>
      <c r="AK347" s="31">
        <v>39248</v>
      </c>
      <c r="AL347" s="332"/>
      <c r="AM347" s="333"/>
      <c r="AN347" s="25" t="s">
        <v>2266</v>
      </c>
      <c r="AO347" s="24">
        <v>45060</v>
      </c>
      <c r="AP347" s="262" t="s">
        <v>4429</v>
      </c>
      <c r="AQ347" s="263"/>
      <c r="AR347" s="263" t="s">
        <v>885</v>
      </c>
      <c r="AS347" s="263" t="s">
        <v>4430</v>
      </c>
      <c r="AT347" s="266"/>
      <c r="AU347" s="266"/>
      <c r="AV347" s="266"/>
      <c r="AW347" s="266"/>
      <c r="AX347" s="266"/>
      <c r="AY347" s="266"/>
      <c r="AZ347" s="266"/>
      <c r="BA347" s="321">
        <v>542</v>
      </c>
      <c r="BB347" s="394"/>
    </row>
    <row r="348" spans="1:54" ht="24.95" customHeight="1">
      <c r="A348" s="326"/>
      <c r="B348" s="19" t="s">
        <v>2221</v>
      </c>
      <c r="C348" s="26">
        <v>81</v>
      </c>
      <c r="D348" s="27">
        <v>3</v>
      </c>
      <c r="E348" s="27">
        <v>1</v>
      </c>
      <c r="F348" s="26" t="s">
        <v>5674</v>
      </c>
      <c r="G348" s="26" t="s">
        <v>3</v>
      </c>
      <c r="H348" s="26"/>
      <c r="I348" s="26"/>
      <c r="J348" s="26"/>
      <c r="K348" s="26"/>
      <c r="L348" s="26"/>
      <c r="M348" s="26" t="s">
        <v>762</v>
      </c>
      <c r="N348" s="26" t="s">
        <v>766</v>
      </c>
      <c r="O348" s="26"/>
      <c r="P348" s="26"/>
      <c r="Q348" s="26" t="s">
        <v>767</v>
      </c>
      <c r="R348" s="26"/>
      <c r="S348" s="26"/>
      <c r="T348" s="26"/>
      <c r="U348" s="26"/>
      <c r="V348" s="26"/>
      <c r="W348" s="26"/>
      <c r="X348" s="26"/>
      <c r="Y348" s="26"/>
      <c r="Z348" s="26"/>
      <c r="AA348" s="28" t="s">
        <v>8</v>
      </c>
      <c r="AB348" s="28" t="s">
        <v>4431</v>
      </c>
      <c r="AC348" s="28"/>
      <c r="AD348" s="28"/>
      <c r="AE348" s="28" t="s">
        <v>733</v>
      </c>
      <c r="AF348" s="28" t="s">
        <v>758</v>
      </c>
      <c r="AG348" s="28" t="s">
        <v>763</v>
      </c>
      <c r="AH348" s="28" t="s">
        <v>768</v>
      </c>
      <c r="AI348" s="29"/>
      <c r="AJ348" s="30"/>
      <c r="AK348" s="31"/>
      <c r="AL348" s="332"/>
      <c r="AM348" s="333"/>
      <c r="AN348" s="25" t="s">
        <v>2266</v>
      </c>
      <c r="AO348" s="24">
        <v>45060</v>
      </c>
      <c r="AP348" s="262" t="s">
        <v>4432</v>
      </c>
      <c r="AQ348" s="263"/>
      <c r="AR348" s="263" t="s">
        <v>674</v>
      </c>
      <c r="AS348" s="263" t="s">
        <v>4433</v>
      </c>
      <c r="AT348" s="266"/>
      <c r="AU348" s="266"/>
      <c r="AV348" s="266"/>
      <c r="AW348" s="266"/>
      <c r="AX348" s="266"/>
      <c r="AY348" s="266"/>
      <c r="AZ348" s="266"/>
      <c r="BA348" s="321">
        <v>550</v>
      </c>
      <c r="BB348" s="394"/>
    </row>
    <row r="349" spans="1:54" ht="24.95" customHeight="1">
      <c r="A349" s="326"/>
      <c r="B349" s="19" t="s">
        <v>2222</v>
      </c>
      <c r="C349" s="26">
        <v>82</v>
      </c>
      <c r="D349" s="27">
        <v>1</v>
      </c>
      <c r="E349" s="27">
        <v>1</v>
      </c>
      <c r="F349" s="26" t="s">
        <v>5675</v>
      </c>
      <c r="G349" s="26" t="s">
        <v>4434</v>
      </c>
      <c r="H349" s="26"/>
      <c r="I349" s="26"/>
      <c r="J349" s="26"/>
      <c r="K349" s="26"/>
      <c r="L349" s="26"/>
      <c r="M349" s="26" t="s">
        <v>4435</v>
      </c>
      <c r="N349" s="26" t="s">
        <v>4436</v>
      </c>
      <c r="O349" s="26"/>
      <c r="P349" s="26"/>
      <c r="Q349" s="26" t="s">
        <v>4437</v>
      </c>
      <c r="R349" s="26"/>
      <c r="S349" s="26"/>
      <c r="T349" s="26"/>
      <c r="U349" s="26"/>
      <c r="V349" s="26"/>
      <c r="W349" s="26" t="s">
        <v>4438</v>
      </c>
      <c r="X349" s="26"/>
      <c r="Y349" s="26" t="s">
        <v>4439</v>
      </c>
      <c r="Z349" s="26"/>
      <c r="AA349" s="28" t="s">
        <v>798</v>
      </c>
      <c r="AB349" s="28" t="s">
        <v>4440</v>
      </c>
      <c r="AC349" s="28"/>
      <c r="AD349" s="28"/>
      <c r="AE349" s="28" t="s">
        <v>801</v>
      </c>
      <c r="AF349" s="28" t="s">
        <v>4441</v>
      </c>
      <c r="AG349" s="28"/>
      <c r="AH349" s="28" t="s">
        <v>4442</v>
      </c>
      <c r="AI349" s="29"/>
      <c r="AJ349" s="30"/>
      <c r="AK349" s="31"/>
      <c r="AL349" s="332"/>
      <c r="AM349" s="333"/>
      <c r="AN349" s="25" t="s">
        <v>2266</v>
      </c>
      <c r="AO349" s="24">
        <v>45060</v>
      </c>
      <c r="AP349" s="262" t="s">
        <v>4443</v>
      </c>
      <c r="AQ349" s="263"/>
      <c r="AR349" s="263" t="s">
        <v>674</v>
      </c>
      <c r="AS349" s="263" t="s">
        <v>675</v>
      </c>
      <c r="AT349" s="266"/>
      <c r="AU349" s="266"/>
      <c r="AV349" s="266"/>
      <c r="AW349" s="266"/>
      <c r="AX349" s="266"/>
      <c r="AY349" s="266"/>
      <c r="AZ349" s="266"/>
      <c r="BA349" s="321">
        <v>555</v>
      </c>
      <c r="BB349" s="394"/>
    </row>
    <row r="350" spans="1:54" ht="24.95" customHeight="1">
      <c r="A350" s="326"/>
      <c r="B350" s="19" t="s">
        <v>2222</v>
      </c>
      <c r="C350" s="26">
        <v>82</v>
      </c>
      <c r="D350" s="27">
        <v>2</v>
      </c>
      <c r="E350" s="27">
        <v>1</v>
      </c>
      <c r="F350" s="26" t="s">
        <v>5676</v>
      </c>
      <c r="G350" s="26" t="s">
        <v>4444</v>
      </c>
      <c r="H350" s="26"/>
      <c r="I350" s="26"/>
      <c r="J350" s="26"/>
      <c r="K350" s="26"/>
      <c r="L350" s="26"/>
      <c r="M350" s="26" t="s">
        <v>780</v>
      </c>
      <c r="N350" s="26" t="s">
        <v>781</v>
      </c>
      <c r="O350" s="26"/>
      <c r="P350" s="26"/>
      <c r="Q350" s="26" t="s">
        <v>782</v>
      </c>
      <c r="R350" s="26"/>
      <c r="S350" s="26"/>
      <c r="T350" s="26"/>
      <c r="U350" s="26"/>
      <c r="V350" s="26"/>
      <c r="W350" s="26"/>
      <c r="X350" s="26"/>
      <c r="Y350" s="26" t="s">
        <v>4445</v>
      </c>
      <c r="Z350" s="26"/>
      <c r="AA350" s="28" t="s">
        <v>783</v>
      </c>
      <c r="AB350" s="28" t="s">
        <v>4446</v>
      </c>
      <c r="AC350" s="28"/>
      <c r="AD350" s="28"/>
      <c r="AE350" s="28" t="s">
        <v>697</v>
      </c>
      <c r="AF350" s="28" t="s">
        <v>698</v>
      </c>
      <c r="AG350" s="28" t="s">
        <v>784</v>
      </c>
      <c r="AH350" s="28" t="s">
        <v>785</v>
      </c>
      <c r="AI350" s="29"/>
      <c r="AJ350" s="30"/>
      <c r="AK350" s="31"/>
      <c r="AL350" s="332"/>
      <c r="AM350" s="333"/>
      <c r="AN350" s="25" t="s">
        <v>2266</v>
      </c>
      <c r="AO350" s="24">
        <v>45060</v>
      </c>
      <c r="AP350" s="262" t="s">
        <v>4447</v>
      </c>
      <c r="AQ350" s="263"/>
      <c r="AR350" s="263" t="s">
        <v>674</v>
      </c>
      <c r="AS350" s="263" t="s">
        <v>675</v>
      </c>
      <c r="AT350" s="266"/>
      <c r="AU350" s="266"/>
      <c r="AV350" s="266"/>
      <c r="AW350" s="266"/>
      <c r="AX350" s="266"/>
      <c r="AY350" s="266"/>
      <c r="AZ350" s="266"/>
      <c r="BA350" s="321">
        <v>556</v>
      </c>
      <c r="BB350" s="394"/>
    </row>
    <row r="351" spans="1:54" ht="24.95" customHeight="1">
      <c r="A351" s="326"/>
      <c r="B351" s="19" t="s">
        <v>2222</v>
      </c>
      <c r="C351" s="26">
        <v>82</v>
      </c>
      <c r="D351" s="27">
        <v>4</v>
      </c>
      <c r="E351" s="27">
        <v>9</v>
      </c>
      <c r="F351" s="26" t="s">
        <v>5677</v>
      </c>
      <c r="G351" s="26" t="s">
        <v>4448</v>
      </c>
      <c r="H351" s="26"/>
      <c r="I351" s="26"/>
      <c r="J351" s="26"/>
      <c r="K351" s="26"/>
      <c r="L351" s="26"/>
      <c r="M351" s="26" t="s">
        <v>4449</v>
      </c>
      <c r="N351" s="26" t="s">
        <v>4450</v>
      </c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 t="s">
        <v>4451</v>
      </c>
      <c r="Z351" s="26"/>
      <c r="AA351" s="28" t="s">
        <v>793</v>
      </c>
      <c r="AB351" s="28" t="s">
        <v>829</v>
      </c>
      <c r="AC351" s="28"/>
      <c r="AD351" s="28"/>
      <c r="AE351" s="28" t="s">
        <v>711</v>
      </c>
      <c r="AF351" s="28" t="s">
        <v>1984</v>
      </c>
      <c r="AG351" s="28" t="s">
        <v>4452</v>
      </c>
      <c r="AH351" s="28" t="s">
        <v>4453</v>
      </c>
      <c r="AI351" s="29"/>
      <c r="AJ351" s="30"/>
      <c r="AK351" s="31"/>
      <c r="AL351" s="332"/>
      <c r="AM351" s="333"/>
      <c r="AN351" s="25" t="s">
        <v>2266</v>
      </c>
      <c r="AO351" s="24">
        <v>45060</v>
      </c>
      <c r="AP351" s="262" t="s">
        <v>4454</v>
      </c>
      <c r="AQ351" s="263"/>
      <c r="AR351" s="263" t="s">
        <v>674</v>
      </c>
      <c r="AS351" s="263" t="s">
        <v>675</v>
      </c>
      <c r="AT351" s="266"/>
      <c r="AU351" s="266"/>
      <c r="AV351" s="266"/>
      <c r="AW351" s="266"/>
      <c r="AX351" s="266"/>
      <c r="AY351" s="266"/>
      <c r="AZ351" s="266"/>
      <c r="BA351" s="321">
        <v>566</v>
      </c>
      <c r="BB351" s="394"/>
    </row>
    <row r="352" spans="1:54" ht="24.95" customHeight="1">
      <c r="A352" s="326"/>
      <c r="B352" s="19" t="s">
        <v>2222</v>
      </c>
      <c r="C352" s="26">
        <v>82</v>
      </c>
      <c r="D352" s="27"/>
      <c r="E352" s="27"/>
      <c r="F352" s="26" t="s">
        <v>5678</v>
      </c>
      <c r="G352" s="26" t="s">
        <v>4455</v>
      </c>
      <c r="H352" s="26"/>
      <c r="I352" s="26"/>
      <c r="J352" s="26"/>
      <c r="K352" s="26"/>
      <c r="L352" s="26"/>
      <c r="M352" s="26" t="s">
        <v>4456</v>
      </c>
      <c r="N352" s="26" t="s">
        <v>4457</v>
      </c>
      <c r="O352" s="26"/>
      <c r="P352" s="26"/>
      <c r="Q352" s="26" t="s">
        <v>4458</v>
      </c>
      <c r="R352" s="26"/>
      <c r="S352" s="26"/>
      <c r="T352" s="26"/>
      <c r="U352" s="26"/>
      <c r="V352" s="26"/>
      <c r="W352" s="26"/>
      <c r="X352" s="26"/>
      <c r="Y352" s="26" t="s">
        <v>4459</v>
      </c>
      <c r="Z352" s="26" t="s">
        <v>4460</v>
      </c>
      <c r="AA352" s="28" t="s">
        <v>800</v>
      </c>
      <c r="AB352" s="28" t="s">
        <v>4461</v>
      </c>
      <c r="AC352" s="28"/>
      <c r="AD352" s="28"/>
      <c r="AE352" s="28" t="s">
        <v>735</v>
      </c>
      <c r="AF352" s="28" t="s">
        <v>4462</v>
      </c>
      <c r="AG352" s="28"/>
      <c r="AH352" s="28" t="s">
        <v>4463</v>
      </c>
      <c r="AI352" s="29"/>
      <c r="AJ352" s="30"/>
      <c r="AK352" s="31"/>
      <c r="AL352" s="332"/>
      <c r="AM352" s="333"/>
      <c r="AN352" s="25" t="s">
        <v>2266</v>
      </c>
      <c r="AO352" s="24">
        <v>45060</v>
      </c>
      <c r="AP352" s="262" t="s">
        <v>4464</v>
      </c>
      <c r="AQ352" s="263"/>
      <c r="AR352" s="263" t="s">
        <v>674</v>
      </c>
      <c r="AS352" s="263" t="s">
        <v>675</v>
      </c>
      <c r="AT352" s="266">
        <v>35513</v>
      </c>
      <c r="AU352" s="266"/>
      <c r="AV352" s="266"/>
      <c r="AW352" s="266"/>
      <c r="AX352" s="266"/>
      <c r="AY352" s="266"/>
      <c r="AZ352" s="266"/>
      <c r="BA352" s="321">
        <v>568</v>
      </c>
      <c r="BB352" s="394"/>
    </row>
    <row r="353" spans="1:54" ht="24.95" customHeight="1">
      <c r="A353" s="326"/>
      <c r="B353" s="19" t="s">
        <v>2222</v>
      </c>
      <c r="C353" s="26">
        <v>82</v>
      </c>
      <c r="D353" s="27"/>
      <c r="E353" s="27"/>
      <c r="F353" s="26" t="s">
        <v>5679</v>
      </c>
      <c r="G353" s="26" t="s">
        <v>4465</v>
      </c>
      <c r="H353" s="26"/>
      <c r="I353" s="26"/>
      <c r="J353" s="26"/>
      <c r="K353" s="26"/>
      <c r="L353" s="26"/>
      <c r="M353" s="26" t="s">
        <v>4466</v>
      </c>
      <c r="N353" s="26" t="s">
        <v>4467</v>
      </c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 t="s">
        <v>4468</v>
      </c>
      <c r="Z353" s="26" t="s">
        <v>4469</v>
      </c>
      <c r="AA353" s="28" t="s">
        <v>3291</v>
      </c>
      <c r="AB353" s="28" t="s">
        <v>4470</v>
      </c>
      <c r="AC353" s="28"/>
      <c r="AD353" s="28"/>
      <c r="AE353" s="28" t="s">
        <v>801</v>
      </c>
      <c r="AF353" s="28" t="s">
        <v>4471</v>
      </c>
      <c r="AG353" s="28"/>
      <c r="AH353" s="28" t="s">
        <v>4472</v>
      </c>
      <c r="AI353" s="29"/>
      <c r="AJ353" s="30"/>
      <c r="AK353" s="31"/>
      <c r="AL353" s="332"/>
      <c r="AM353" s="333"/>
      <c r="AN353" s="25" t="s">
        <v>2266</v>
      </c>
      <c r="AO353" s="24">
        <v>45060</v>
      </c>
      <c r="AP353" s="262" t="s">
        <v>4473</v>
      </c>
      <c r="AQ353" s="263"/>
      <c r="AR353" s="263" t="s">
        <v>674</v>
      </c>
      <c r="AS353" s="263" t="s">
        <v>675</v>
      </c>
      <c r="AT353" s="266">
        <v>35966</v>
      </c>
      <c r="AU353" s="266"/>
      <c r="AV353" s="266"/>
      <c r="AW353" s="266"/>
      <c r="AX353" s="266"/>
      <c r="AY353" s="266"/>
      <c r="AZ353" s="266"/>
      <c r="BA353" s="321">
        <v>569</v>
      </c>
      <c r="BB353" s="394"/>
    </row>
    <row r="354" spans="1:54" ht="24.95" customHeight="1">
      <c r="A354" s="326"/>
      <c r="B354" s="19" t="s">
        <v>2222</v>
      </c>
      <c r="C354" s="26">
        <v>82</v>
      </c>
      <c r="D354" s="27"/>
      <c r="E354" s="27"/>
      <c r="F354" s="26" t="s">
        <v>5680</v>
      </c>
      <c r="G354" s="26" t="s">
        <v>4474</v>
      </c>
      <c r="H354" s="26"/>
      <c r="I354" s="26"/>
      <c r="J354" s="26"/>
      <c r="K354" s="26"/>
      <c r="L354" s="26"/>
      <c r="M354" s="26" t="s">
        <v>4475</v>
      </c>
      <c r="N354" s="26" t="s">
        <v>4476</v>
      </c>
      <c r="O354" s="26"/>
      <c r="P354" s="26"/>
      <c r="Q354" s="26" t="s">
        <v>4477</v>
      </c>
      <c r="R354" s="26"/>
      <c r="S354" s="26"/>
      <c r="T354" s="26"/>
      <c r="U354" s="26"/>
      <c r="V354" s="26"/>
      <c r="W354" s="26"/>
      <c r="X354" s="26"/>
      <c r="Y354" s="26" t="s">
        <v>4478</v>
      </c>
      <c r="Z354" s="26" t="s">
        <v>4479</v>
      </c>
      <c r="AA354" s="28" t="s">
        <v>798</v>
      </c>
      <c r="AB354" s="28" t="s">
        <v>4480</v>
      </c>
      <c r="AC354" s="28"/>
      <c r="AD354" s="28"/>
      <c r="AE354" s="28" t="s">
        <v>805</v>
      </c>
      <c r="AF354" s="28" t="s">
        <v>4481</v>
      </c>
      <c r="AG354" s="28" t="s">
        <v>4482</v>
      </c>
      <c r="AH354" s="28" t="s">
        <v>4483</v>
      </c>
      <c r="AI354" s="29"/>
      <c r="AJ354" s="30"/>
      <c r="AK354" s="31"/>
      <c r="AL354" s="332"/>
      <c r="AM354" s="333"/>
      <c r="AN354" s="25" t="s">
        <v>2266</v>
      </c>
      <c r="AO354" s="24">
        <v>45060</v>
      </c>
      <c r="AP354" s="262" t="s">
        <v>4484</v>
      </c>
      <c r="AQ354" s="263"/>
      <c r="AR354" s="263" t="s">
        <v>674</v>
      </c>
      <c r="AS354" s="263" t="s">
        <v>675</v>
      </c>
      <c r="AT354" s="266">
        <v>37547</v>
      </c>
      <c r="AU354" s="266"/>
      <c r="AV354" s="266"/>
      <c r="AW354" s="266"/>
      <c r="AX354" s="266"/>
      <c r="AY354" s="266"/>
      <c r="AZ354" s="266"/>
      <c r="BA354" s="321">
        <v>573</v>
      </c>
      <c r="BB354" s="394"/>
    </row>
    <row r="355" spans="1:54" ht="24.95" customHeight="1">
      <c r="A355" s="326"/>
      <c r="B355" s="19" t="s">
        <v>2222</v>
      </c>
      <c r="C355" s="26">
        <v>82</v>
      </c>
      <c r="D355" s="27"/>
      <c r="E355" s="27"/>
      <c r="F355" s="26" t="s">
        <v>5681</v>
      </c>
      <c r="G355" s="26" t="s">
        <v>4485</v>
      </c>
      <c r="H355" s="26"/>
      <c r="I355" s="26"/>
      <c r="J355" s="26"/>
      <c r="K355" s="26"/>
      <c r="L355" s="26"/>
      <c r="M355" s="26" t="s">
        <v>4486</v>
      </c>
      <c r="N355" s="26" t="s">
        <v>4487</v>
      </c>
      <c r="O355" s="26"/>
      <c r="P355" s="26"/>
      <c r="Q355" s="26" t="s">
        <v>4488</v>
      </c>
      <c r="R355" s="26"/>
      <c r="S355" s="26"/>
      <c r="T355" s="26"/>
      <c r="U355" s="26"/>
      <c r="V355" s="26"/>
      <c r="W355" s="26"/>
      <c r="X355" s="26"/>
      <c r="Y355" s="26" t="s">
        <v>4489</v>
      </c>
      <c r="Z355" s="26" t="s">
        <v>4490</v>
      </c>
      <c r="AA355" s="28" t="s">
        <v>4491</v>
      </c>
      <c r="AB355" s="28" t="s">
        <v>4492</v>
      </c>
      <c r="AC355" s="28"/>
      <c r="AD355" s="28"/>
      <c r="AE355" s="28" t="s">
        <v>801</v>
      </c>
      <c r="AF355" s="28" t="s">
        <v>4493</v>
      </c>
      <c r="AG355" s="28" t="s">
        <v>4494</v>
      </c>
      <c r="AH355" s="28" t="s">
        <v>4495</v>
      </c>
      <c r="AI355" s="29"/>
      <c r="AJ355" s="30"/>
      <c r="AK355" s="31"/>
      <c r="AL355" s="332"/>
      <c r="AM355" s="333"/>
      <c r="AN355" s="25" t="s">
        <v>2266</v>
      </c>
      <c r="AO355" s="24">
        <v>45060</v>
      </c>
      <c r="AP355" s="262" t="s">
        <v>4496</v>
      </c>
      <c r="AQ355" s="263"/>
      <c r="AR355" s="263" t="s">
        <v>674</v>
      </c>
      <c r="AS355" s="263" t="s">
        <v>675</v>
      </c>
      <c r="AT355" s="266"/>
      <c r="AU355" s="266"/>
      <c r="AV355" s="266"/>
      <c r="AW355" s="266"/>
      <c r="AX355" s="266"/>
      <c r="AY355" s="266"/>
      <c r="AZ355" s="266"/>
      <c r="BA355" s="321">
        <v>574</v>
      </c>
      <c r="BB355" s="394"/>
    </row>
    <row r="356" spans="1:54" ht="24.95" customHeight="1">
      <c r="A356" s="326"/>
      <c r="B356" s="19" t="s">
        <v>2222</v>
      </c>
      <c r="C356" s="26">
        <v>82</v>
      </c>
      <c r="D356" s="27"/>
      <c r="E356" s="27"/>
      <c r="F356" s="26" t="s">
        <v>5682</v>
      </c>
      <c r="G356" s="26" t="s">
        <v>4497</v>
      </c>
      <c r="H356" s="26"/>
      <c r="I356" s="26"/>
      <c r="J356" s="26"/>
      <c r="K356" s="26"/>
      <c r="L356" s="26"/>
      <c r="M356" s="26" t="s">
        <v>4498</v>
      </c>
      <c r="N356" s="26" t="s">
        <v>4499</v>
      </c>
      <c r="O356" s="26"/>
      <c r="P356" s="26"/>
      <c r="Q356" s="26" t="s">
        <v>4500</v>
      </c>
      <c r="R356" s="26"/>
      <c r="S356" s="26"/>
      <c r="T356" s="26"/>
      <c r="U356" s="26"/>
      <c r="V356" s="26"/>
      <c r="W356" s="26"/>
      <c r="X356" s="26"/>
      <c r="Y356" s="26" t="s">
        <v>4501</v>
      </c>
      <c r="Z356" s="26"/>
      <c r="AA356" s="28" t="s">
        <v>4502</v>
      </c>
      <c r="AB356" s="28" t="s">
        <v>4503</v>
      </c>
      <c r="AC356" s="28"/>
      <c r="AD356" s="28"/>
      <c r="AE356" s="28" t="s">
        <v>801</v>
      </c>
      <c r="AF356" s="28" t="s">
        <v>802</v>
      </c>
      <c r="AG356" s="28" t="s">
        <v>803</v>
      </c>
      <c r="AH356" s="28" t="s">
        <v>4504</v>
      </c>
      <c r="AI356" s="29"/>
      <c r="AJ356" s="30"/>
      <c r="AK356" s="31"/>
      <c r="AL356" s="332"/>
      <c r="AM356" s="333"/>
      <c r="AN356" s="25" t="s">
        <v>2266</v>
      </c>
      <c r="AO356" s="24">
        <v>45060</v>
      </c>
      <c r="AP356" s="262" t="s">
        <v>4505</v>
      </c>
      <c r="AQ356" s="263"/>
      <c r="AR356" s="263" t="s">
        <v>674</v>
      </c>
      <c r="AS356" s="263" t="s">
        <v>675</v>
      </c>
      <c r="AT356" s="266"/>
      <c r="AU356" s="266"/>
      <c r="AV356" s="266"/>
      <c r="AW356" s="266"/>
      <c r="AX356" s="266"/>
      <c r="AY356" s="266"/>
      <c r="AZ356" s="266"/>
      <c r="BA356" s="321">
        <v>575</v>
      </c>
      <c r="BB356" s="394"/>
    </row>
    <row r="357" spans="1:54" ht="24.95" customHeight="1">
      <c r="A357" s="326"/>
      <c r="B357" s="19" t="s">
        <v>2222</v>
      </c>
      <c r="C357" s="26">
        <v>82</v>
      </c>
      <c r="D357" s="27"/>
      <c r="E357" s="27"/>
      <c r="F357" s="26" t="s">
        <v>5683</v>
      </c>
      <c r="G357" s="26" t="s">
        <v>4506</v>
      </c>
      <c r="H357" s="26"/>
      <c r="I357" s="26"/>
      <c r="J357" s="26"/>
      <c r="K357" s="26"/>
      <c r="L357" s="26"/>
      <c r="M357" s="26" t="s">
        <v>4475</v>
      </c>
      <c r="N357" s="26" t="s">
        <v>4507</v>
      </c>
      <c r="O357" s="26"/>
      <c r="P357" s="26"/>
      <c r="Q357" s="26" t="s">
        <v>4477</v>
      </c>
      <c r="R357" s="26"/>
      <c r="S357" s="26"/>
      <c r="T357" s="26"/>
      <c r="U357" s="26"/>
      <c r="V357" s="26"/>
      <c r="W357" s="26"/>
      <c r="X357" s="26"/>
      <c r="Y357" s="26" t="s">
        <v>4508</v>
      </c>
      <c r="Z357" s="26" t="s">
        <v>4479</v>
      </c>
      <c r="AA357" s="28" t="s">
        <v>798</v>
      </c>
      <c r="AB357" s="28" t="s">
        <v>4509</v>
      </c>
      <c r="AC357" s="28"/>
      <c r="AD357" s="28"/>
      <c r="AE357" s="28" t="s">
        <v>805</v>
      </c>
      <c r="AF357" s="28" t="s">
        <v>4510</v>
      </c>
      <c r="AG357" s="28"/>
      <c r="AH357" s="28" t="s">
        <v>4511</v>
      </c>
      <c r="AI357" s="29"/>
      <c r="AJ357" s="30"/>
      <c r="AK357" s="31"/>
      <c r="AL357" s="332"/>
      <c r="AM357" s="333"/>
      <c r="AN357" s="25" t="s">
        <v>2266</v>
      </c>
      <c r="AO357" s="24">
        <v>45060</v>
      </c>
      <c r="AP357" s="262" t="s">
        <v>4512</v>
      </c>
      <c r="AQ357" s="263"/>
      <c r="AR357" s="263" t="s">
        <v>674</v>
      </c>
      <c r="AS357" s="263" t="s">
        <v>675</v>
      </c>
      <c r="AT357" s="266">
        <v>37547</v>
      </c>
      <c r="AU357" s="266"/>
      <c r="AV357" s="266"/>
      <c r="AW357" s="266"/>
      <c r="AX357" s="266"/>
      <c r="AY357" s="266"/>
      <c r="AZ357" s="266"/>
      <c r="BA357" s="321">
        <v>576</v>
      </c>
      <c r="BB357" s="394"/>
    </row>
    <row r="358" spans="1:54" ht="24.95" customHeight="1">
      <c r="A358" s="326"/>
      <c r="B358" s="19" t="s">
        <v>2222</v>
      </c>
      <c r="C358" s="26">
        <v>82</v>
      </c>
      <c r="D358" s="27"/>
      <c r="E358" s="27"/>
      <c r="F358" s="26" t="s">
        <v>5684</v>
      </c>
      <c r="G358" s="26" t="s">
        <v>4513</v>
      </c>
      <c r="H358" s="26"/>
      <c r="I358" s="26"/>
      <c r="J358" s="26"/>
      <c r="K358" s="26"/>
      <c r="L358" s="26"/>
      <c r="M358" s="26" t="s">
        <v>4514</v>
      </c>
      <c r="N358" s="26" t="s">
        <v>4515</v>
      </c>
      <c r="O358" s="26"/>
      <c r="P358" s="26"/>
      <c r="Q358" s="26" t="s">
        <v>4516</v>
      </c>
      <c r="R358" s="26"/>
      <c r="S358" s="26"/>
      <c r="T358" s="26"/>
      <c r="U358" s="26"/>
      <c r="V358" s="26"/>
      <c r="W358" s="26"/>
      <c r="X358" s="26"/>
      <c r="Y358" s="26" t="s">
        <v>4517</v>
      </c>
      <c r="Z358" s="26"/>
      <c r="AA358" s="28" t="s">
        <v>4518</v>
      </c>
      <c r="AB358" s="28" t="s">
        <v>4519</v>
      </c>
      <c r="AC358" s="28"/>
      <c r="AD358" s="28"/>
      <c r="AE358" s="28" t="s">
        <v>801</v>
      </c>
      <c r="AF358" s="28" t="s">
        <v>4520</v>
      </c>
      <c r="AG358" s="28"/>
      <c r="AH358" s="28" t="s">
        <v>4521</v>
      </c>
      <c r="AI358" s="29"/>
      <c r="AJ358" s="30"/>
      <c r="AK358" s="31"/>
      <c r="AL358" s="332"/>
      <c r="AM358" s="333"/>
      <c r="AN358" s="25" t="s">
        <v>2266</v>
      </c>
      <c r="AO358" s="24">
        <v>45060</v>
      </c>
      <c r="AP358" s="262" t="s">
        <v>4522</v>
      </c>
      <c r="AQ358" s="263"/>
      <c r="AR358" s="263" t="s">
        <v>674</v>
      </c>
      <c r="AS358" s="263" t="s">
        <v>675</v>
      </c>
      <c r="AT358" s="266"/>
      <c r="AU358" s="266"/>
      <c r="AV358" s="266"/>
      <c r="AW358" s="266"/>
      <c r="AX358" s="266"/>
      <c r="AY358" s="266"/>
      <c r="AZ358" s="266"/>
      <c r="BA358" s="321">
        <v>577</v>
      </c>
      <c r="BB358" s="394"/>
    </row>
    <row r="359" spans="1:54" ht="24.95" customHeight="1">
      <c r="A359" s="326"/>
      <c r="B359" s="19" t="s">
        <v>2222</v>
      </c>
      <c r="C359" s="26">
        <v>82</v>
      </c>
      <c r="D359" s="27"/>
      <c r="E359" s="27"/>
      <c r="F359" s="26" t="s">
        <v>5685</v>
      </c>
      <c r="G359" s="26" t="s">
        <v>4523</v>
      </c>
      <c r="H359" s="26"/>
      <c r="I359" s="26"/>
      <c r="J359" s="26"/>
      <c r="K359" s="26"/>
      <c r="L359" s="26"/>
      <c r="M359" s="26" t="s">
        <v>4524</v>
      </c>
      <c r="N359" s="26" t="s">
        <v>4525</v>
      </c>
      <c r="O359" s="26"/>
      <c r="P359" s="26"/>
      <c r="Q359" s="26" t="s">
        <v>4526</v>
      </c>
      <c r="R359" s="26"/>
      <c r="S359" s="26"/>
      <c r="T359" s="26"/>
      <c r="U359" s="26"/>
      <c r="V359" s="26"/>
      <c r="W359" s="26"/>
      <c r="X359" s="26"/>
      <c r="Y359" s="26" t="s">
        <v>4527</v>
      </c>
      <c r="Z359" s="26"/>
      <c r="AA359" s="28" t="s">
        <v>3275</v>
      </c>
      <c r="AB359" s="28" t="s">
        <v>4528</v>
      </c>
      <c r="AC359" s="28"/>
      <c r="AD359" s="28"/>
      <c r="AE359" s="28" t="s">
        <v>801</v>
      </c>
      <c r="AF359" s="28" t="s">
        <v>4529</v>
      </c>
      <c r="AG359" s="28" t="s">
        <v>4530</v>
      </c>
      <c r="AH359" s="28" t="s">
        <v>4531</v>
      </c>
      <c r="AI359" s="29"/>
      <c r="AJ359" s="30"/>
      <c r="AK359" s="31"/>
      <c r="AL359" s="332"/>
      <c r="AM359" s="333"/>
      <c r="AN359" s="25" t="s">
        <v>2266</v>
      </c>
      <c r="AO359" s="24">
        <v>45060</v>
      </c>
      <c r="AP359" s="262" t="s">
        <v>4532</v>
      </c>
      <c r="AQ359" s="263"/>
      <c r="AR359" s="263" t="s">
        <v>674</v>
      </c>
      <c r="AS359" s="263" t="s">
        <v>675</v>
      </c>
      <c r="AT359" s="266"/>
      <c r="AU359" s="266"/>
      <c r="AV359" s="266"/>
      <c r="AW359" s="266"/>
      <c r="AX359" s="266"/>
      <c r="AY359" s="266"/>
      <c r="AZ359" s="266"/>
      <c r="BA359" s="321">
        <v>578</v>
      </c>
      <c r="BB359" s="394"/>
    </row>
    <row r="360" spans="1:54" ht="24.95" customHeight="1">
      <c r="A360" s="326"/>
      <c r="B360" s="19" t="s">
        <v>2222</v>
      </c>
      <c r="C360" s="26">
        <v>82</v>
      </c>
      <c r="D360" s="27"/>
      <c r="E360" s="27"/>
      <c r="F360" s="26" t="s">
        <v>5686</v>
      </c>
      <c r="G360" s="26" t="s">
        <v>3</v>
      </c>
      <c r="H360" s="26"/>
      <c r="I360" s="26"/>
      <c r="J360" s="26"/>
      <c r="K360" s="26"/>
      <c r="L360" s="26"/>
      <c r="M360" s="26" t="s">
        <v>4533</v>
      </c>
      <c r="N360" s="26" t="s">
        <v>4534</v>
      </c>
      <c r="O360" s="26"/>
      <c r="P360" s="26"/>
      <c r="Q360" s="26" t="s">
        <v>4516</v>
      </c>
      <c r="R360" s="26"/>
      <c r="S360" s="26"/>
      <c r="T360" s="26"/>
      <c r="U360" s="26"/>
      <c r="V360" s="26"/>
      <c r="W360" s="26"/>
      <c r="X360" s="26"/>
      <c r="Y360" s="26"/>
      <c r="Z360" s="26"/>
      <c r="AA360" s="28" t="s">
        <v>4518</v>
      </c>
      <c r="AB360" s="28" t="s">
        <v>4535</v>
      </c>
      <c r="AC360" s="28"/>
      <c r="AD360" s="28"/>
      <c r="AE360" s="28" t="s">
        <v>801</v>
      </c>
      <c r="AF360" s="28" t="s">
        <v>4493</v>
      </c>
      <c r="AG360" s="28" t="s">
        <v>4536</v>
      </c>
      <c r="AH360" s="28" t="s">
        <v>4537</v>
      </c>
      <c r="AI360" s="29"/>
      <c r="AJ360" s="30"/>
      <c r="AK360" s="31"/>
      <c r="AL360" s="332"/>
      <c r="AM360" s="333"/>
      <c r="AN360" s="25" t="s">
        <v>2266</v>
      </c>
      <c r="AO360" s="24">
        <v>45060</v>
      </c>
      <c r="AP360" s="262" t="s">
        <v>4538</v>
      </c>
      <c r="AQ360" s="263"/>
      <c r="AR360" s="263" t="s">
        <v>674</v>
      </c>
      <c r="AS360" s="263" t="s">
        <v>4539</v>
      </c>
      <c r="AT360" s="266"/>
      <c r="AU360" s="266"/>
      <c r="AV360" s="266"/>
      <c r="AW360" s="266"/>
      <c r="AX360" s="266"/>
      <c r="AY360" s="266"/>
      <c r="AZ360" s="266"/>
      <c r="BA360" s="321">
        <v>580</v>
      </c>
      <c r="BB360" s="394"/>
    </row>
    <row r="361" spans="1:54" ht="24.95" customHeight="1">
      <c r="A361" s="326"/>
      <c r="B361" s="19" t="s">
        <v>2222</v>
      </c>
      <c r="C361" s="26">
        <v>82</v>
      </c>
      <c r="D361" s="27"/>
      <c r="E361" s="27"/>
      <c r="F361" s="26" t="s">
        <v>5687</v>
      </c>
      <c r="G361" s="26" t="s">
        <v>4540</v>
      </c>
      <c r="H361" s="26"/>
      <c r="I361" s="26"/>
      <c r="J361" s="26"/>
      <c r="K361" s="26"/>
      <c r="L361" s="26"/>
      <c r="M361" s="26" t="s">
        <v>807</v>
      </c>
      <c r="N361" s="26" t="s">
        <v>4541</v>
      </c>
      <c r="O361" s="26"/>
      <c r="P361" s="26"/>
      <c r="Q361" s="26" t="s">
        <v>4542</v>
      </c>
      <c r="R361" s="26"/>
      <c r="S361" s="26"/>
      <c r="T361" s="26"/>
      <c r="U361" s="26"/>
      <c r="V361" s="26"/>
      <c r="W361" s="26"/>
      <c r="X361" s="26"/>
      <c r="Y361" s="26" t="s">
        <v>4543</v>
      </c>
      <c r="Z361" s="26" t="s">
        <v>4544</v>
      </c>
      <c r="AA361" s="28" t="s">
        <v>808</v>
      </c>
      <c r="AB361" s="28" t="s">
        <v>4545</v>
      </c>
      <c r="AC361" s="28"/>
      <c r="AD361" s="28"/>
      <c r="AE361" s="28" t="s">
        <v>801</v>
      </c>
      <c r="AF361" s="28" t="s">
        <v>802</v>
      </c>
      <c r="AG361" s="28" t="s">
        <v>809</v>
      </c>
      <c r="AH361" s="28" t="s">
        <v>4546</v>
      </c>
      <c r="AI361" s="29"/>
      <c r="AJ361" s="30"/>
      <c r="AK361" s="31"/>
      <c r="AL361" s="332"/>
      <c r="AM361" s="333"/>
      <c r="AN361" s="25" t="s">
        <v>2266</v>
      </c>
      <c r="AO361" s="24">
        <v>45060</v>
      </c>
      <c r="AP361" s="262" t="s">
        <v>4547</v>
      </c>
      <c r="AQ361" s="263"/>
      <c r="AR361" s="263" t="s">
        <v>674</v>
      </c>
      <c r="AS361" s="263" t="s">
        <v>675</v>
      </c>
      <c r="AT361" s="266"/>
      <c r="AU361" s="266"/>
      <c r="AV361" s="266"/>
      <c r="AW361" s="266"/>
      <c r="AX361" s="266"/>
      <c r="AY361" s="266"/>
      <c r="AZ361" s="266"/>
      <c r="BA361" s="321">
        <v>581</v>
      </c>
      <c r="BB361" s="394"/>
    </row>
    <row r="362" spans="1:54" ht="24.95" customHeight="1">
      <c r="A362" s="326"/>
      <c r="B362" s="19" t="s">
        <v>2223</v>
      </c>
      <c r="C362" s="26">
        <v>83</v>
      </c>
      <c r="D362" s="27"/>
      <c r="E362" s="27"/>
      <c r="F362" s="26" t="s">
        <v>5688</v>
      </c>
      <c r="G362" s="26" t="s">
        <v>3</v>
      </c>
      <c r="H362" s="26"/>
      <c r="I362" s="26"/>
      <c r="J362" s="26"/>
      <c r="K362" s="26"/>
      <c r="L362" s="26"/>
      <c r="M362" s="26" t="s">
        <v>4548</v>
      </c>
      <c r="N362" s="26" t="s">
        <v>4549</v>
      </c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 t="s">
        <v>810</v>
      </c>
      <c r="AB362" s="28" t="s">
        <v>4550</v>
      </c>
      <c r="AC362" s="28"/>
      <c r="AD362" s="28"/>
      <c r="AE362" s="28" t="s">
        <v>705</v>
      </c>
      <c r="AF362" s="28" t="s">
        <v>2896</v>
      </c>
      <c r="AG362" s="28" t="s">
        <v>4551</v>
      </c>
      <c r="AH362" s="28" t="s">
        <v>4552</v>
      </c>
      <c r="AI362" s="29"/>
      <c r="AJ362" s="30"/>
      <c r="AK362" s="31"/>
      <c r="AL362" s="332"/>
      <c r="AM362" s="333"/>
      <c r="AN362" s="25" t="s">
        <v>2266</v>
      </c>
      <c r="AO362" s="24">
        <v>45060</v>
      </c>
      <c r="AP362" s="262" t="s">
        <v>4553</v>
      </c>
      <c r="AQ362" s="263"/>
      <c r="AR362" s="263" t="s">
        <v>674</v>
      </c>
      <c r="AS362" s="263" t="s">
        <v>4554</v>
      </c>
      <c r="AT362" s="266"/>
      <c r="AU362" s="266"/>
      <c r="AV362" s="266"/>
      <c r="AW362" s="266"/>
      <c r="AX362" s="266"/>
      <c r="AY362" s="266"/>
      <c r="AZ362" s="266"/>
      <c r="BA362" s="321">
        <v>584</v>
      </c>
      <c r="BB362" s="394"/>
    </row>
    <row r="363" spans="1:54" ht="24.95" customHeight="1">
      <c r="A363" s="326"/>
      <c r="B363" s="19" t="s">
        <v>4555</v>
      </c>
      <c r="C363" s="26">
        <v>84</v>
      </c>
      <c r="D363" s="27"/>
      <c r="E363" s="27"/>
      <c r="F363" s="26" t="s">
        <v>5689</v>
      </c>
      <c r="G363" s="26" t="s">
        <v>3</v>
      </c>
      <c r="H363" s="26"/>
      <c r="I363" s="26"/>
      <c r="J363" s="26"/>
      <c r="K363" s="26"/>
      <c r="L363" s="26"/>
      <c r="M363" s="26" t="s">
        <v>4556</v>
      </c>
      <c r="N363" s="26" t="s">
        <v>4557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4558</v>
      </c>
      <c r="AB363" s="28" t="s">
        <v>4559</v>
      </c>
      <c r="AC363" s="28"/>
      <c r="AD363" s="28"/>
      <c r="AE363" s="28" t="s">
        <v>697</v>
      </c>
      <c r="AF363" s="28" t="s">
        <v>4560</v>
      </c>
      <c r="AG363" s="28" t="s">
        <v>4561</v>
      </c>
      <c r="AH363" s="28" t="s">
        <v>4562</v>
      </c>
      <c r="AI363" s="29"/>
      <c r="AJ363" s="30"/>
      <c r="AK363" s="31"/>
      <c r="AL363" s="332"/>
      <c r="AM363" s="333"/>
      <c r="AN363" s="25" t="s">
        <v>2266</v>
      </c>
      <c r="AO363" s="24">
        <v>45060</v>
      </c>
      <c r="AP363" s="262" t="s">
        <v>4563</v>
      </c>
      <c r="AQ363" s="263"/>
      <c r="AR363" s="263" t="s">
        <v>674</v>
      </c>
      <c r="AS363" s="263" t="s">
        <v>4564</v>
      </c>
      <c r="AT363" s="266"/>
      <c r="AU363" s="266"/>
      <c r="AV363" s="266"/>
      <c r="AW363" s="266"/>
      <c r="AX363" s="266"/>
      <c r="AY363" s="266"/>
      <c r="AZ363" s="266"/>
      <c r="BA363" s="321">
        <v>585</v>
      </c>
      <c r="BB363" s="394"/>
    </row>
    <row r="364" spans="1:54" ht="24.95" customHeight="1">
      <c r="A364" s="326"/>
      <c r="B364" s="19" t="s">
        <v>4555</v>
      </c>
      <c r="C364" s="26">
        <v>84</v>
      </c>
      <c r="D364" s="27"/>
      <c r="E364" s="27"/>
      <c r="F364" s="26" t="s">
        <v>5690</v>
      </c>
      <c r="G364" s="26" t="s">
        <v>3</v>
      </c>
      <c r="H364" s="26"/>
      <c r="I364" s="26"/>
      <c r="J364" s="26"/>
      <c r="K364" s="26"/>
      <c r="L364" s="26"/>
      <c r="M364" s="26" t="s">
        <v>4565</v>
      </c>
      <c r="N364" s="26" t="s">
        <v>4566</v>
      </c>
      <c r="O364" s="26"/>
      <c r="P364" s="26"/>
      <c r="Q364" s="26" t="s">
        <v>4567</v>
      </c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4558</v>
      </c>
      <c r="AB364" s="28" t="s">
        <v>4568</v>
      </c>
      <c r="AC364" s="28"/>
      <c r="AD364" s="28"/>
      <c r="AE364" s="28" t="s">
        <v>705</v>
      </c>
      <c r="AF364" s="28" t="s">
        <v>4569</v>
      </c>
      <c r="AG364" s="28" t="s">
        <v>4570</v>
      </c>
      <c r="AH364" s="28" t="s">
        <v>4571</v>
      </c>
      <c r="AI364" s="29"/>
      <c r="AJ364" s="30"/>
      <c r="AK364" s="31"/>
      <c r="AL364" s="332"/>
      <c r="AM364" s="333"/>
      <c r="AN364" s="25" t="s">
        <v>2266</v>
      </c>
      <c r="AO364" s="24">
        <v>45060</v>
      </c>
      <c r="AP364" s="262" t="s">
        <v>4572</v>
      </c>
      <c r="AQ364" s="263"/>
      <c r="AR364" s="263" t="s">
        <v>674</v>
      </c>
      <c r="AS364" s="263" t="s">
        <v>4573</v>
      </c>
      <c r="AT364" s="266"/>
      <c r="AU364" s="266"/>
      <c r="AV364" s="266"/>
      <c r="AW364" s="266"/>
      <c r="AX364" s="266"/>
      <c r="AY364" s="266"/>
      <c r="AZ364" s="266"/>
      <c r="BA364" s="321">
        <v>586</v>
      </c>
      <c r="BB364" s="394"/>
    </row>
    <row r="365" spans="1:54" ht="24.95" customHeight="1">
      <c r="A365" s="326"/>
      <c r="B365" s="19" t="s">
        <v>2224</v>
      </c>
      <c r="C365" s="26">
        <v>87</v>
      </c>
      <c r="D365" s="27"/>
      <c r="E365" s="27"/>
      <c r="F365" s="26" t="s">
        <v>5691</v>
      </c>
      <c r="G365" s="26" t="s">
        <v>4574</v>
      </c>
      <c r="H365" s="26"/>
      <c r="I365" s="26"/>
      <c r="J365" s="26"/>
      <c r="K365" s="26"/>
      <c r="L365" s="26"/>
      <c r="M365" s="26" t="s">
        <v>4575</v>
      </c>
      <c r="N365" s="26" t="s">
        <v>4576</v>
      </c>
      <c r="O365" s="26"/>
      <c r="P365" s="26"/>
      <c r="Q365" s="26" t="s">
        <v>4577</v>
      </c>
      <c r="R365" s="26"/>
      <c r="S365" s="26"/>
      <c r="T365" s="26"/>
      <c r="U365" s="26"/>
      <c r="V365" s="26"/>
      <c r="W365" s="26"/>
      <c r="X365" s="26"/>
      <c r="Y365" s="26" t="s">
        <v>4578</v>
      </c>
      <c r="Z365" s="26"/>
      <c r="AA365" s="28" t="s">
        <v>3291</v>
      </c>
      <c r="AB365" s="28" t="s">
        <v>4579</v>
      </c>
      <c r="AC365" s="28"/>
      <c r="AD365" s="28"/>
      <c r="AE365" s="28" t="s">
        <v>4580</v>
      </c>
      <c r="AF365" s="28" t="s">
        <v>4581</v>
      </c>
      <c r="AG365" s="28" t="s">
        <v>4582</v>
      </c>
      <c r="AH365" s="28" t="s">
        <v>4583</v>
      </c>
      <c r="AI365" s="29"/>
      <c r="AJ365" s="30"/>
      <c r="AK365" s="31"/>
      <c r="AL365" s="332"/>
      <c r="AM365" s="333"/>
      <c r="AN365" s="25" t="s">
        <v>2266</v>
      </c>
      <c r="AO365" s="24">
        <v>45060</v>
      </c>
      <c r="AP365" s="262" t="s">
        <v>4584</v>
      </c>
      <c r="AQ365" s="263"/>
      <c r="AR365" s="263" t="s">
        <v>674</v>
      </c>
      <c r="AS365" s="263" t="s">
        <v>675</v>
      </c>
      <c r="AT365" s="266"/>
      <c r="AU365" s="266"/>
      <c r="AV365" s="266"/>
      <c r="AW365" s="266"/>
      <c r="AX365" s="266"/>
      <c r="AY365" s="266"/>
      <c r="AZ365" s="266"/>
      <c r="BA365" s="321">
        <v>588</v>
      </c>
      <c r="BB365" s="394"/>
    </row>
    <row r="366" spans="1:54" ht="24.95" customHeight="1">
      <c r="A366" s="326"/>
      <c r="B366" s="19" t="s">
        <v>2224</v>
      </c>
      <c r="C366" s="26">
        <v>87</v>
      </c>
      <c r="D366" s="27"/>
      <c r="E366" s="27"/>
      <c r="F366" s="26" t="s">
        <v>5692</v>
      </c>
      <c r="G366" s="26" t="s">
        <v>4585</v>
      </c>
      <c r="H366" s="26" t="s">
        <v>4586</v>
      </c>
      <c r="I366" s="26"/>
      <c r="J366" s="26"/>
      <c r="K366" s="26"/>
      <c r="L366" s="26"/>
      <c r="M366" s="26" t="s">
        <v>4587</v>
      </c>
      <c r="N366" s="26" t="s">
        <v>4588</v>
      </c>
      <c r="O366" s="26"/>
      <c r="P366" s="26"/>
      <c r="Q366" s="26" t="s">
        <v>4589</v>
      </c>
      <c r="R366" s="26"/>
      <c r="S366" s="26"/>
      <c r="T366" s="26"/>
      <c r="U366" s="26"/>
      <c r="V366" s="26"/>
      <c r="W366" s="26"/>
      <c r="X366" s="26"/>
      <c r="Y366" s="26" t="s">
        <v>4590</v>
      </c>
      <c r="Z366" s="26"/>
      <c r="AA366" s="28" t="s">
        <v>1951</v>
      </c>
      <c r="AB366" s="28" t="s">
        <v>825</v>
      </c>
      <c r="AC366" s="28"/>
      <c r="AD366" s="28"/>
      <c r="AE366" s="28" t="s">
        <v>697</v>
      </c>
      <c r="AF366" s="28" t="s">
        <v>4591</v>
      </c>
      <c r="AG366" s="28" t="s">
        <v>4370</v>
      </c>
      <c r="AH366" s="28" t="s">
        <v>4592</v>
      </c>
      <c r="AI366" s="29" t="s">
        <v>4593</v>
      </c>
      <c r="AJ366" s="30"/>
      <c r="AK366" s="31"/>
      <c r="AL366" s="332"/>
      <c r="AM366" s="333"/>
      <c r="AN366" s="25" t="s">
        <v>2266</v>
      </c>
      <c r="AO366" s="24">
        <v>45060</v>
      </c>
      <c r="AP366" s="262" t="s">
        <v>4594</v>
      </c>
      <c r="AQ366" s="263"/>
      <c r="AR366" s="263" t="s">
        <v>674</v>
      </c>
      <c r="AS366" s="263" t="s">
        <v>675</v>
      </c>
      <c r="AT366" s="266"/>
      <c r="AU366" s="266"/>
      <c r="AV366" s="266"/>
      <c r="AW366" s="266"/>
      <c r="AX366" s="266"/>
      <c r="AY366" s="266"/>
      <c r="AZ366" s="266"/>
      <c r="BA366" s="321">
        <v>589</v>
      </c>
      <c r="BB366" s="394"/>
    </row>
    <row r="367" spans="1:54" ht="24.95" customHeight="1">
      <c r="A367" s="326"/>
      <c r="B367" s="19" t="s">
        <v>2224</v>
      </c>
      <c r="C367" s="26">
        <v>87</v>
      </c>
      <c r="D367" s="27"/>
      <c r="E367" s="27"/>
      <c r="F367" s="26" t="s">
        <v>5693</v>
      </c>
      <c r="G367" s="26" t="s">
        <v>3</v>
      </c>
      <c r="H367" s="26"/>
      <c r="I367" s="26"/>
      <c r="J367" s="26"/>
      <c r="K367" s="26"/>
      <c r="L367" s="26"/>
      <c r="M367" s="26" t="s">
        <v>815</v>
      </c>
      <c r="N367" s="26" t="s">
        <v>4595</v>
      </c>
      <c r="O367" s="26"/>
      <c r="P367" s="26" t="s">
        <v>4596</v>
      </c>
      <c r="Q367" s="26" t="s">
        <v>4596</v>
      </c>
      <c r="R367" s="26"/>
      <c r="S367" s="26"/>
      <c r="T367" s="26"/>
      <c r="U367" s="26"/>
      <c r="V367" s="26"/>
      <c r="W367" s="26"/>
      <c r="X367" s="26"/>
      <c r="Y367" s="26" t="s">
        <v>4597</v>
      </c>
      <c r="Z367" s="26"/>
      <c r="AA367" s="28" t="s">
        <v>4598</v>
      </c>
      <c r="AB367" s="28" t="s">
        <v>4599</v>
      </c>
      <c r="AC367" s="28"/>
      <c r="AD367" s="28"/>
      <c r="AE367" s="28" t="s">
        <v>4</v>
      </c>
      <c r="AF367" s="28" t="s">
        <v>685</v>
      </c>
      <c r="AG367" s="28" t="s">
        <v>816</v>
      </c>
      <c r="AH367" s="28" t="s">
        <v>4600</v>
      </c>
      <c r="AI367" s="29"/>
      <c r="AJ367" s="30"/>
      <c r="AK367" s="31"/>
      <c r="AL367" s="332"/>
      <c r="AM367" s="333"/>
      <c r="AN367" s="25" t="s">
        <v>2266</v>
      </c>
      <c r="AO367" s="24">
        <v>45060</v>
      </c>
      <c r="AP367" s="262" t="s">
        <v>4601</v>
      </c>
      <c r="AQ367" s="263"/>
      <c r="AR367" s="263" t="s">
        <v>674</v>
      </c>
      <c r="AS367" s="263" t="s">
        <v>675</v>
      </c>
      <c r="AT367" s="266"/>
      <c r="AU367" s="266"/>
      <c r="AV367" s="266"/>
      <c r="AW367" s="266"/>
      <c r="AX367" s="266"/>
      <c r="AY367" s="266"/>
      <c r="AZ367" s="266"/>
      <c r="BA367" s="321">
        <v>592</v>
      </c>
      <c r="BB367" s="394"/>
    </row>
    <row r="368" spans="1:54" ht="24.95" customHeight="1">
      <c r="A368" s="326"/>
      <c r="B368" s="19" t="s">
        <v>2224</v>
      </c>
      <c r="C368" s="26">
        <v>87</v>
      </c>
      <c r="D368" s="27"/>
      <c r="E368" s="27"/>
      <c r="F368" s="26" t="s">
        <v>5694</v>
      </c>
      <c r="G368" s="26" t="s">
        <v>3</v>
      </c>
      <c r="H368" s="26"/>
      <c r="I368" s="26"/>
      <c r="J368" s="26"/>
      <c r="K368" s="26"/>
      <c r="L368" s="26"/>
      <c r="M368" s="26" t="s">
        <v>683</v>
      </c>
      <c r="N368" s="26" t="s">
        <v>4602</v>
      </c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 t="s">
        <v>4603</v>
      </c>
      <c r="AB368" s="28" t="s">
        <v>4604</v>
      </c>
      <c r="AC368" s="28"/>
      <c r="AD368" s="28"/>
      <c r="AE368" s="28" t="s">
        <v>4</v>
      </c>
      <c r="AF368" s="28" t="s">
        <v>685</v>
      </c>
      <c r="AG368" s="28" t="s">
        <v>686</v>
      </c>
      <c r="AH368" s="28" t="s">
        <v>4605</v>
      </c>
      <c r="AI368" s="29"/>
      <c r="AJ368" s="30"/>
      <c r="AK368" s="31">
        <v>42742</v>
      </c>
      <c r="AL368" s="332"/>
      <c r="AM368" s="333"/>
      <c r="AN368" s="25" t="s">
        <v>2266</v>
      </c>
      <c r="AO368" s="24">
        <v>45060</v>
      </c>
      <c r="AP368" s="262" t="s">
        <v>4606</v>
      </c>
      <c r="AQ368" s="263"/>
      <c r="AR368" s="263" t="s">
        <v>674</v>
      </c>
      <c r="AS368" s="263" t="s">
        <v>4607</v>
      </c>
      <c r="AT368" s="266"/>
      <c r="AU368" s="266"/>
      <c r="AV368" s="266"/>
      <c r="AW368" s="266"/>
      <c r="AX368" s="266"/>
      <c r="AY368" s="266"/>
      <c r="AZ368" s="266"/>
      <c r="BA368" s="321">
        <v>597</v>
      </c>
      <c r="BB368" s="394"/>
    </row>
    <row r="369" spans="1:54" ht="24.95" customHeight="1">
      <c r="A369" s="326"/>
      <c r="B369" s="19" t="s">
        <v>2224</v>
      </c>
      <c r="C369" s="26">
        <v>87</v>
      </c>
      <c r="D369" s="27"/>
      <c r="E369" s="27"/>
      <c r="F369" s="26" t="s">
        <v>5695</v>
      </c>
      <c r="G369" s="26" t="s">
        <v>3</v>
      </c>
      <c r="H369" s="26"/>
      <c r="I369" s="26"/>
      <c r="J369" s="26"/>
      <c r="K369" s="26"/>
      <c r="L369" s="26"/>
      <c r="M369" s="26" t="s">
        <v>683</v>
      </c>
      <c r="N369" s="26" t="s">
        <v>4608</v>
      </c>
      <c r="O369" s="26"/>
      <c r="P369" s="26"/>
      <c r="Q369" s="26" t="s">
        <v>4609</v>
      </c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4610</v>
      </c>
      <c r="AB369" s="28" t="s">
        <v>4611</v>
      </c>
      <c r="AC369" s="28"/>
      <c r="AD369" s="28"/>
      <c r="AE369" s="28" t="s">
        <v>4</v>
      </c>
      <c r="AF369" s="28" t="s">
        <v>685</v>
      </c>
      <c r="AG369" s="28" t="s">
        <v>686</v>
      </c>
      <c r="AH369" s="28" t="s">
        <v>4612</v>
      </c>
      <c r="AI369" s="29"/>
      <c r="AJ369" s="30"/>
      <c r="AK369" s="31"/>
      <c r="AL369" s="332"/>
      <c r="AM369" s="333"/>
      <c r="AN369" s="25" t="s">
        <v>2266</v>
      </c>
      <c r="AO369" s="24">
        <v>45060</v>
      </c>
      <c r="AP369" s="262" t="s">
        <v>4613</v>
      </c>
      <c r="AQ369" s="263"/>
      <c r="AR369" s="263" t="s">
        <v>674</v>
      </c>
      <c r="AS369" s="263" t="s">
        <v>4614</v>
      </c>
      <c r="AT369" s="266"/>
      <c r="AU369" s="266"/>
      <c r="AV369" s="266"/>
      <c r="AW369" s="266"/>
      <c r="AX369" s="266"/>
      <c r="AY369" s="266"/>
      <c r="AZ369" s="266"/>
      <c r="BA369" s="321">
        <v>598</v>
      </c>
      <c r="BB369" s="394"/>
    </row>
    <row r="370" spans="1:54" ht="24.95" customHeight="1">
      <c r="A370" s="326"/>
      <c r="B370" s="19" t="s">
        <v>2224</v>
      </c>
      <c r="C370" s="26">
        <v>87</v>
      </c>
      <c r="D370" s="27"/>
      <c r="E370" s="27"/>
      <c r="F370" s="26" t="s">
        <v>5696</v>
      </c>
      <c r="G370" s="26" t="s">
        <v>3</v>
      </c>
      <c r="H370" s="26"/>
      <c r="I370" s="26"/>
      <c r="J370" s="26"/>
      <c r="K370" s="26"/>
      <c r="L370" s="26"/>
      <c r="M370" s="26" t="s">
        <v>683</v>
      </c>
      <c r="N370" s="26" t="s">
        <v>4615</v>
      </c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2686</v>
      </c>
      <c r="AB370" s="28" t="s">
        <v>4616</v>
      </c>
      <c r="AC370" s="28"/>
      <c r="AD370" s="28"/>
      <c r="AE370" s="28" t="s">
        <v>4</v>
      </c>
      <c r="AF370" s="28" t="s">
        <v>685</v>
      </c>
      <c r="AG370" s="28" t="s">
        <v>686</v>
      </c>
      <c r="AH370" s="28" t="s">
        <v>4617</v>
      </c>
      <c r="AI370" s="29"/>
      <c r="AJ370" s="30"/>
      <c r="AK370" s="31"/>
      <c r="AL370" s="332"/>
      <c r="AM370" s="333"/>
      <c r="AN370" s="25" t="s">
        <v>2266</v>
      </c>
      <c r="AO370" s="24">
        <v>45060</v>
      </c>
      <c r="AP370" s="262" t="s">
        <v>4618</v>
      </c>
      <c r="AQ370" s="263"/>
      <c r="AR370" s="263" t="s">
        <v>674</v>
      </c>
      <c r="AS370" s="263" t="s">
        <v>4619</v>
      </c>
      <c r="AT370" s="266"/>
      <c r="AU370" s="266"/>
      <c r="AV370" s="266"/>
      <c r="AW370" s="266"/>
      <c r="AX370" s="266"/>
      <c r="AY370" s="266"/>
      <c r="AZ370" s="266"/>
      <c r="BA370" s="321">
        <v>599</v>
      </c>
      <c r="BB370" s="394"/>
    </row>
    <row r="371" spans="1:54" ht="24.95" customHeight="1">
      <c r="A371" s="326"/>
      <c r="B371" s="19" t="s">
        <v>2224</v>
      </c>
      <c r="C371" s="26">
        <v>87</v>
      </c>
      <c r="D371" s="27"/>
      <c r="E371" s="27"/>
      <c r="F371" s="26" t="s">
        <v>5697</v>
      </c>
      <c r="G371" s="26" t="s">
        <v>3</v>
      </c>
      <c r="H371" s="26"/>
      <c r="I371" s="26"/>
      <c r="J371" s="26"/>
      <c r="K371" s="26"/>
      <c r="L371" s="26"/>
      <c r="M371" s="26" t="s">
        <v>683</v>
      </c>
      <c r="N371" s="26" t="s">
        <v>4620</v>
      </c>
      <c r="O371" s="26"/>
      <c r="P371" s="26"/>
      <c r="Q371" s="26" t="s">
        <v>4621</v>
      </c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4622</v>
      </c>
      <c r="AB371" s="28" t="s">
        <v>4616</v>
      </c>
      <c r="AC371" s="28"/>
      <c r="AD371" s="28"/>
      <c r="AE371" s="28" t="s">
        <v>4</v>
      </c>
      <c r="AF371" s="28" t="s">
        <v>685</v>
      </c>
      <c r="AG371" s="28" t="s">
        <v>686</v>
      </c>
      <c r="AH371" s="28" t="s">
        <v>4623</v>
      </c>
      <c r="AI371" s="29"/>
      <c r="AJ371" s="30"/>
      <c r="AK371" s="31"/>
      <c r="AL371" s="332"/>
      <c r="AM371" s="333"/>
      <c r="AN371" s="25" t="s">
        <v>2266</v>
      </c>
      <c r="AO371" s="24">
        <v>45060</v>
      </c>
      <c r="AP371" s="262" t="s">
        <v>4624</v>
      </c>
      <c r="AQ371" s="263"/>
      <c r="AR371" s="263" t="s">
        <v>674</v>
      </c>
      <c r="AS371" s="263" t="s">
        <v>4625</v>
      </c>
      <c r="AT371" s="266"/>
      <c r="AU371" s="266"/>
      <c r="AV371" s="266"/>
      <c r="AW371" s="266"/>
      <c r="AX371" s="266"/>
      <c r="AY371" s="266"/>
      <c r="AZ371" s="266"/>
      <c r="BA371" s="321">
        <v>601</v>
      </c>
      <c r="BB371" s="394"/>
    </row>
    <row r="372" spans="1:54" ht="24.95" customHeight="1">
      <c r="A372" s="326"/>
      <c r="B372" s="19" t="s">
        <v>2224</v>
      </c>
      <c r="C372" s="26">
        <v>87</v>
      </c>
      <c r="D372" s="27"/>
      <c r="E372" s="27"/>
      <c r="F372" s="26" t="s">
        <v>5698</v>
      </c>
      <c r="G372" s="26" t="s">
        <v>3</v>
      </c>
      <c r="H372" s="26"/>
      <c r="I372" s="26"/>
      <c r="J372" s="26"/>
      <c r="K372" s="26"/>
      <c r="L372" s="26"/>
      <c r="M372" s="26" t="s">
        <v>4626</v>
      </c>
      <c r="N372" s="26" t="s">
        <v>4627</v>
      </c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4628</v>
      </c>
      <c r="AB372" s="28" t="s">
        <v>3868</v>
      </c>
      <c r="AC372" s="28"/>
      <c r="AD372" s="28"/>
      <c r="AE372" s="28" t="s">
        <v>4</v>
      </c>
      <c r="AF372" s="28" t="s">
        <v>5</v>
      </c>
      <c r="AG372" s="28" t="s">
        <v>4629</v>
      </c>
      <c r="AH372" s="28" t="s">
        <v>4630</v>
      </c>
      <c r="AI372" s="29"/>
      <c r="AJ372" s="30"/>
      <c r="AK372" s="31"/>
      <c r="AL372" s="332"/>
      <c r="AM372" s="333"/>
      <c r="AN372" s="25" t="s">
        <v>2266</v>
      </c>
      <c r="AO372" s="24">
        <v>45060</v>
      </c>
      <c r="AP372" s="262" t="s">
        <v>4631</v>
      </c>
      <c r="AQ372" s="263"/>
      <c r="AR372" s="263" t="s">
        <v>674</v>
      </c>
      <c r="AS372" s="263" t="s">
        <v>4632</v>
      </c>
      <c r="AT372" s="266"/>
      <c r="AU372" s="266"/>
      <c r="AV372" s="266"/>
      <c r="AW372" s="266"/>
      <c r="AX372" s="266"/>
      <c r="AY372" s="266"/>
      <c r="AZ372" s="266"/>
      <c r="BA372" s="321">
        <v>602</v>
      </c>
      <c r="BB372" s="394"/>
    </row>
    <row r="373" spans="1:54" ht="24.95" customHeight="1">
      <c r="A373" s="326"/>
      <c r="B373" s="19" t="s">
        <v>2224</v>
      </c>
      <c r="C373" s="26">
        <v>87</v>
      </c>
      <c r="D373" s="27"/>
      <c r="E373" s="27"/>
      <c r="F373" s="26" t="s">
        <v>5699</v>
      </c>
      <c r="G373" s="26" t="s">
        <v>3</v>
      </c>
      <c r="H373" s="26"/>
      <c r="I373" s="26"/>
      <c r="J373" s="26"/>
      <c r="K373" s="26"/>
      <c r="L373" s="26"/>
      <c r="M373" s="26" t="s">
        <v>834</v>
      </c>
      <c r="N373" s="26" t="s">
        <v>4633</v>
      </c>
      <c r="O373" s="26"/>
      <c r="P373" s="26"/>
      <c r="Q373" s="26" t="s">
        <v>4634</v>
      </c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912</v>
      </c>
      <c r="AB373" s="28" t="s">
        <v>4635</v>
      </c>
      <c r="AC373" s="28"/>
      <c r="AD373" s="28"/>
      <c r="AE373" s="28" t="s">
        <v>4</v>
      </c>
      <c r="AF373" s="28" t="s">
        <v>5</v>
      </c>
      <c r="AG373" s="28" t="s">
        <v>836</v>
      </c>
      <c r="AH373" s="28" t="s">
        <v>4636</v>
      </c>
      <c r="AI373" s="29"/>
      <c r="AJ373" s="30"/>
      <c r="AK373" s="31">
        <v>42742</v>
      </c>
      <c r="AL373" s="332"/>
      <c r="AM373" s="333"/>
      <c r="AN373" s="25" t="s">
        <v>2266</v>
      </c>
      <c r="AO373" s="24">
        <v>45060</v>
      </c>
      <c r="AP373" s="262" t="s">
        <v>4637</v>
      </c>
      <c r="AQ373" s="263"/>
      <c r="AR373" s="263" t="s">
        <v>674</v>
      </c>
      <c r="AS373" s="263" t="s">
        <v>4638</v>
      </c>
      <c r="AT373" s="266"/>
      <c r="AU373" s="266"/>
      <c r="AV373" s="266"/>
      <c r="AW373" s="266"/>
      <c r="AX373" s="266"/>
      <c r="AY373" s="266"/>
      <c r="AZ373" s="266"/>
      <c r="BA373" s="321">
        <v>603</v>
      </c>
      <c r="BB373" s="394"/>
    </row>
    <row r="374" spans="1:54" ht="24.95" customHeight="1">
      <c r="A374" s="326"/>
      <c r="B374" s="19" t="s">
        <v>2224</v>
      </c>
      <c r="C374" s="26">
        <v>87</v>
      </c>
      <c r="D374" s="27"/>
      <c r="E374" s="27"/>
      <c r="F374" s="26" t="s">
        <v>5700</v>
      </c>
      <c r="G374" s="26" t="s">
        <v>3</v>
      </c>
      <c r="H374" s="26"/>
      <c r="I374" s="26"/>
      <c r="J374" s="26"/>
      <c r="K374" s="26"/>
      <c r="L374" s="26"/>
      <c r="M374" s="26" t="s">
        <v>4639</v>
      </c>
      <c r="N374" s="26" t="s">
        <v>4640</v>
      </c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4641</v>
      </c>
      <c r="AB374" s="28" t="s">
        <v>2100</v>
      </c>
      <c r="AC374" s="28"/>
      <c r="AD374" s="28"/>
      <c r="AE374" s="28" t="s">
        <v>4</v>
      </c>
      <c r="AF374" s="28" t="s">
        <v>3825</v>
      </c>
      <c r="AG374" s="28" t="s">
        <v>4642</v>
      </c>
      <c r="AH374" s="28" t="s">
        <v>4643</v>
      </c>
      <c r="AI374" s="29"/>
      <c r="AJ374" s="30"/>
      <c r="AK374" s="31"/>
      <c r="AL374" s="332"/>
      <c r="AM374" s="333"/>
      <c r="AN374" s="25" t="s">
        <v>2266</v>
      </c>
      <c r="AO374" s="24">
        <v>45060</v>
      </c>
      <c r="AP374" s="262" t="s">
        <v>4644</v>
      </c>
      <c r="AQ374" s="263"/>
      <c r="AR374" s="263" t="s">
        <v>674</v>
      </c>
      <c r="AS374" s="263" t="s">
        <v>4645</v>
      </c>
      <c r="AT374" s="266"/>
      <c r="AU374" s="266"/>
      <c r="AV374" s="266"/>
      <c r="AW374" s="266"/>
      <c r="AX374" s="266"/>
      <c r="AY374" s="266"/>
      <c r="AZ374" s="266"/>
      <c r="BA374" s="321">
        <v>604</v>
      </c>
      <c r="BB374" s="394"/>
    </row>
    <row r="375" spans="1:54" ht="24.95" customHeight="1">
      <c r="A375" s="326"/>
      <c r="B375" s="19" t="s">
        <v>2224</v>
      </c>
      <c r="C375" s="26">
        <v>87</v>
      </c>
      <c r="D375" s="27"/>
      <c r="E375" s="27"/>
      <c r="F375" s="26" t="s">
        <v>5701</v>
      </c>
      <c r="G375" s="26" t="s">
        <v>3</v>
      </c>
      <c r="H375" s="26"/>
      <c r="I375" s="26"/>
      <c r="J375" s="26"/>
      <c r="K375" s="26"/>
      <c r="L375" s="26"/>
      <c r="M375" s="26" t="s">
        <v>4646</v>
      </c>
      <c r="N375" s="26" t="s">
        <v>4647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4648</v>
      </c>
      <c r="AB375" s="28" t="s">
        <v>4649</v>
      </c>
      <c r="AC375" s="28"/>
      <c r="AD375" s="28"/>
      <c r="AE375" s="28" t="s">
        <v>4</v>
      </c>
      <c r="AF375" s="28" t="s">
        <v>5</v>
      </c>
      <c r="AG375" s="28" t="s">
        <v>4650</v>
      </c>
      <c r="AH375" s="28" t="s">
        <v>4651</v>
      </c>
      <c r="AI375" s="29"/>
      <c r="AJ375" s="30"/>
      <c r="AK375" s="31"/>
      <c r="AL375" s="332"/>
      <c r="AM375" s="333"/>
      <c r="AN375" s="25" t="s">
        <v>2266</v>
      </c>
      <c r="AO375" s="24">
        <v>45060</v>
      </c>
      <c r="AP375" s="262" t="s">
        <v>4652</v>
      </c>
      <c r="AQ375" s="263"/>
      <c r="AR375" s="263" t="s">
        <v>674</v>
      </c>
      <c r="AS375" s="263" t="s">
        <v>4653</v>
      </c>
      <c r="AT375" s="266"/>
      <c r="AU375" s="266"/>
      <c r="AV375" s="266"/>
      <c r="AW375" s="266"/>
      <c r="AX375" s="266"/>
      <c r="AY375" s="266"/>
      <c r="AZ375" s="266"/>
      <c r="BA375" s="321">
        <v>605</v>
      </c>
      <c r="BB375" s="394"/>
    </row>
    <row r="376" spans="1:54" ht="24.95" customHeight="1">
      <c r="A376" s="326"/>
      <c r="B376" s="19" t="s">
        <v>2224</v>
      </c>
      <c r="C376" s="26">
        <v>87</v>
      </c>
      <c r="D376" s="27"/>
      <c r="E376" s="27"/>
      <c r="F376" s="26" t="s">
        <v>5702</v>
      </c>
      <c r="G376" s="26" t="s">
        <v>3</v>
      </c>
      <c r="H376" s="26" t="s">
        <v>3</v>
      </c>
      <c r="I376" s="26"/>
      <c r="J376" s="26"/>
      <c r="K376" s="26"/>
      <c r="L376" s="26"/>
      <c r="M376" s="26" t="s">
        <v>4654</v>
      </c>
      <c r="N376" s="26" t="s">
        <v>4655</v>
      </c>
      <c r="O376" s="26"/>
      <c r="P376" s="26" t="s">
        <v>3</v>
      </c>
      <c r="Q376" s="26" t="s">
        <v>4656</v>
      </c>
      <c r="R376" s="26" t="s">
        <v>3</v>
      </c>
      <c r="S376" s="26"/>
      <c r="T376" s="26" t="s">
        <v>3</v>
      </c>
      <c r="U376" s="26" t="s">
        <v>3</v>
      </c>
      <c r="V376" s="26"/>
      <c r="W376" s="26"/>
      <c r="X376" s="26"/>
      <c r="Y376" s="26"/>
      <c r="Z376" s="26" t="s">
        <v>3</v>
      </c>
      <c r="AA376" s="28" t="s">
        <v>4657</v>
      </c>
      <c r="AB376" s="28" t="s">
        <v>4658</v>
      </c>
      <c r="AC376" s="28"/>
      <c r="AD376" s="28"/>
      <c r="AE376" s="28" t="s">
        <v>711</v>
      </c>
      <c r="AF376" s="28" t="s">
        <v>730</v>
      </c>
      <c r="AG376" s="28"/>
      <c r="AH376" s="28" t="s">
        <v>4659</v>
      </c>
      <c r="AI376" s="29"/>
      <c r="AJ376" s="30" t="s">
        <v>2295</v>
      </c>
      <c r="AK376" s="31">
        <v>39248</v>
      </c>
      <c r="AL376" s="332"/>
      <c r="AM376" s="333"/>
      <c r="AN376" s="25" t="s">
        <v>2266</v>
      </c>
      <c r="AO376" s="24">
        <v>45060</v>
      </c>
      <c r="AP376" s="262" t="s">
        <v>4660</v>
      </c>
      <c r="AQ376" s="263"/>
      <c r="AR376" s="263" t="s">
        <v>885</v>
      </c>
      <c r="AS376" s="263" t="s">
        <v>4661</v>
      </c>
      <c r="AT376" s="266"/>
      <c r="AU376" s="266"/>
      <c r="AV376" s="266"/>
      <c r="AW376" s="266"/>
      <c r="AX376" s="266"/>
      <c r="AY376" s="266"/>
      <c r="AZ376" s="266"/>
      <c r="BA376" s="321">
        <v>606</v>
      </c>
      <c r="BB376" s="394"/>
    </row>
    <row r="377" spans="1:54" ht="24.95" customHeight="1">
      <c r="A377" s="326"/>
      <c r="B377" s="19" t="s">
        <v>2224</v>
      </c>
      <c r="C377" s="26">
        <v>87</v>
      </c>
      <c r="D377" s="27"/>
      <c r="E377" s="27"/>
      <c r="F377" s="26" t="s">
        <v>5703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928</v>
      </c>
      <c r="N377" s="26" t="s">
        <v>929</v>
      </c>
      <c r="O377" s="26"/>
      <c r="P377" s="26" t="s">
        <v>3</v>
      </c>
      <c r="Q377" s="26" t="s">
        <v>4662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2209</v>
      </c>
      <c r="AB377" s="28" t="s">
        <v>4663</v>
      </c>
      <c r="AC377" s="28"/>
      <c r="AD377" s="28"/>
      <c r="AE377" s="28" t="s">
        <v>4</v>
      </c>
      <c r="AF377" s="28" t="s">
        <v>903</v>
      </c>
      <c r="AG377" s="28"/>
      <c r="AH377" s="28" t="s">
        <v>4664</v>
      </c>
      <c r="AI377" s="29"/>
      <c r="AJ377" s="30" t="s">
        <v>2295</v>
      </c>
      <c r="AK377" s="31">
        <v>39248</v>
      </c>
      <c r="AL377" s="332"/>
      <c r="AM377" s="333"/>
      <c r="AN377" s="25" t="s">
        <v>2266</v>
      </c>
      <c r="AO377" s="24">
        <v>45060</v>
      </c>
      <c r="AP377" s="262" t="s">
        <v>4665</v>
      </c>
      <c r="AQ377" s="263"/>
      <c r="AR377" s="263" t="s">
        <v>885</v>
      </c>
      <c r="AS377" s="263" t="s">
        <v>4666</v>
      </c>
      <c r="AT377" s="266"/>
      <c r="AU377" s="266"/>
      <c r="AV377" s="266"/>
      <c r="AW377" s="266"/>
      <c r="AX377" s="266"/>
      <c r="AY377" s="266"/>
      <c r="AZ377" s="266"/>
      <c r="BA377" s="321">
        <v>607</v>
      </c>
      <c r="BB377" s="394"/>
    </row>
    <row r="378" spans="1:54" ht="24.95" customHeight="1">
      <c r="A378" s="326"/>
      <c r="B378" s="19" t="s">
        <v>2224</v>
      </c>
      <c r="C378" s="26">
        <v>87</v>
      </c>
      <c r="D378" s="27"/>
      <c r="E378" s="27"/>
      <c r="F378" s="26" t="s">
        <v>5704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7</v>
      </c>
      <c r="N378" s="26" t="s">
        <v>975</v>
      </c>
      <c r="O378" s="26"/>
      <c r="P378" s="26" t="s">
        <v>3</v>
      </c>
      <c r="Q378" s="26" t="s">
        <v>4667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4668</v>
      </c>
      <c r="AB378" s="28" t="s">
        <v>4669</v>
      </c>
      <c r="AC378" s="28"/>
      <c r="AD378" s="28"/>
      <c r="AE378" s="28" t="s">
        <v>4</v>
      </c>
      <c r="AF378" s="28" t="s">
        <v>5</v>
      </c>
      <c r="AG378" s="28"/>
      <c r="AH378" s="28" t="s">
        <v>4670</v>
      </c>
      <c r="AI378" s="29"/>
      <c r="AJ378" s="30" t="s">
        <v>2295</v>
      </c>
      <c r="AK378" s="31">
        <v>39248</v>
      </c>
      <c r="AL378" s="332"/>
      <c r="AM378" s="333"/>
      <c r="AN378" s="25" t="s">
        <v>2266</v>
      </c>
      <c r="AO378" s="24">
        <v>45060</v>
      </c>
      <c r="AP378" s="262" t="s">
        <v>4671</v>
      </c>
      <c r="AQ378" s="263"/>
      <c r="AR378" s="263" t="s">
        <v>885</v>
      </c>
      <c r="AS378" s="263" t="s">
        <v>4672</v>
      </c>
      <c r="AT378" s="266"/>
      <c r="AU378" s="266"/>
      <c r="AV378" s="266"/>
      <c r="AW378" s="266"/>
      <c r="AX378" s="266"/>
      <c r="AY378" s="266"/>
      <c r="AZ378" s="266"/>
      <c r="BA378" s="321">
        <v>608</v>
      </c>
      <c r="BB378" s="394"/>
    </row>
    <row r="379" spans="1:54" ht="24.95" customHeight="1">
      <c r="A379" s="326"/>
      <c r="B379" s="19" t="s">
        <v>2224</v>
      </c>
      <c r="C379" s="26">
        <v>87</v>
      </c>
      <c r="D379" s="27"/>
      <c r="E379" s="27"/>
      <c r="F379" s="26" t="s">
        <v>5705</v>
      </c>
      <c r="G379" s="26" t="s">
        <v>3</v>
      </c>
      <c r="H379" s="26" t="s">
        <v>2670</v>
      </c>
      <c r="I379" s="26"/>
      <c r="J379" s="26"/>
      <c r="K379" s="26"/>
      <c r="L379" s="26"/>
      <c r="M379" s="26" t="s">
        <v>3</v>
      </c>
      <c r="N379" s="26" t="s">
        <v>4673</v>
      </c>
      <c r="O379" s="26"/>
      <c r="P379" s="26" t="s">
        <v>3</v>
      </c>
      <c r="Q379" s="26" t="s">
        <v>3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4674</v>
      </c>
      <c r="AB379" s="28" t="s">
        <v>4675</v>
      </c>
      <c r="AC379" s="28"/>
      <c r="AD379" s="28"/>
      <c r="AE379" s="28" t="s">
        <v>3</v>
      </c>
      <c r="AF379" s="28" t="s">
        <v>3</v>
      </c>
      <c r="AG379" s="28"/>
      <c r="AH379" s="28" t="s">
        <v>4673</v>
      </c>
      <c r="AI379" s="29"/>
      <c r="AJ379" s="30" t="s">
        <v>2295</v>
      </c>
      <c r="AK379" s="31">
        <v>39248</v>
      </c>
      <c r="AL379" s="332"/>
      <c r="AM379" s="333"/>
      <c r="AN379" s="25" t="s">
        <v>2266</v>
      </c>
      <c r="AO379" s="24">
        <v>45060</v>
      </c>
      <c r="AP379" s="262" t="s">
        <v>4676</v>
      </c>
      <c r="AQ379" s="263"/>
      <c r="AR379" s="263" t="s">
        <v>885</v>
      </c>
      <c r="AS379" s="263" t="s">
        <v>4677</v>
      </c>
      <c r="AT379" s="266"/>
      <c r="AU379" s="266"/>
      <c r="AV379" s="266"/>
      <c r="AW379" s="266"/>
      <c r="AX379" s="266"/>
      <c r="AY379" s="266"/>
      <c r="AZ379" s="266"/>
      <c r="BA379" s="321">
        <v>609</v>
      </c>
      <c r="BB379" s="394"/>
    </row>
    <row r="380" spans="1:54" ht="24.95" customHeight="1">
      <c r="A380" s="326"/>
      <c r="B380" s="19" t="s">
        <v>2224</v>
      </c>
      <c r="C380" s="26">
        <v>87</v>
      </c>
      <c r="D380" s="27"/>
      <c r="E380" s="27"/>
      <c r="F380" s="26" t="s">
        <v>5706</v>
      </c>
      <c r="G380" s="26" t="s">
        <v>3</v>
      </c>
      <c r="H380" s="26" t="s">
        <v>3</v>
      </c>
      <c r="I380" s="26"/>
      <c r="J380" s="26"/>
      <c r="K380" s="26"/>
      <c r="L380" s="26"/>
      <c r="M380" s="26" t="s">
        <v>4678</v>
      </c>
      <c r="N380" s="26" t="s">
        <v>4679</v>
      </c>
      <c r="O380" s="26"/>
      <c r="P380" s="26" t="s">
        <v>3</v>
      </c>
      <c r="Q380" s="26" t="s">
        <v>4680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4681</v>
      </c>
      <c r="AB380" s="28" t="s">
        <v>4682</v>
      </c>
      <c r="AC380" s="28"/>
      <c r="AD380" s="28"/>
      <c r="AE380" s="28" t="s">
        <v>4683</v>
      </c>
      <c r="AF380" s="28" t="s">
        <v>4684</v>
      </c>
      <c r="AG380" s="28"/>
      <c r="AH380" s="28" t="s">
        <v>4685</v>
      </c>
      <c r="AI380" s="29"/>
      <c r="AJ380" s="30" t="s">
        <v>2295</v>
      </c>
      <c r="AK380" s="31">
        <v>39248</v>
      </c>
      <c r="AL380" s="332"/>
      <c r="AM380" s="333"/>
      <c r="AN380" s="25" t="s">
        <v>2266</v>
      </c>
      <c r="AO380" s="24">
        <v>45060</v>
      </c>
      <c r="AP380" s="262" t="s">
        <v>4686</v>
      </c>
      <c r="AQ380" s="263"/>
      <c r="AR380" s="263" t="s">
        <v>885</v>
      </c>
      <c r="AS380" s="263" t="s">
        <v>4687</v>
      </c>
      <c r="AT380" s="266"/>
      <c r="AU380" s="266"/>
      <c r="AV380" s="266"/>
      <c r="AW380" s="266"/>
      <c r="AX380" s="266"/>
      <c r="AY380" s="266"/>
      <c r="AZ380" s="266"/>
      <c r="BA380" s="321">
        <v>610</v>
      </c>
      <c r="BB380" s="394"/>
    </row>
    <row r="381" spans="1:54" ht="24.95" customHeight="1">
      <c r="A381" s="326"/>
      <c r="B381" s="19" t="s">
        <v>2224</v>
      </c>
      <c r="C381" s="26">
        <v>87</v>
      </c>
      <c r="D381" s="27"/>
      <c r="E381" s="27"/>
      <c r="F381" s="26" t="s">
        <v>5707</v>
      </c>
      <c r="G381" s="26" t="s">
        <v>3</v>
      </c>
      <c r="H381" s="26" t="s">
        <v>1102</v>
      </c>
      <c r="I381" s="26"/>
      <c r="J381" s="26"/>
      <c r="K381" s="26"/>
      <c r="L381" s="26"/>
      <c r="M381" s="26" t="s">
        <v>1103</v>
      </c>
      <c r="N381" s="26" t="s">
        <v>1104</v>
      </c>
      <c r="O381" s="26"/>
      <c r="P381" s="26" t="s">
        <v>3</v>
      </c>
      <c r="Q381" s="26" t="s">
        <v>4688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3295</v>
      </c>
      <c r="AB381" s="28" t="s">
        <v>4689</v>
      </c>
      <c r="AC381" s="28"/>
      <c r="AD381" s="28"/>
      <c r="AE381" s="28" t="s">
        <v>4</v>
      </c>
      <c r="AF381" s="28" t="s">
        <v>4690</v>
      </c>
      <c r="AG381" s="28"/>
      <c r="AH381" s="28" t="s">
        <v>4691</v>
      </c>
      <c r="AI381" s="29"/>
      <c r="AJ381" s="30" t="s">
        <v>2295</v>
      </c>
      <c r="AK381" s="31">
        <v>39248</v>
      </c>
      <c r="AL381" s="332"/>
      <c r="AM381" s="333"/>
      <c r="AN381" s="25" t="s">
        <v>2266</v>
      </c>
      <c r="AO381" s="24">
        <v>45060</v>
      </c>
      <c r="AP381" s="262" t="s">
        <v>4692</v>
      </c>
      <c r="AQ381" s="263"/>
      <c r="AR381" s="263" t="s">
        <v>885</v>
      </c>
      <c r="AS381" s="263" t="s">
        <v>4693</v>
      </c>
      <c r="AT381" s="266"/>
      <c r="AU381" s="266"/>
      <c r="AV381" s="266"/>
      <c r="AW381" s="266"/>
      <c r="AX381" s="266"/>
      <c r="AY381" s="266"/>
      <c r="AZ381" s="266"/>
      <c r="BA381" s="321">
        <v>611</v>
      </c>
      <c r="BB381" s="394"/>
    </row>
    <row r="382" spans="1:54" ht="24.95" customHeight="1">
      <c r="A382" s="326"/>
      <c r="B382" s="19" t="s">
        <v>2224</v>
      </c>
      <c r="C382" s="26">
        <v>87</v>
      </c>
      <c r="D382" s="27"/>
      <c r="E382" s="27"/>
      <c r="F382" s="26" t="s">
        <v>5708</v>
      </c>
      <c r="G382" s="26" t="s">
        <v>3</v>
      </c>
      <c r="H382" s="26" t="s">
        <v>1355</v>
      </c>
      <c r="I382" s="26"/>
      <c r="J382" s="26"/>
      <c r="K382" s="26"/>
      <c r="L382" s="26"/>
      <c r="M382" s="26" t="s">
        <v>4694</v>
      </c>
      <c r="N382" s="26" t="s">
        <v>4695</v>
      </c>
      <c r="O382" s="26"/>
      <c r="P382" s="26" t="s">
        <v>3</v>
      </c>
      <c r="Q382" s="26" t="s">
        <v>4696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821</v>
      </c>
      <c r="AB382" s="28" t="s">
        <v>4697</v>
      </c>
      <c r="AC382" s="28"/>
      <c r="AD382" s="28"/>
      <c r="AE382" s="28" t="s">
        <v>1080</v>
      </c>
      <c r="AF382" s="28" t="s">
        <v>2649</v>
      </c>
      <c r="AG382" s="28"/>
      <c r="AH382" s="28" t="s">
        <v>4698</v>
      </c>
      <c r="AI382" s="29"/>
      <c r="AJ382" s="30" t="s">
        <v>2295</v>
      </c>
      <c r="AK382" s="31">
        <v>39248</v>
      </c>
      <c r="AL382" s="332"/>
      <c r="AM382" s="333"/>
      <c r="AN382" s="25" t="s">
        <v>2266</v>
      </c>
      <c r="AO382" s="24">
        <v>45060</v>
      </c>
      <c r="AP382" s="262" t="s">
        <v>4699</v>
      </c>
      <c r="AQ382" s="263"/>
      <c r="AR382" s="263" t="s">
        <v>885</v>
      </c>
      <c r="AS382" s="263" t="s">
        <v>4700</v>
      </c>
      <c r="AT382" s="266"/>
      <c r="AU382" s="266"/>
      <c r="AV382" s="266"/>
      <c r="AW382" s="266"/>
      <c r="AX382" s="266"/>
      <c r="AY382" s="266"/>
      <c r="AZ382" s="266"/>
      <c r="BA382" s="321">
        <v>612</v>
      </c>
      <c r="BB382" s="394"/>
    </row>
    <row r="383" spans="1:54" ht="24.95" customHeight="1">
      <c r="A383" s="326"/>
      <c r="B383" s="19" t="s">
        <v>2224</v>
      </c>
      <c r="C383" s="26">
        <v>87</v>
      </c>
      <c r="D383" s="27"/>
      <c r="E383" s="27"/>
      <c r="F383" s="26" t="s">
        <v>5709</v>
      </c>
      <c r="G383" s="26" t="s">
        <v>3</v>
      </c>
      <c r="H383" s="26" t="s">
        <v>1650</v>
      </c>
      <c r="I383" s="26"/>
      <c r="J383" s="26"/>
      <c r="K383" s="26"/>
      <c r="L383" s="26"/>
      <c r="M383" s="26" t="s">
        <v>1651</v>
      </c>
      <c r="N383" s="26" t="s">
        <v>1652</v>
      </c>
      <c r="O383" s="26"/>
      <c r="P383" s="26" t="s">
        <v>3</v>
      </c>
      <c r="Q383" s="26" t="s">
        <v>4701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4702</v>
      </c>
      <c r="AB383" s="28" t="s">
        <v>4703</v>
      </c>
      <c r="AC383" s="28"/>
      <c r="AD383" s="28"/>
      <c r="AE383" s="28" t="s">
        <v>4</v>
      </c>
      <c r="AF383" s="28" t="s">
        <v>1264</v>
      </c>
      <c r="AG383" s="28"/>
      <c r="AH383" s="28" t="s">
        <v>4704</v>
      </c>
      <c r="AI383" s="29"/>
      <c r="AJ383" s="30" t="s">
        <v>2295</v>
      </c>
      <c r="AK383" s="31">
        <v>39248</v>
      </c>
      <c r="AL383" s="332"/>
      <c r="AM383" s="333"/>
      <c r="AN383" s="25" t="s">
        <v>2266</v>
      </c>
      <c r="AO383" s="24">
        <v>45060</v>
      </c>
      <c r="AP383" s="262" t="s">
        <v>4705</v>
      </c>
      <c r="AQ383" s="263"/>
      <c r="AR383" s="263" t="s">
        <v>885</v>
      </c>
      <c r="AS383" s="263" t="s">
        <v>4706</v>
      </c>
      <c r="AT383" s="266"/>
      <c r="AU383" s="266"/>
      <c r="AV383" s="266"/>
      <c r="AW383" s="266"/>
      <c r="AX383" s="266"/>
      <c r="AY383" s="266"/>
      <c r="AZ383" s="266"/>
      <c r="BA383" s="321">
        <v>613</v>
      </c>
      <c r="BB383" s="394"/>
    </row>
    <row r="384" spans="1:54" ht="24.95" customHeight="1">
      <c r="A384" s="326"/>
      <c r="B384" s="19" t="s">
        <v>2224</v>
      </c>
      <c r="C384" s="26">
        <v>87</v>
      </c>
      <c r="D384" s="27"/>
      <c r="E384" s="27"/>
      <c r="F384" s="26" t="s">
        <v>5710</v>
      </c>
      <c r="G384" s="26" t="s">
        <v>4707</v>
      </c>
      <c r="H384" s="26" t="s">
        <v>3</v>
      </c>
      <c r="I384" s="26"/>
      <c r="J384" s="26"/>
      <c r="K384" s="26"/>
      <c r="L384" s="26"/>
      <c r="M384" s="26" t="s">
        <v>2540</v>
      </c>
      <c r="N384" s="26" t="s">
        <v>4708</v>
      </c>
      <c r="O384" s="26"/>
      <c r="P384" s="26" t="s">
        <v>3</v>
      </c>
      <c r="Q384" s="26" t="s">
        <v>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4709</v>
      </c>
      <c r="AA384" s="28" t="s">
        <v>774</v>
      </c>
      <c r="AB384" s="28" t="s">
        <v>4710</v>
      </c>
      <c r="AC384" s="28"/>
      <c r="AD384" s="28"/>
      <c r="AE384" s="28" t="s">
        <v>711</v>
      </c>
      <c r="AF384" s="28" t="s">
        <v>748</v>
      </c>
      <c r="AG384" s="28"/>
      <c r="AH384" s="28" t="s">
        <v>4711</v>
      </c>
      <c r="AI384" s="29"/>
      <c r="AJ384" s="30" t="s">
        <v>2295</v>
      </c>
      <c r="AK384" s="31">
        <v>39248</v>
      </c>
      <c r="AL384" s="332"/>
      <c r="AM384" s="333"/>
      <c r="AN384" s="25" t="s">
        <v>2266</v>
      </c>
      <c r="AO384" s="24">
        <v>45060</v>
      </c>
      <c r="AP384" s="262" t="s">
        <v>4712</v>
      </c>
      <c r="AQ384" s="263"/>
      <c r="AR384" s="263" t="s">
        <v>885</v>
      </c>
      <c r="AS384" s="263" t="s">
        <v>4713</v>
      </c>
      <c r="AT384" s="266"/>
      <c r="AU384" s="266"/>
      <c r="AV384" s="266"/>
      <c r="AW384" s="266"/>
      <c r="AX384" s="266"/>
      <c r="AY384" s="266"/>
      <c r="AZ384" s="266"/>
      <c r="BA384" s="321">
        <v>614</v>
      </c>
      <c r="BB384" s="394"/>
    </row>
    <row r="385" spans="1:54" ht="24.95" customHeight="1">
      <c r="A385" s="326"/>
      <c r="B385" s="19" t="s">
        <v>2224</v>
      </c>
      <c r="C385" s="26">
        <v>87</v>
      </c>
      <c r="D385" s="27"/>
      <c r="E385" s="27"/>
      <c r="F385" s="26" t="s">
        <v>5711</v>
      </c>
      <c r="G385" s="26" t="s">
        <v>3</v>
      </c>
      <c r="H385" s="26" t="s">
        <v>1664</v>
      </c>
      <c r="I385" s="26"/>
      <c r="J385" s="26"/>
      <c r="K385" s="26"/>
      <c r="L385" s="26"/>
      <c r="M385" s="26" t="s">
        <v>1665</v>
      </c>
      <c r="N385" s="26" t="s">
        <v>4714</v>
      </c>
      <c r="O385" s="26"/>
      <c r="P385" s="26" t="s">
        <v>3</v>
      </c>
      <c r="Q385" s="26" t="s">
        <v>4715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3</v>
      </c>
      <c r="AA385" s="28" t="s">
        <v>4716</v>
      </c>
      <c r="AB385" s="28" t="s">
        <v>4717</v>
      </c>
      <c r="AC385" s="28"/>
      <c r="AD385" s="28"/>
      <c r="AE385" s="28" t="s">
        <v>697</v>
      </c>
      <c r="AF385" s="28" t="s">
        <v>4591</v>
      </c>
      <c r="AG385" s="28"/>
      <c r="AH385" s="28" t="s">
        <v>4718</v>
      </c>
      <c r="AI385" s="29"/>
      <c r="AJ385" s="30" t="s">
        <v>2295</v>
      </c>
      <c r="AK385" s="31">
        <v>39248</v>
      </c>
      <c r="AL385" s="332"/>
      <c r="AM385" s="333"/>
      <c r="AN385" s="25" t="s">
        <v>2266</v>
      </c>
      <c r="AO385" s="24">
        <v>45060</v>
      </c>
      <c r="AP385" s="262" t="s">
        <v>4719</v>
      </c>
      <c r="AQ385" s="263"/>
      <c r="AR385" s="263" t="s">
        <v>885</v>
      </c>
      <c r="AS385" s="263" t="s">
        <v>4720</v>
      </c>
      <c r="AT385" s="266"/>
      <c r="AU385" s="266"/>
      <c r="AV385" s="266"/>
      <c r="AW385" s="266"/>
      <c r="AX385" s="266"/>
      <c r="AY385" s="266"/>
      <c r="AZ385" s="266"/>
      <c r="BA385" s="321">
        <v>615</v>
      </c>
      <c r="BB385" s="394"/>
    </row>
    <row r="386" spans="1:54" ht="24.95" customHeight="1">
      <c r="A386" s="326"/>
      <c r="B386" s="19" t="s">
        <v>2224</v>
      </c>
      <c r="C386" s="26">
        <v>87</v>
      </c>
      <c r="D386" s="27"/>
      <c r="E386" s="27"/>
      <c r="F386" s="26" t="s">
        <v>5712</v>
      </c>
      <c r="G386" s="26" t="s">
        <v>3</v>
      </c>
      <c r="H386" s="26" t="s">
        <v>1657</v>
      </c>
      <c r="I386" s="26"/>
      <c r="J386" s="26"/>
      <c r="K386" s="26"/>
      <c r="L386" s="26"/>
      <c r="M386" s="26" t="s">
        <v>1658</v>
      </c>
      <c r="N386" s="26" t="s">
        <v>1659</v>
      </c>
      <c r="O386" s="26"/>
      <c r="P386" s="26" t="s">
        <v>3</v>
      </c>
      <c r="Q386" s="26" t="s">
        <v>4721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4722</v>
      </c>
      <c r="AB386" s="28" t="s">
        <v>4723</v>
      </c>
      <c r="AC386" s="28"/>
      <c r="AD386" s="28"/>
      <c r="AE386" s="28" t="s">
        <v>711</v>
      </c>
      <c r="AF386" s="28" t="s">
        <v>1159</v>
      </c>
      <c r="AG386" s="28"/>
      <c r="AH386" s="28" t="s">
        <v>4724</v>
      </c>
      <c r="AI386" s="29"/>
      <c r="AJ386" s="30" t="s">
        <v>2295</v>
      </c>
      <c r="AK386" s="31">
        <v>39248</v>
      </c>
      <c r="AL386" s="332"/>
      <c r="AM386" s="333"/>
      <c r="AN386" s="25" t="s">
        <v>2266</v>
      </c>
      <c r="AO386" s="24">
        <v>45060</v>
      </c>
      <c r="AP386" s="262" t="s">
        <v>4725</v>
      </c>
      <c r="AQ386" s="263"/>
      <c r="AR386" s="263" t="s">
        <v>885</v>
      </c>
      <c r="AS386" s="263" t="s">
        <v>4726</v>
      </c>
      <c r="AT386" s="266"/>
      <c r="AU386" s="266"/>
      <c r="AV386" s="266"/>
      <c r="AW386" s="266"/>
      <c r="AX386" s="266"/>
      <c r="AY386" s="266"/>
      <c r="AZ386" s="266"/>
      <c r="BA386" s="321">
        <v>616</v>
      </c>
      <c r="BB386" s="394"/>
    </row>
    <row r="387" spans="1:54" ht="24.95" customHeight="1">
      <c r="A387" s="326"/>
      <c r="B387" s="19" t="s">
        <v>2224</v>
      </c>
      <c r="C387" s="26">
        <v>87</v>
      </c>
      <c r="D387" s="27"/>
      <c r="E387" s="27"/>
      <c r="F387" s="26" t="s">
        <v>5713</v>
      </c>
      <c r="G387" s="26" t="s">
        <v>4727</v>
      </c>
      <c r="H387" s="26" t="s">
        <v>3</v>
      </c>
      <c r="I387" s="26"/>
      <c r="J387" s="26"/>
      <c r="K387" s="26"/>
      <c r="L387" s="26"/>
      <c r="M387" s="26" t="s">
        <v>4728</v>
      </c>
      <c r="N387" s="26" t="s">
        <v>4729</v>
      </c>
      <c r="O387" s="26"/>
      <c r="P387" s="26" t="s">
        <v>3</v>
      </c>
      <c r="Q387" s="26" t="s">
        <v>4730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4731</v>
      </c>
      <c r="AB387" s="28" t="s">
        <v>4732</v>
      </c>
      <c r="AC387" s="28"/>
      <c r="AD387" s="28"/>
      <c r="AE387" s="28" t="s">
        <v>4</v>
      </c>
      <c r="AF387" s="28" t="s">
        <v>3035</v>
      </c>
      <c r="AG387" s="28"/>
      <c r="AH387" s="28" t="s">
        <v>4733</v>
      </c>
      <c r="AI387" s="29"/>
      <c r="AJ387" s="30" t="s">
        <v>2295</v>
      </c>
      <c r="AK387" s="31">
        <v>39248</v>
      </c>
      <c r="AL387" s="332"/>
      <c r="AM387" s="333"/>
      <c r="AN387" s="25" t="s">
        <v>2266</v>
      </c>
      <c r="AO387" s="24">
        <v>45060</v>
      </c>
      <c r="AP387" s="262" t="s">
        <v>4734</v>
      </c>
      <c r="AQ387" s="263"/>
      <c r="AR387" s="263" t="s">
        <v>885</v>
      </c>
      <c r="AS387" s="263" t="s">
        <v>4735</v>
      </c>
      <c r="AT387" s="266"/>
      <c r="AU387" s="266"/>
      <c r="AV387" s="266"/>
      <c r="AW387" s="266"/>
      <c r="AX387" s="266"/>
      <c r="AY387" s="266"/>
      <c r="AZ387" s="266"/>
      <c r="BA387" s="321">
        <v>617</v>
      </c>
      <c r="BB387" s="394"/>
    </row>
    <row r="388" spans="1:54" ht="24.95" customHeight="1">
      <c r="A388" s="326"/>
      <c r="B388" s="19" t="s">
        <v>2224</v>
      </c>
      <c r="C388" s="26">
        <v>87</v>
      </c>
      <c r="D388" s="27"/>
      <c r="E388" s="27"/>
      <c r="F388" s="26" t="s">
        <v>5714</v>
      </c>
      <c r="G388" s="26" t="s">
        <v>3</v>
      </c>
      <c r="H388" s="26" t="s">
        <v>3</v>
      </c>
      <c r="I388" s="26"/>
      <c r="J388" s="26"/>
      <c r="K388" s="26"/>
      <c r="L388" s="26"/>
      <c r="M388" s="26" t="s">
        <v>4736</v>
      </c>
      <c r="N388" s="26" t="s">
        <v>4737</v>
      </c>
      <c r="O388" s="26"/>
      <c r="P388" s="26" t="s">
        <v>3</v>
      </c>
      <c r="Q388" s="26" t="s">
        <v>4738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4739</v>
      </c>
      <c r="AB388" s="28" t="s">
        <v>4740</v>
      </c>
      <c r="AC388" s="28"/>
      <c r="AD388" s="28"/>
      <c r="AE388" s="28" t="s">
        <v>4</v>
      </c>
      <c r="AF388" s="28" t="s">
        <v>716</v>
      </c>
      <c r="AG388" s="28"/>
      <c r="AH388" s="28" t="s">
        <v>4741</v>
      </c>
      <c r="AI388" s="29"/>
      <c r="AJ388" s="30" t="s">
        <v>2295</v>
      </c>
      <c r="AK388" s="31">
        <v>39248</v>
      </c>
      <c r="AL388" s="332"/>
      <c r="AM388" s="333"/>
      <c r="AN388" s="25" t="s">
        <v>2266</v>
      </c>
      <c r="AO388" s="24">
        <v>45060</v>
      </c>
      <c r="AP388" s="262" t="s">
        <v>4742</v>
      </c>
      <c r="AQ388" s="263"/>
      <c r="AR388" s="263" t="s">
        <v>885</v>
      </c>
      <c r="AS388" s="263" t="s">
        <v>4743</v>
      </c>
      <c r="AT388" s="266"/>
      <c r="AU388" s="266"/>
      <c r="AV388" s="266"/>
      <c r="AW388" s="266"/>
      <c r="AX388" s="266"/>
      <c r="AY388" s="266"/>
      <c r="AZ388" s="266"/>
      <c r="BA388" s="321">
        <v>618</v>
      </c>
      <c r="BB388" s="394"/>
    </row>
    <row r="389" spans="1:54" ht="24.95" customHeight="1">
      <c r="A389" s="326"/>
      <c r="B389" s="19" t="s">
        <v>2224</v>
      </c>
      <c r="C389" s="26">
        <v>87</v>
      </c>
      <c r="D389" s="27"/>
      <c r="E389" s="27"/>
      <c r="F389" s="26" t="s">
        <v>5715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3</v>
      </c>
      <c r="N389" s="26" t="s">
        <v>3</v>
      </c>
      <c r="O389" s="26"/>
      <c r="P389" s="26" t="s">
        <v>3</v>
      </c>
      <c r="Q389" s="26" t="s">
        <v>3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4744</v>
      </c>
      <c r="AB389" s="28" t="s">
        <v>4745</v>
      </c>
      <c r="AC389" s="28"/>
      <c r="AD389" s="28"/>
      <c r="AE389" s="28" t="s">
        <v>3</v>
      </c>
      <c r="AF389" s="28" t="s">
        <v>3</v>
      </c>
      <c r="AG389" s="28"/>
      <c r="AH389" s="28" t="s">
        <v>3</v>
      </c>
      <c r="AI389" s="29"/>
      <c r="AJ389" s="30" t="s">
        <v>2295</v>
      </c>
      <c r="AK389" s="31">
        <v>39248</v>
      </c>
      <c r="AL389" s="332"/>
      <c r="AM389" s="333"/>
      <c r="AN389" s="25" t="s">
        <v>2266</v>
      </c>
      <c r="AO389" s="24">
        <v>45060</v>
      </c>
      <c r="AP389" s="262" t="s">
        <v>4746</v>
      </c>
      <c r="AQ389" s="263"/>
      <c r="AR389" s="263" t="s">
        <v>885</v>
      </c>
      <c r="AS389" s="263" t="s">
        <v>4747</v>
      </c>
      <c r="AT389" s="266"/>
      <c r="AU389" s="266"/>
      <c r="AV389" s="266"/>
      <c r="AW389" s="266"/>
      <c r="AX389" s="266"/>
      <c r="AY389" s="266"/>
      <c r="AZ389" s="266"/>
      <c r="BA389" s="321">
        <v>619</v>
      </c>
      <c r="BB389" s="394"/>
    </row>
    <row r="390" spans="1:54" ht="24.95" customHeight="1">
      <c r="A390" s="326"/>
      <c r="B390" s="19" t="s">
        <v>2224</v>
      </c>
      <c r="C390" s="26">
        <v>87</v>
      </c>
      <c r="D390" s="27"/>
      <c r="E390" s="27"/>
      <c r="F390" s="26" t="s">
        <v>5716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4748</v>
      </c>
      <c r="N390" s="26" t="s">
        <v>4749</v>
      </c>
      <c r="O390" s="26"/>
      <c r="P390" s="26" t="s">
        <v>3</v>
      </c>
      <c r="Q390" s="26" t="s">
        <v>4750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3607</v>
      </c>
      <c r="AB390" s="28" t="s">
        <v>4751</v>
      </c>
      <c r="AC390" s="28"/>
      <c r="AD390" s="28"/>
      <c r="AE390" s="28" t="s">
        <v>711</v>
      </c>
      <c r="AF390" s="28" t="s">
        <v>748</v>
      </c>
      <c r="AG390" s="28"/>
      <c r="AH390" s="28" t="s">
        <v>4752</v>
      </c>
      <c r="AI390" s="29"/>
      <c r="AJ390" s="30" t="s">
        <v>2295</v>
      </c>
      <c r="AK390" s="31">
        <v>39248</v>
      </c>
      <c r="AL390" s="332"/>
      <c r="AM390" s="333"/>
      <c r="AN390" s="25" t="s">
        <v>2266</v>
      </c>
      <c r="AO390" s="24">
        <v>45060</v>
      </c>
      <c r="AP390" s="262" t="s">
        <v>4753</v>
      </c>
      <c r="AQ390" s="263"/>
      <c r="AR390" s="263" t="s">
        <v>885</v>
      </c>
      <c r="AS390" s="263" t="s">
        <v>4754</v>
      </c>
      <c r="AT390" s="266"/>
      <c r="AU390" s="266"/>
      <c r="AV390" s="266"/>
      <c r="AW390" s="266"/>
      <c r="AX390" s="266"/>
      <c r="AY390" s="266"/>
      <c r="AZ390" s="266"/>
      <c r="BA390" s="321">
        <v>620</v>
      </c>
      <c r="BB390" s="394"/>
    </row>
    <row r="391" spans="1:54" ht="24.95" customHeight="1">
      <c r="A391" s="326"/>
      <c r="B391" s="19" t="s">
        <v>2224</v>
      </c>
      <c r="C391" s="26">
        <v>87</v>
      </c>
      <c r="D391" s="27"/>
      <c r="E391" s="27"/>
      <c r="F391" s="26" t="s">
        <v>5717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4755</v>
      </c>
      <c r="N391" s="26" t="s">
        <v>4756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4757</v>
      </c>
      <c r="AB391" s="28" t="s">
        <v>4758</v>
      </c>
      <c r="AC391" s="28"/>
      <c r="AD391" s="28"/>
      <c r="AE391" s="28" t="s">
        <v>711</v>
      </c>
      <c r="AF391" s="28" t="s">
        <v>2208</v>
      </c>
      <c r="AG391" s="28"/>
      <c r="AH391" s="28" t="s">
        <v>4759</v>
      </c>
      <c r="AI391" s="29"/>
      <c r="AJ391" s="30" t="s">
        <v>2295</v>
      </c>
      <c r="AK391" s="31">
        <v>39248</v>
      </c>
      <c r="AL391" s="332"/>
      <c r="AM391" s="333"/>
      <c r="AN391" s="25" t="s">
        <v>2266</v>
      </c>
      <c r="AO391" s="24">
        <v>45060</v>
      </c>
      <c r="AP391" s="262" t="s">
        <v>4760</v>
      </c>
      <c r="AQ391" s="263"/>
      <c r="AR391" s="263" t="s">
        <v>885</v>
      </c>
      <c r="AS391" s="263" t="s">
        <v>4761</v>
      </c>
      <c r="AT391" s="266"/>
      <c r="AU391" s="266"/>
      <c r="AV391" s="266"/>
      <c r="AW391" s="266"/>
      <c r="AX391" s="266"/>
      <c r="AY391" s="266"/>
      <c r="AZ391" s="266"/>
      <c r="BA391" s="321">
        <v>621</v>
      </c>
      <c r="BB391" s="394"/>
    </row>
    <row r="392" spans="1:54" ht="24.95" customHeight="1">
      <c r="A392" s="326"/>
      <c r="B392" s="19" t="s">
        <v>2224</v>
      </c>
      <c r="C392" s="26">
        <v>87</v>
      </c>
      <c r="D392" s="27"/>
      <c r="E392" s="27"/>
      <c r="F392" s="26" t="s">
        <v>5718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4762</v>
      </c>
      <c r="N392" s="26" t="s">
        <v>4763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4764</v>
      </c>
      <c r="AB392" s="28" t="s">
        <v>3193</v>
      </c>
      <c r="AC392" s="28"/>
      <c r="AD392" s="28"/>
      <c r="AE392" s="28" t="s">
        <v>705</v>
      </c>
      <c r="AF392" s="28" t="s">
        <v>1583</v>
      </c>
      <c r="AG392" s="28"/>
      <c r="AH392" s="28" t="s">
        <v>4765</v>
      </c>
      <c r="AI392" s="29"/>
      <c r="AJ392" s="30" t="s">
        <v>2295</v>
      </c>
      <c r="AK392" s="31">
        <v>39248</v>
      </c>
      <c r="AL392" s="332"/>
      <c r="AM392" s="333"/>
      <c r="AN392" s="25" t="s">
        <v>2266</v>
      </c>
      <c r="AO392" s="24">
        <v>45060</v>
      </c>
      <c r="AP392" s="262" t="s">
        <v>4766</v>
      </c>
      <c r="AQ392" s="263"/>
      <c r="AR392" s="263" t="s">
        <v>885</v>
      </c>
      <c r="AS392" s="263" t="s">
        <v>4767</v>
      </c>
      <c r="AT392" s="266"/>
      <c r="AU392" s="266"/>
      <c r="AV392" s="266"/>
      <c r="AW392" s="266"/>
      <c r="AX392" s="266"/>
      <c r="AY392" s="266"/>
      <c r="AZ392" s="266"/>
      <c r="BA392" s="321">
        <v>622</v>
      </c>
      <c r="BB392" s="394"/>
    </row>
    <row r="393" spans="1:54" ht="24.95" customHeight="1">
      <c r="A393" s="326"/>
      <c r="B393" s="19" t="s">
        <v>2224</v>
      </c>
      <c r="C393" s="26">
        <v>87</v>
      </c>
      <c r="D393" s="27"/>
      <c r="E393" s="27"/>
      <c r="F393" s="26" t="s">
        <v>5719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4768</v>
      </c>
      <c r="N393" s="26" t="s">
        <v>4769</v>
      </c>
      <c r="O393" s="26"/>
      <c r="P393" s="26" t="s">
        <v>3</v>
      </c>
      <c r="Q393" s="26" t="s">
        <v>4770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787</v>
      </c>
      <c r="AB393" s="28" t="s">
        <v>4771</v>
      </c>
      <c r="AC393" s="28"/>
      <c r="AD393" s="28"/>
      <c r="AE393" s="28" t="s">
        <v>3</v>
      </c>
      <c r="AF393" s="28" t="s">
        <v>748</v>
      </c>
      <c r="AG393" s="28"/>
      <c r="AH393" s="28" t="s">
        <v>4772</v>
      </c>
      <c r="AI393" s="29"/>
      <c r="AJ393" s="30" t="s">
        <v>2295</v>
      </c>
      <c r="AK393" s="31">
        <v>39248</v>
      </c>
      <c r="AL393" s="332"/>
      <c r="AM393" s="333"/>
      <c r="AN393" s="25" t="s">
        <v>2266</v>
      </c>
      <c r="AO393" s="24">
        <v>45060</v>
      </c>
      <c r="AP393" s="262" t="s">
        <v>4773</v>
      </c>
      <c r="AQ393" s="263"/>
      <c r="AR393" s="263" t="s">
        <v>885</v>
      </c>
      <c r="AS393" s="263" t="s">
        <v>4774</v>
      </c>
      <c r="AT393" s="266"/>
      <c r="AU393" s="266"/>
      <c r="AV393" s="266"/>
      <c r="AW393" s="266"/>
      <c r="AX393" s="266"/>
      <c r="AY393" s="266"/>
      <c r="AZ393" s="266"/>
      <c r="BA393" s="321">
        <v>623</v>
      </c>
      <c r="BB393" s="394"/>
    </row>
    <row r="394" spans="1:54" ht="24.95" customHeight="1">
      <c r="A394" s="326"/>
      <c r="B394" s="19" t="s">
        <v>2224</v>
      </c>
      <c r="C394" s="26">
        <v>87</v>
      </c>
      <c r="D394" s="27"/>
      <c r="E394" s="27"/>
      <c r="F394" s="26" t="s">
        <v>5720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1483</v>
      </c>
      <c r="AB394" s="28" t="s">
        <v>4775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2295</v>
      </c>
      <c r="AK394" s="31">
        <v>39248</v>
      </c>
      <c r="AL394" s="332"/>
      <c r="AM394" s="333"/>
      <c r="AN394" s="25" t="s">
        <v>2266</v>
      </c>
      <c r="AO394" s="24">
        <v>45060</v>
      </c>
      <c r="AP394" s="262" t="s">
        <v>4776</v>
      </c>
      <c r="AQ394" s="263"/>
      <c r="AR394" s="263" t="s">
        <v>885</v>
      </c>
      <c r="AS394" s="263" t="s">
        <v>4777</v>
      </c>
      <c r="AT394" s="266"/>
      <c r="AU394" s="266"/>
      <c r="AV394" s="266"/>
      <c r="AW394" s="266"/>
      <c r="AX394" s="266"/>
      <c r="AY394" s="266"/>
      <c r="AZ394" s="266"/>
      <c r="BA394" s="321">
        <v>624</v>
      </c>
      <c r="BB394" s="394"/>
    </row>
    <row r="395" spans="1:54" ht="24.95" customHeight="1">
      <c r="A395" s="326"/>
      <c r="B395" s="19" t="s">
        <v>2224</v>
      </c>
      <c r="C395" s="26">
        <v>87</v>
      </c>
      <c r="D395" s="27"/>
      <c r="E395" s="27"/>
      <c r="F395" s="26" t="s">
        <v>5721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1924</v>
      </c>
      <c r="AB395" s="28" t="s">
        <v>4778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2295</v>
      </c>
      <c r="AK395" s="31">
        <v>39248</v>
      </c>
      <c r="AL395" s="332"/>
      <c r="AM395" s="333"/>
      <c r="AN395" s="25" t="s">
        <v>2266</v>
      </c>
      <c r="AO395" s="24">
        <v>45060</v>
      </c>
      <c r="AP395" s="262" t="s">
        <v>4779</v>
      </c>
      <c r="AQ395" s="263"/>
      <c r="AR395" s="263" t="s">
        <v>885</v>
      </c>
      <c r="AS395" s="263" t="s">
        <v>4780</v>
      </c>
      <c r="AT395" s="266"/>
      <c r="AU395" s="266"/>
      <c r="AV395" s="266"/>
      <c r="AW395" s="266"/>
      <c r="AX395" s="266"/>
      <c r="AY395" s="266"/>
      <c r="AZ395" s="266"/>
      <c r="BA395" s="321">
        <v>625</v>
      </c>
      <c r="BB395" s="394"/>
    </row>
    <row r="396" spans="1:54" ht="24.95" customHeight="1">
      <c r="A396" s="326"/>
      <c r="B396" s="19" t="s">
        <v>2224</v>
      </c>
      <c r="C396" s="26">
        <v>87</v>
      </c>
      <c r="D396" s="27"/>
      <c r="E396" s="27"/>
      <c r="F396" s="26" t="s">
        <v>5722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3590</v>
      </c>
      <c r="AB396" s="28" t="s">
        <v>4781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2295</v>
      </c>
      <c r="AK396" s="31">
        <v>39248</v>
      </c>
      <c r="AL396" s="332"/>
      <c r="AM396" s="333"/>
      <c r="AN396" s="25" t="s">
        <v>2266</v>
      </c>
      <c r="AO396" s="24">
        <v>45060</v>
      </c>
      <c r="AP396" s="262" t="s">
        <v>4782</v>
      </c>
      <c r="AQ396" s="263"/>
      <c r="AR396" s="263" t="s">
        <v>885</v>
      </c>
      <c r="AS396" s="263" t="s">
        <v>4783</v>
      </c>
      <c r="AT396" s="266"/>
      <c r="AU396" s="266"/>
      <c r="AV396" s="266"/>
      <c r="AW396" s="266"/>
      <c r="AX396" s="266"/>
      <c r="AY396" s="266"/>
      <c r="AZ396" s="266"/>
      <c r="BA396" s="321">
        <v>626</v>
      </c>
      <c r="BB396" s="394"/>
    </row>
    <row r="397" spans="1:54" ht="24.95" customHeight="1">
      <c r="A397" s="326"/>
      <c r="B397" s="19" t="s">
        <v>2224</v>
      </c>
      <c r="C397" s="26">
        <v>87</v>
      </c>
      <c r="D397" s="27"/>
      <c r="E397" s="27"/>
      <c r="F397" s="26" t="s">
        <v>5328</v>
      </c>
      <c r="G397" s="26" t="s">
        <v>3</v>
      </c>
      <c r="H397" s="26" t="s">
        <v>2194</v>
      </c>
      <c r="I397" s="26"/>
      <c r="J397" s="26"/>
      <c r="K397" s="26"/>
      <c r="L397" s="26"/>
      <c r="M397" s="26" t="s">
        <v>2249</v>
      </c>
      <c r="N397" s="26" t="s">
        <v>4784</v>
      </c>
      <c r="O397" s="26"/>
      <c r="P397" s="26" t="s">
        <v>3</v>
      </c>
      <c r="Q397" s="26" t="s">
        <v>4785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4786</v>
      </c>
      <c r="AB397" s="28" t="s">
        <v>4787</v>
      </c>
      <c r="AC397" s="28"/>
      <c r="AD397" s="28"/>
      <c r="AE397" s="28" t="s">
        <v>711</v>
      </c>
      <c r="AF397" s="28" t="s">
        <v>730</v>
      </c>
      <c r="AG397" s="28"/>
      <c r="AH397" s="28" t="s">
        <v>4788</v>
      </c>
      <c r="AI397" s="29"/>
      <c r="AJ397" s="30" t="s">
        <v>2295</v>
      </c>
      <c r="AK397" s="31">
        <v>39248</v>
      </c>
      <c r="AL397" s="332"/>
      <c r="AM397" s="333"/>
      <c r="AN397" s="25" t="s">
        <v>2266</v>
      </c>
      <c r="AO397" s="24">
        <v>45060</v>
      </c>
      <c r="AP397" s="262" t="s">
        <v>4789</v>
      </c>
      <c r="AQ397" s="263"/>
      <c r="AR397" s="263" t="s">
        <v>885</v>
      </c>
      <c r="AS397" s="263" t="s">
        <v>4790</v>
      </c>
      <c r="AT397" s="266"/>
      <c r="AU397" s="266"/>
      <c r="AV397" s="266"/>
      <c r="AW397" s="266"/>
      <c r="AX397" s="266"/>
      <c r="AY397" s="266"/>
      <c r="AZ397" s="266"/>
      <c r="BA397" s="321">
        <v>627</v>
      </c>
      <c r="BB397" s="394"/>
    </row>
    <row r="398" spans="1:54" ht="24.95" customHeight="1">
      <c r="A398" s="326"/>
      <c r="B398" s="19" t="s">
        <v>2224</v>
      </c>
      <c r="C398" s="26">
        <v>87</v>
      </c>
      <c r="D398" s="27"/>
      <c r="E398" s="27"/>
      <c r="F398" s="26" t="s">
        <v>5723</v>
      </c>
      <c r="G398" s="26" t="s">
        <v>4791</v>
      </c>
      <c r="H398" s="26"/>
      <c r="I398" s="26"/>
      <c r="J398" s="26"/>
      <c r="K398" s="26"/>
      <c r="L398" s="26"/>
      <c r="M398" s="26" t="s">
        <v>683</v>
      </c>
      <c r="N398" s="26" t="s">
        <v>4792</v>
      </c>
      <c r="O398" s="26"/>
      <c r="P398" s="26"/>
      <c r="Q398" s="26" t="s">
        <v>4793</v>
      </c>
      <c r="R398" s="26"/>
      <c r="S398" s="26"/>
      <c r="T398" s="26"/>
      <c r="U398" s="26"/>
      <c r="V398" s="26"/>
      <c r="W398" s="26"/>
      <c r="X398" s="26"/>
      <c r="Y398" s="26" t="s">
        <v>4794</v>
      </c>
      <c r="Z398" s="26"/>
      <c r="AA398" s="28" t="s">
        <v>4795</v>
      </c>
      <c r="AB398" s="28" t="s">
        <v>4796</v>
      </c>
      <c r="AC398" s="28"/>
      <c r="AD398" s="28"/>
      <c r="AE398" s="28" t="s">
        <v>4</v>
      </c>
      <c r="AF398" s="28" t="s">
        <v>685</v>
      </c>
      <c r="AG398" s="28" t="s">
        <v>686</v>
      </c>
      <c r="AH398" s="28" t="s">
        <v>4797</v>
      </c>
      <c r="AI398" s="29"/>
      <c r="AJ398" s="30"/>
      <c r="AK398" s="31"/>
      <c r="AL398" s="332"/>
      <c r="AM398" s="333"/>
      <c r="AN398" s="25" t="s">
        <v>2266</v>
      </c>
      <c r="AO398" s="24">
        <v>45060</v>
      </c>
      <c r="AP398" s="262" t="s">
        <v>4798</v>
      </c>
      <c r="AQ398" s="263"/>
      <c r="AR398" s="263" t="s">
        <v>674</v>
      </c>
      <c r="AS398" s="263" t="s">
        <v>675</v>
      </c>
      <c r="AT398" s="266"/>
      <c r="AU398" s="266"/>
      <c r="AV398" s="266"/>
      <c r="AW398" s="266"/>
      <c r="AX398" s="266"/>
      <c r="AY398" s="266"/>
      <c r="AZ398" s="266"/>
      <c r="BA398" s="321">
        <v>641</v>
      </c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B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22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05" customFormat="1" ht="16.5" customHeight="1">
      <c r="A1" s="396"/>
      <c r="B1" s="397" t="s">
        <v>663</v>
      </c>
      <c r="C1" s="398">
        <f>COUNTA(F:F)</f>
        <v>291</v>
      </c>
      <c r="D1" s="399" t="s">
        <v>664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( 288名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291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/>
    </row>
    <row r="3" spans="1:54" s="18" customFormat="1" ht="36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</row>
    <row r="4" spans="1:54" ht="24.95" customHeight="1">
      <c r="A4" s="325"/>
      <c r="B4" s="19"/>
      <c r="C4" s="19"/>
      <c r="D4" s="20"/>
      <c r="E4" s="20"/>
      <c r="F4" s="19" t="s">
        <v>5724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4820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4799</v>
      </c>
      <c r="AK4" s="24">
        <v>45075</v>
      </c>
      <c r="AL4" s="330"/>
      <c r="AM4" s="331"/>
      <c r="AN4" s="25"/>
      <c r="AO4" s="24"/>
      <c r="AP4" s="260" t="s">
        <v>5725</v>
      </c>
      <c r="AQ4" s="261">
        <v>1</v>
      </c>
      <c r="AR4" s="261"/>
      <c r="AS4" s="261"/>
      <c r="AT4" s="265"/>
      <c r="AU4" s="265"/>
      <c r="AV4" s="265"/>
      <c r="AW4" s="265"/>
      <c r="AX4" s="265"/>
      <c r="AY4" s="265"/>
      <c r="AZ4" s="265"/>
      <c r="BA4" s="320"/>
      <c r="BB4" s="394"/>
    </row>
    <row r="5" spans="1:54" ht="24.95" customHeight="1">
      <c r="A5" s="326"/>
      <c r="B5" s="19"/>
      <c r="C5" s="19"/>
      <c r="D5" s="20"/>
      <c r="E5" s="27"/>
      <c r="F5" s="26" t="s">
        <v>5195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963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4799</v>
      </c>
      <c r="AK5" s="31">
        <v>45075</v>
      </c>
      <c r="AL5" s="332"/>
      <c r="AM5" s="333"/>
      <c r="AN5" s="25"/>
      <c r="AO5" s="24"/>
      <c r="AP5" s="262" t="s">
        <v>973</v>
      </c>
      <c r="AQ5" s="263">
        <v>2</v>
      </c>
      <c r="AR5" s="263"/>
      <c r="AS5" s="263"/>
      <c r="AT5" s="266"/>
      <c r="AU5" s="266"/>
      <c r="AV5" s="266"/>
      <c r="AW5" s="266"/>
      <c r="AX5" s="266"/>
      <c r="AY5" s="266"/>
      <c r="AZ5" s="266"/>
      <c r="BA5" s="321"/>
      <c r="BB5" s="394"/>
    </row>
    <row r="6" spans="1:54" ht="24.95" customHeight="1">
      <c r="A6" s="326"/>
      <c r="B6" s="19"/>
      <c r="C6" s="19"/>
      <c r="D6" s="20"/>
      <c r="E6" s="27"/>
      <c r="F6" s="26" t="s">
        <v>5726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4800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4799</v>
      </c>
      <c r="AK6" s="31">
        <v>45075</v>
      </c>
      <c r="AL6" s="332"/>
      <c r="AM6" s="333"/>
      <c r="AN6" s="25"/>
      <c r="AO6" s="24"/>
      <c r="AP6" s="262" t="s">
        <v>5726</v>
      </c>
      <c r="AQ6" s="263">
        <v>3</v>
      </c>
      <c r="AR6" s="263"/>
      <c r="AS6" s="263"/>
      <c r="AT6" s="266"/>
      <c r="AU6" s="266"/>
      <c r="AV6" s="266"/>
      <c r="AW6" s="266"/>
      <c r="AX6" s="266"/>
      <c r="AY6" s="266"/>
      <c r="AZ6" s="266"/>
      <c r="BA6" s="321"/>
      <c r="BB6" s="394"/>
    </row>
    <row r="7" spans="1:54" ht="24.95" customHeight="1">
      <c r="A7" s="326"/>
      <c r="B7" s="19"/>
      <c r="C7" s="19"/>
      <c r="D7" s="20"/>
      <c r="E7" s="27"/>
      <c r="F7" s="26" t="s">
        <v>5185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">
        <v>864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4799</v>
      </c>
      <c r="AK7" s="31">
        <v>45075</v>
      </c>
      <c r="AL7" s="332"/>
      <c r="AM7" s="333"/>
      <c r="AN7" s="25"/>
      <c r="AO7" s="24"/>
      <c r="AP7" s="262" t="s">
        <v>876</v>
      </c>
      <c r="AQ7" s="263">
        <v>4</v>
      </c>
      <c r="AR7" s="263"/>
      <c r="AS7" s="263"/>
      <c r="AT7" s="266"/>
      <c r="AU7" s="266"/>
      <c r="AV7" s="266"/>
      <c r="AW7" s="266"/>
      <c r="AX7" s="266"/>
      <c r="AY7" s="266"/>
      <c r="AZ7" s="266"/>
      <c r="BA7" s="321"/>
      <c r="BB7" s="394"/>
    </row>
    <row r="8" spans="1:54" ht="24.95" customHeight="1">
      <c r="A8" s="326"/>
      <c r="B8" s="19"/>
      <c r="C8" s="19"/>
      <c r="D8" s="20"/>
      <c r="E8" s="27"/>
      <c r="F8" s="26" t="s">
        <v>5727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>
        <v>177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4799</v>
      </c>
      <c r="AK8" s="31">
        <v>45075</v>
      </c>
      <c r="AL8" s="332"/>
      <c r="AM8" s="333"/>
      <c r="AN8" s="25"/>
      <c r="AO8" s="24"/>
      <c r="AP8" s="262" t="s">
        <v>5728</v>
      </c>
      <c r="AQ8" s="263">
        <v>5</v>
      </c>
      <c r="AR8" s="263"/>
      <c r="AS8" s="263"/>
      <c r="AT8" s="266"/>
      <c r="AU8" s="266"/>
      <c r="AV8" s="266"/>
      <c r="AW8" s="266"/>
      <c r="AX8" s="266"/>
      <c r="AY8" s="266"/>
      <c r="AZ8" s="266"/>
      <c r="BA8" s="321"/>
      <c r="BB8" s="394"/>
    </row>
    <row r="9" spans="1:54" ht="24.95" customHeight="1">
      <c r="A9" s="326"/>
      <c r="B9" s="19"/>
      <c r="C9" s="19"/>
      <c r="D9" s="27"/>
      <c r="E9" s="27"/>
      <c r="F9" s="26" t="s">
        <v>5729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4801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4799</v>
      </c>
      <c r="AK9" s="31">
        <v>45075</v>
      </c>
      <c r="AL9" s="332"/>
      <c r="AM9" s="333"/>
      <c r="AN9" s="25"/>
      <c r="AO9" s="24"/>
      <c r="AP9" s="262" t="s">
        <v>5730</v>
      </c>
      <c r="AQ9" s="263">
        <v>6</v>
      </c>
      <c r="AR9" s="263"/>
      <c r="AS9" s="263"/>
      <c r="AT9" s="266"/>
      <c r="AU9" s="266"/>
      <c r="AV9" s="266"/>
      <c r="AW9" s="266"/>
      <c r="AX9" s="266"/>
      <c r="AY9" s="266"/>
      <c r="AZ9" s="266"/>
      <c r="BA9" s="321"/>
      <c r="BB9" s="394"/>
    </row>
    <row r="10" spans="1:54" ht="24.95" customHeight="1">
      <c r="A10" s="326"/>
      <c r="B10" s="19"/>
      <c r="C10" s="19"/>
      <c r="D10" s="27"/>
      <c r="E10" s="27"/>
      <c r="F10" s="26" t="s">
        <v>4802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4803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4799</v>
      </c>
      <c r="AK10" s="31">
        <v>45075</v>
      </c>
      <c r="AL10" s="332"/>
      <c r="AM10" s="333"/>
      <c r="AN10" s="25"/>
      <c r="AO10" s="24"/>
      <c r="AP10" s="262" t="s">
        <v>4802</v>
      </c>
      <c r="AQ10" s="263">
        <v>7</v>
      </c>
      <c r="AR10" s="263"/>
      <c r="AS10" s="263"/>
      <c r="AT10" s="266"/>
      <c r="AU10" s="266"/>
      <c r="AV10" s="266"/>
      <c r="AW10" s="266"/>
      <c r="AX10" s="266"/>
      <c r="AY10" s="266"/>
      <c r="AZ10" s="266"/>
      <c r="BA10" s="321"/>
      <c r="BB10" s="394"/>
    </row>
    <row r="11" spans="1:54" ht="24.95" customHeight="1">
      <c r="A11" s="326"/>
      <c r="B11" s="19"/>
      <c r="C11" s="19"/>
      <c r="D11" s="27"/>
      <c r="E11" s="27"/>
      <c r="F11" s="26" t="s">
        <v>5160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4804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4799</v>
      </c>
      <c r="AK11" s="31">
        <v>45075</v>
      </c>
      <c r="AL11" s="332"/>
      <c r="AM11" s="333"/>
      <c r="AN11" s="25"/>
      <c r="AO11" s="24"/>
      <c r="AP11" s="262" t="s">
        <v>727</v>
      </c>
      <c r="AQ11" s="263">
        <v>8</v>
      </c>
      <c r="AR11" s="263"/>
      <c r="AS11" s="263"/>
      <c r="AT11" s="266"/>
      <c r="AU11" s="266"/>
      <c r="AV11" s="266"/>
      <c r="AW11" s="266"/>
      <c r="AX11" s="266"/>
      <c r="AY11" s="266"/>
      <c r="AZ11" s="266"/>
      <c r="BA11" s="321"/>
      <c r="BB11" s="394"/>
    </row>
    <row r="12" spans="1:54" ht="24.95" customHeight="1">
      <c r="A12" s="326"/>
      <c r="B12" s="19"/>
      <c r="C12" s="19"/>
      <c r="D12" s="27"/>
      <c r="E12" s="27"/>
      <c r="F12" s="26" t="s">
        <v>5167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 t="s">
        <v>753</v>
      </c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4799</v>
      </c>
      <c r="AK12" s="31">
        <v>45075</v>
      </c>
      <c r="AL12" s="332"/>
      <c r="AM12" s="333"/>
      <c r="AN12" s="25"/>
      <c r="AO12" s="24"/>
      <c r="AP12" s="262" t="s">
        <v>754</v>
      </c>
      <c r="AQ12" s="263">
        <v>9</v>
      </c>
      <c r="AR12" s="263"/>
      <c r="AS12" s="263"/>
      <c r="AT12" s="266"/>
      <c r="AU12" s="266"/>
      <c r="AV12" s="266"/>
      <c r="AW12" s="266"/>
      <c r="AX12" s="266"/>
      <c r="AY12" s="266"/>
      <c r="AZ12" s="266"/>
      <c r="BA12" s="321"/>
      <c r="BB12" s="394"/>
    </row>
    <row r="13" spans="1:54" ht="24.95" customHeight="1">
      <c r="A13" s="326"/>
      <c r="B13" s="19"/>
      <c r="C13" s="19"/>
      <c r="D13" s="27"/>
      <c r="E13" s="27"/>
      <c r="F13" s="26" t="s">
        <v>5731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4821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4799</v>
      </c>
      <c r="AK13" s="31">
        <v>45075</v>
      </c>
      <c r="AL13" s="332"/>
      <c r="AM13" s="333"/>
      <c r="AN13" s="25"/>
      <c r="AO13" s="24"/>
      <c r="AP13" s="262" t="s">
        <v>5732</v>
      </c>
      <c r="AQ13" s="263">
        <v>10</v>
      </c>
      <c r="AR13" s="263"/>
      <c r="AS13" s="263"/>
      <c r="AT13" s="266"/>
      <c r="AU13" s="266"/>
      <c r="AV13" s="266"/>
      <c r="AW13" s="266"/>
      <c r="AX13" s="266"/>
      <c r="AY13" s="266"/>
      <c r="AZ13" s="266"/>
      <c r="BA13" s="321"/>
      <c r="BB13" s="394"/>
    </row>
    <row r="14" spans="1:54" ht="24.95" customHeight="1">
      <c r="A14" s="326"/>
      <c r="B14" s="19"/>
      <c r="C14" s="19"/>
      <c r="D14" s="27"/>
      <c r="E14" s="27"/>
      <c r="F14" s="26" t="s">
        <v>5733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4822</v>
      </c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 t="s">
        <v>4799</v>
      </c>
      <c r="AK14" s="31">
        <v>45075</v>
      </c>
      <c r="AL14" s="332"/>
      <c r="AM14" s="333"/>
      <c r="AN14" s="25"/>
      <c r="AO14" s="24"/>
      <c r="AP14" s="262" t="s">
        <v>4823</v>
      </c>
      <c r="AQ14" s="263">
        <v>11</v>
      </c>
      <c r="AR14" s="263"/>
      <c r="AS14" s="263"/>
      <c r="AT14" s="266"/>
      <c r="AU14" s="266"/>
      <c r="AV14" s="266"/>
      <c r="AW14" s="266"/>
      <c r="AX14" s="266"/>
      <c r="AY14" s="266"/>
      <c r="AZ14" s="266"/>
      <c r="BA14" s="321"/>
      <c r="BB14" s="394"/>
    </row>
    <row r="15" spans="1:54" ht="24.95" customHeight="1">
      <c r="A15" s="326"/>
      <c r="B15" s="19"/>
      <c r="C15" s="19"/>
      <c r="D15" s="27"/>
      <c r="E15" s="27"/>
      <c r="F15" s="26" t="s">
        <v>5734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 t="s">
        <v>4824</v>
      </c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4799</v>
      </c>
      <c r="AK15" s="31">
        <v>45075</v>
      </c>
      <c r="AL15" s="332"/>
      <c r="AM15" s="333"/>
      <c r="AN15" s="25"/>
      <c r="AO15" s="24"/>
      <c r="AP15" s="262" t="s">
        <v>5735</v>
      </c>
      <c r="AQ15" s="263">
        <v>12</v>
      </c>
      <c r="AR15" s="263"/>
      <c r="AS15" s="263"/>
      <c r="AT15" s="266"/>
      <c r="AU15" s="266"/>
      <c r="AV15" s="266"/>
      <c r="AW15" s="266"/>
      <c r="AX15" s="266"/>
      <c r="AY15" s="266"/>
      <c r="AZ15" s="266"/>
      <c r="BA15" s="321"/>
      <c r="BB15" s="394"/>
    </row>
    <row r="16" spans="1:54" ht="24.95" customHeight="1">
      <c r="A16" s="326"/>
      <c r="B16" s="19"/>
      <c r="C16" s="19"/>
      <c r="D16" s="27"/>
      <c r="E16" s="27"/>
      <c r="F16" s="26" t="s">
        <v>5736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>
        <v>77781056</v>
      </c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4799</v>
      </c>
      <c r="AK16" s="31">
        <v>45075</v>
      </c>
      <c r="AL16" s="332"/>
      <c r="AM16" s="333"/>
      <c r="AN16" s="25"/>
      <c r="AO16" s="24"/>
      <c r="AP16" s="262" t="s">
        <v>5737</v>
      </c>
      <c r="AQ16" s="263">
        <v>13</v>
      </c>
      <c r="AR16" s="263"/>
      <c r="AS16" s="263"/>
      <c r="AT16" s="266"/>
      <c r="AU16" s="266"/>
      <c r="AV16" s="266"/>
      <c r="AW16" s="266"/>
      <c r="AX16" s="266"/>
      <c r="AY16" s="266"/>
      <c r="AZ16" s="266"/>
      <c r="BA16" s="321"/>
      <c r="BB16" s="394"/>
    </row>
    <row r="17" spans="1:54" ht="24.95" customHeight="1">
      <c r="A17" s="326"/>
      <c r="B17" s="19"/>
      <c r="C17" s="19"/>
      <c r="D17" s="27"/>
      <c r="E17" s="27"/>
      <c r="F17" s="26" t="s">
        <v>5738</v>
      </c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4825</v>
      </c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4799</v>
      </c>
      <c r="AK17" s="31">
        <v>45075</v>
      </c>
      <c r="AL17" s="332"/>
      <c r="AM17" s="333"/>
      <c r="AN17" s="25"/>
      <c r="AO17" s="24"/>
      <c r="AP17" s="262" t="s">
        <v>5739</v>
      </c>
      <c r="AQ17" s="263">
        <v>14</v>
      </c>
      <c r="AR17" s="263"/>
      <c r="AS17" s="263"/>
      <c r="AT17" s="266"/>
      <c r="AU17" s="266"/>
      <c r="AV17" s="266"/>
      <c r="AW17" s="266"/>
      <c r="AX17" s="266"/>
      <c r="AY17" s="266"/>
      <c r="AZ17" s="266"/>
      <c r="BA17" s="321"/>
      <c r="BB17" s="394"/>
    </row>
    <row r="18" spans="1:54" ht="24.95" customHeight="1">
      <c r="A18" s="326"/>
      <c r="B18" s="19"/>
      <c r="C18" s="19"/>
      <c r="D18" s="27"/>
      <c r="E18" s="27"/>
      <c r="F18" s="26" t="s">
        <v>4826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4827</v>
      </c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 t="s">
        <v>4799</v>
      </c>
      <c r="AK18" s="31">
        <v>45075</v>
      </c>
      <c r="AL18" s="332"/>
      <c r="AM18" s="333"/>
      <c r="AN18" s="25"/>
      <c r="AO18" s="24"/>
      <c r="AP18" s="262" t="s">
        <v>4826</v>
      </c>
      <c r="AQ18" s="263">
        <v>15</v>
      </c>
      <c r="AR18" s="263"/>
      <c r="AS18" s="263"/>
      <c r="AT18" s="266"/>
      <c r="AU18" s="266"/>
      <c r="AV18" s="266"/>
      <c r="AW18" s="266"/>
      <c r="AX18" s="266"/>
      <c r="AY18" s="266"/>
      <c r="AZ18" s="266"/>
      <c r="BA18" s="321"/>
      <c r="BB18" s="394"/>
    </row>
    <row r="19" spans="1:54" ht="24.95" customHeight="1">
      <c r="A19" s="326"/>
      <c r="B19" s="19"/>
      <c r="C19" s="19"/>
      <c r="D19" s="27"/>
      <c r="E19" s="27"/>
      <c r="F19" s="26" t="s">
        <v>5740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 t="s">
        <v>4828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4799</v>
      </c>
      <c r="AK19" s="31">
        <v>45075</v>
      </c>
      <c r="AL19" s="332"/>
      <c r="AM19" s="333"/>
      <c r="AN19" s="25"/>
      <c r="AO19" s="24"/>
      <c r="AP19" s="262" t="s">
        <v>4829</v>
      </c>
      <c r="AQ19" s="263">
        <v>16</v>
      </c>
      <c r="AR19" s="263"/>
      <c r="AS19" s="263"/>
      <c r="AT19" s="266"/>
      <c r="AU19" s="266"/>
      <c r="AV19" s="266"/>
      <c r="AW19" s="266"/>
      <c r="AX19" s="266"/>
      <c r="AY19" s="266"/>
      <c r="AZ19" s="266"/>
      <c r="BA19" s="321"/>
      <c r="BB19" s="394"/>
    </row>
    <row r="20" spans="1:54" ht="24.95" customHeight="1">
      <c r="A20" s="326"/>
      <c r="B20" s="19"/>
      <c r="C20" s="19"/>
      <c r="D20" s="27"/>
      <c r="E20" s="27"/>
      <c r="F20" s="26" t="s">
        <v>5172</v>
      </c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 t="s">
        <v>770</v>
      </c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 t="s">
        <v>4799</v>
      </c>
      <c r="AK20" s="31">
        <v>45075</v>
      </c>
      <c r="AL20" s="332"/>
      <c r="AM20" s="333"/>
      <c r="AN20" s="25"/>
      <c r="AO20" s="24"/>
      <c r="AP20" s="262" t="s">
        <v>772</v>
      </c>
      <c r="AQ20" s="263">
        <v>17</v>
      </c>
      <c r="AR20" s="263"/>
      <c r="AS20" s="263"/>
      <c r="AT20" s="266"/>
      <c r="AU20" s="266"/>
      <c r="AV20" s="266"/>
      <c r="AW20" s="266"/>
      <c r="AX20" s="266"/>
      <c r="AY20" s="266"/>
      <c r="AZ20" s="266"/>
      <c r="BA20" s="321"/>
      <c r="BB20" s="394"/>
    </row>
    <row r="21" spans="1:54" ht="24.95" customHeight="1">
      <c r="A21" s="326"/>
      <c r="B21" s="19"/>
      <c r="C21" s="19"/>
      <c r="D21" s="27"/>
      <c r="E21" s="27"/>
      <c r="F21" s="26" t="s">
        <v>5741</v>
      </c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 t="s">
        <v>4830</v>
      </c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 t="s">
        <v>4799</v>
      </c>
      <c r="AK21" s="31">
        <v>45075</v>
      </c>
      <c r="AL21" s="332"/>
      <c r="AM21" s="333"/>
      <c r="AN21" s="25"/>
      <c r="AO21" s="24"/>
      <c r="AP21" s="262" t="s">
        <v>5742</v>
      </c>
      <c r="AQ21" s="263">
        <v>18</v>
      </c>
      <c r="AR21" s="263"/>
      <c r="AS21" s="263"/>
      <c r="AT21" s="266"/>
      <c r="AU21" s="266"/>
      <c r="AV21" s="266"/>
      <c r="AW21" s="266"/>
      <c r="AX21" s="266"/>
      <c r="AY21" s="266"/>
      <c r="AZ21" s="266"/>
      <c r="BA21" s="321"/>
      <c r="BB21" s="394"/>
    </row>
    <row r="22" spans="1:54" ht="24.95" customHeight="1">
      <c r="A22" s="326"/>
      <c r="B22" s="19"/>
      <c r="C22" s="19"/>
      <c r="D22" s="27"/>
      <c r="E22" s="27"/>
      <c r="F22" s="26" t="s">
        <v>5743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4831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4799</v>
      </c>
      <c r="AK22" s="31">
        <v>45075</v>
      </c>
      <c r="AL22" s="332"/>
      <c r="AM22" s="333"/>
      <c r="AN22" s="25"/>
      <c r="AO22" s="24"/>
      <c r="AP22" s="262" t="s">
        <v>5744</v>
      </c>
      <c r="AQ22" s="263">
        <v>19</v>
      </c>
      <c r="AR22" s="263"/>
      <c r="AS22" s="263"/>
      <c r="AT22" s="266"/>
      <c r="AU22" s="266"/>
      <c r="AV22" s="266"/>
      <c r="AW22" s="266"/>
      <c r="AX22" s="266"/>
      <c r="AY22" s="266"/>
      <c r="AZ22" s="266"/>
      <c r="BA22" s="321"/>
      <c r="BB22" s="394"/>
    </row>
    <row r="23" spans="1:54" ht="24.95" customHeight="1">
      <c r="A23" s="326"/>
      <c r="B23" s="19"/>
      <c r="C23" s="19"/>
      <c r="D23" s="27"/>
      <c r="E23" s="27"/>
      <c r="F23" s="26" t="s">
        <v>5158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718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4799</v>
      </c>
      <c r="AK23" s="31">
        <v>45075</v>
      </c>
      <c r="AL23" s="332"/>
      <c r="AM23" s="333"/>
      <c r="AN23" s="25"/>
      <c r="AO23" s="24"/>
      <c r="AP23" s="262" t="s">
        <v>721</v>
      </c>
      <c r="AQ23" s="263">
        <v>20</v>
      </c>
      <c r="AR23" s="263"/>
      <c r="AS23" s="263"/>
      <c r="AT23" s="266"/>
      <c r="AU23" s="266"/>
      <c r="AV23" s="266"/>
      <c r="AW23" s="266"/>
      <c r="AX23" s="266"/>
      <c r="AY23" s="266"/>
      <c r="AZ23" s="266"/>
      <c r="BA23" s="321"/>
      <c r="BB23" s="394"/>
    </row>
    <row r="24" spans="1:54" ht="24.95" customHeight="1">
      <c r="A24" s="326"/>
      <c r="B24" s="19"/>
      <c r="C24" s="19"/>
      <c r="D24" s="27"/>
      <c r="E24" s="27"/>
      <c r="F24" s="26" t="s">
        <v>5745</v>
      </c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 t="s">
        <v>4832</v>
      </c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 t="s">
        <v>4799</v>
      </c>
      <c r="AK24" s="31">
        <v>45075</v>
      </c>
      <c r="AL24" s="332"/>
      <c r="AM24" s="333"/>
      <c r="AN24" s="25"/>
      <c r="AO24" s="24"/>
      <c r="AP24" s="262" t="s">
        <v>4833</v>
      </c>
      <c r="AQ24" s="263">
        <v>21</v>
      </c>
      <c r="AR24" s="263"/>
      <c r="AS24" s="263"/>
      <c r="AT24" s="266"/>
      <c r="AU24" s="266"/>
      <c r="AV24" s="266"/>
      <c r="AW24" s="266"/>
      <c r="AX24" s="266"/>
      <c r="AY24" s="266"/>
      <c r="AZ24" s="266"/>
      <c r="BA24" s="321"/>
      <c r="BB24" s="394"/>
    </row>
    <row r="25" spans="1:54" ht="24.95" customHeight="1">
      <c r="A25" s="326"/>
      <c r="B25" s="19"/>
      <c r="C25" s="19"/>
      <c r="D25" s="27"/>
      <c r="E25" s="27"/>
      <c r="F25" s="26" t="s">
        <v>5746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 t="s">
        <v>4834</v>
      </c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 t="s">
        <v>4799</v>
      </c>
      <c r="AK25" s="31">
        <v>45075</v>
      </c>
      <c r="AL25" s="332"/>
      <c r="AM25" s="333"/>
      <c r="AN25" s="25"/>
      <c r="AO25" s="24"/>
      <c r="AP25" s="262" t="s">
        <v>5747</v>
      </c>
      <c r="AQ25" s="263">
        <v>22</v>
      </c>
      <c r="AR25" s="263"/>
      <c r="AS25" s="263"/>
      <c r="AT25" s="266"/>
      <c r="AU25" s="266"/>
      <c r="AV25" s="266"/>
      <c r="AW25" s="266"/>
      <c r="AX25" s="266"/>
      <c r="AY25" s="266"/>
      <c r="AZ25" s="266"/>
      <c r="BA25" s="321"/>
      <c r="BB25" s="394"/>
    </row>
    <row r="26" spans="1:54" ht="24.95" customHeight="1">
      <c r="A26" s="326"/>
      <c r="B26" s="19"/>
      <c r="C26" s="19"/>
      <c r="D26" s="27"/>
      <c r="E26" s="27"/>
      <c r="F26" s="26" t="s">
        <v>5748</v>
      </c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 t="s">
        <v>4835</v>
      </c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 t="s">
        <v>4799</v>
      </c>
      <c r="AK26" s="31">
        <v>45075</v>
      </c>
      <c r="AL26" s="332"/>
      <c r="AM26" s="333"/>
      <c r="AN26" s="25"/>
      <c r="AO26" s="24"/>
      <c r="AP26" s="262" t="s">
        <v>5749</v>
      </c>
      <c r="AQ26" s="263">
        <v>23</v>
      </c>
      <c r="AR26" s="263"/>
      <c r="AS26" s="263"/>
      <c r="AT26" s="266"/>
      <c r="AU26" s="266"/>
      <c r="AV26" s="266"/>
      <c r="AW26" s="266"/>
      <c r="AX26" s="266"/>
      <c r="AY26" s="266"/>
      <c r="AZ26" s="266"/>
      <c r="BA26" s="321"/>
      <c r="BB26" s="394"/>
    </row>
    <row r="27" spans="1:54" ht="24.95" customHeight="1">
      <c r="A27" s="326"/>
      <c r="B27" s="19"/>
      <c r="C27" s="19"/>
      <c r="D27" s="27"/>
      <c r="E27" s="27"/>
      <c r="F27" s="26" t="s">
        <v>5203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 t="s">
        <v>1031</v>
      </c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4799</v>
      </c>
      <c r="AK27" s="31">
        <v>45075</v>
      </c>
      <c r="AL27" s="332"/>
      <c r="AM27" s="333"/>
      <c r="AN27" s="25"/>
      <c r="AO27" s="24"/>
      <c r="AP27" s="262" t="s">
        <v>1038</v>
      </c>
      <c r="AQ27" s="263">
        <v>24</v>
      </c>
      <c r="AR27" s="263"/>
      <c r="AS27" s="263"/>
      <c r="AT27" s="266"/>
      <c r="AU27" s="266"/>
      <c r="AV27" s="266"/>
      <c r="AW27" s="266"/>
      <c r="AX27" s="266"/>
      <c r="AY27" s="266"/>
      <c r="AZ27" s="266"/>
      <c r="BA27" s="321"/>
      <c r="BB27" s="394"/>
    </row>
    <row r="28" spans="1:54" ht="24.95" customHeight="1">
      <c r="A28" s="326"/>
      <c r="B28" s="19"/>
      <c r="C28" s="19"/>
      <c r="D28" s="27"/>
      <c r="E28" s="27"/>
      <c r="F28" s="26" t="s">
        <v>5750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 t="s">
        <v>4836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4799</v>
      </c>
      <c r="AK28" s="31">
        <v>45075</v>
      </c>
      <c r="AL28" s="332"/>
      <c r="AM28" s="333"/>
      <c r="AN28" s="25"/>
      <c r="AO28" s="24"/>
      <c r="AP28" s="262" t="s">
        <v>4837</v>
      </c>
      <c r="AQ28" s="263">
        <v>25</v>
      </c>
      <c r="AR28" s="263"/>
      <c r="AS28" s="263"/>
      <c r="AT28" s="266"/>
      <c r="AU28" s="266"/>
      <c r="AV28" s="266"/>
      <c r="AW28" s="266"/>
      <c r="AX28" s="266"/>
      <c r="AY28" s="266"/>
      <c r="AZ28" s="266"/>
      <c r="BA28" s="321"/>
      <c r="BB28" s="394"/>
    </row>
    <row r="29" spans="1:54" ht="24.95" customHeight="1">
      <c r="A29" s="326"/>
      <c r="B29" s="19"/>
      <c r="C29" s="19"/>
      <c r="D29" s="27"/>
      <c r="E29" s="27"/>
      <c r="F29" s="26" t="s">
        <v>5751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 t="s">
        <v>1152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4799</v>
      </c>
      <c r="AK29" s="31">
        <v>45075</v>
      </c>
      <c r="AL29" s="332"/>
      <c r="AM29" s="333"/>
      <c r="AN29" s="25"/>
      <c r="AO29" s="24"/>
      <c r="AP29" s="262" t="s">
        <v>1161</v>
      </c>
      <c r="AQ29" s="263">
        <v>26</v>
      </c>
      <c r="AR29" s="263"/>
      <c r="AS29" s="263"/>
      <c r="AT29" s="266"/>
      <c r="AU29" s="266"/>
      <c r="AV29" s="266"/>
      <c r="AW29" s="266"/>
      <c r="AX29" s="266"/>
      <c r="AY29" s="266"/>
      <c r="AZ29" s="266"/>
      <c r="BA29" s="321"/>
      <c r="BB29" s="394"/>
    </row>
    <row r="30" spans="1:54" ht="24.95" customHeight="1">
      <c r="A30" s="326"/>
      <c r="B30" s="19"/>
      <c r="C30" s="19"/>
      <c r="D30" s="27"/>
      <c r="E30" s="27"/>
      <c r="F30" s="26" t="s">
        <v>5178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792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4799</v>
      </c>
      <c r="AK30" s="31">
        <v>45075</v>
      </c>
      <c r="AL30" s="332"/>
      <c r="AM30" s="333"/>
      <c r="AN30" s="25"/>
      <c r="AO30" s="24"/>
      <c r="AP30" s="262" t="s">
        <v>795</v>
      </c>
      <c r="AQ30" s="263">
        <v>27</v>
      </c>
      <c r="AR30" s="263"/>
      <c r="AS30" s="263"/>
      <c r="AT30" s="266"/>
      <c r="AU30" s="266"/>
      <c r="AV30" s="266"/>
      <c r="AW30" s="266"/>
      <c r="AX30" s="266"/>
      <c r="AY30" s="266"/>
      <c r="AZ30" s="266"/>
      <c r="BA30" s="321"/>
      <c r="BB30" s="394"/>
    </row>
    <row r="31" spans="1:54" ht="24.95" customHeight="1">
      <c r="A31" s="326"/>
      <c r="B31" s="19"/>
      <c r="C31" s="19"/>
      <c r="D31" s="27"/>
      <c r="E31" s="27"/>
      <c r="F31" s="26" t="s">
        <v>5752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4838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4799</v>
      </c>
      <c r="AK31" s="31">
        <v>45075</v>
      </c>
      <c r="AL31" s="332"/>
      <c r="AM31" s="333"/>
      <c r="AN31" s="25"/>
      <c r="AO31" s="24"/>
      <c r="AP31" s="262" t="s">
        <v>4839</v>
      </c>
      <c r="AQ31" s="263">
        <v>28</v>
      </c>
      <c r="AR31" s="263"/>
      <c r="AS31" s="263"/>
      <c r="AT31" s="266"/>
      <c r="AU31" s="266"/>
      <c r="AV31" s="266"/>
      <c r="AW31" s="266"/>
      <c r="AX31" s="266"/>
      <c r="AY31" s="266"/>
      <c r="AZ31" s="266"/>
      <c r="BA31" s="321"/>
      <c r="BB31" s="394"/>
    </row>
    <row r="32" spans="1:54" ht="24.95" customHeight="1">
      <c r="A32" s="326"/>
      <c r="B32" s="19"/>
      <c r="C32" s="19"/>
      <c r="D32" s="27"/>
      <c r="E32" s="27"/>
      <c r="F32" s="26" t="s">
        <v>5753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 t="s">
        <v>4840</v>
      </c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 t="s">
        <v>4799</v>
      </c>
      <c r="AK32" s="31">
        <v>45075</v>
      </c>
      <c r="AL32" s="332"/>
      <c r="AM32" s="333"/>
      <c r="AN32" s="25"/>
      <c r="AO32" s="24"/>
      <c r="AP32" s="262" t="s">
        <v>5754</v>
      </c>
      <c r="AQ32" s="263">
        <v>29</v>
      </c>
      <c r="AR32" s="263"/>
      <c r="AS32" s="263"/>
      <c r="AT32" s="266"/>
      <c r="AU32" s="266"/>
      <c r="AV32" s="266"/>
      <c r="AW32" s="266"/>
      <c r="AX32" s="266"/>
      <c r="AY32" s="266"/>
      <c r="AZ32" s="266"/>
      <c r="BA32" s="321"/>
      <c r="BB32" s="394"/>
    </row>
    <row r="33" spans="1:54" ht="24.95" customHeight="1">
      <c r="A33" s="326"/>
      <c r="B33" s="19"/>
      <c r="C33" s="19"/>
      <c r="D33" s="27"/>
      <c r="E33" s="27"/>
      <c r="F33" s="26" t="s">
        <v>5755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 t="s">
        <v>4841</v>
      </c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 t="s">
        <v>4799</v>
      </c>
      <c r="AK33" s="31">
        <v>45075</v>
      </c>
      <c r="AL33" s="332"/>
      <c r="AM33" s="333"/>
      <c r="AN33" s="25"/>
      <c r="AO33" s="24"/>
      <c r="AP33" s="262" t="s">
        <v>5755</v>
      </c>
      <c r="AQ33" s="263">
        <v>30</v>
      </c>
      <c r="AR33" s="263"/>
      <c r="AS33" s="263"/>
      <c r="AT33" s="266"/>
      <c r="AU33" s="266"/>
      <c r="AV33" s="266"/>
      <c r="AW33" s="266"/>
      <c r="AX33" s="266"/>
      <c r="AY33" s="266"/>
      <c r="AZ33" s="266"/>
      <c r="BA33" s="321"/>
      <c r="BB33" s="394"/>
    </row>
    <row r="34" spans="1:54" ht="24.95" customHeight="1">
      <c r="A34" s="326"/>
      <c r="B34" s="19"/>
      <c r="C34" s="19"/>
      <c r="D34" s="27"/>
      <c r="E34" s="27"/>
      <c r="F34" s="26" t="s">
        <v>5756</v>
      </c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 t="s">
        <v>4842</v>
      </c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 t="s">
        <v>4799</v>
      </c>
      <c r="AK34" s="31">
        <v>45075</v>
      </c>
      <c r="AL34" s="332"/>
      <c r="AM34" s="333"/>
      <c r="AN34" s="25"/>
      <c r="AO34" s="24"/>
      <c r="AP34" s="262" t="s">
        <v>4843</v>
      </c>
      <c r="AQ34" s="263">
        <v>31</v>
      </c>
      <c r="AR34" s="263"/>
      <c r="AS34" s="263"/>
      <c r="AT34" s="266"/>
      <c r="AU34" s="266"/>
      <c r="AV34" s="266"/>
      <c r="AW34" s="266"/>
      <c r="AX34" s="266"/>
      <c r="AY34" s="266"/>
      <c r="AZ34" s="266"/>
      <c r="BA34" s="321"/>
      <c r="BB34" s="394"/>
    </row>
    <row r="35" spans="1:54" ht="24.95" customHeight="1">
      <c r="A35" s="326"/>
      <c r="B35" s="19"/>
      <c r="C35" s="19"/>
      <c r="D35" s="27"/>
      <c r="E35" s="27"/>
      <c r="F35" s="26" t="s">
        <v>5757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 t="s">
        <v>4844</v>
      </c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 t="s">
        <v>4799</v>
      </c>
      <c r="AK35" s="31">
        <v>45075</v>
      </c>
      <c r="AL35" s="332"/>
      <c r="AM35" s="333"/>
      <c r="AN35" s="25"/>
      <c r="AO35" s="24"/>
      <c r="AP35" s="262" t="s">
        <v>4845</v>
      </c>
      <c r="AQ35" s="263">
        <v>32</v>
      </c>
      <c r="AR35" s="263"/>
      <c r="AS35" s="263"/>
      <c r="AT35" s="266"/>
      <c r="AU35" s="266"/>
      <c r="AV35" s="266"/>
      <c r="AW35" s="266"/>
      <c r="AX35" s="266"/>
      <c r="AY35" s="266"/>
      <c r="AZ35" s="266"/>
      <c r="BA35" s="321"/>
      <c r="BB35" s="394"/>
    </row>
    <row r="36" spans="1:54" ht="24.95" customHeight="1">
      <c r="A36" s="326"/>
      <c r="B36" s="19"/>
      <c r="C36" s="19"/>
      <c r="D36" s="27"/>
      <c r="E36" s="27"/>
      <c r="F36" s="26" t="s">
        <v>4846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4847</v>
      </c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4799</v>
      </c>
      <c r="AK36" s="31">
        <v>45075</v>
      </c>
      <c r="AL36" s="332"/>
      <c r="AM36" s="333"/>
      <c r="AN36" s="25"/>
      <c r="AO36" s="24"/>
      <c r="AP36" s="262" t="s">
        <v>4846</v>
      </c>
      <c r="AQ36" s="263">
        <v>33</v>
      </c>
      <c r="AR36" s="263"/>
      <c r="AS36" s="263"/>
      <c r="AT36" s="266"/>
      <c r="AU36" s="266"/>
      <c r="AV36" s="266"/>
      <c r="AW36" s="266"/>
      <c r="AX36" s="266"/>
      <c r="AY36" s="266"/>
      <c r="AZ36" s="266"/>
      <c r="BA36" s="321"/>
      <c r="BB36" s="394"/>
    </row>
    <row r="37" spans="1:54" ht="24.95" customHeight="1">
      <c r="A37" s="326"/>
      <c r="B37" s="19"/>
      <c r="C37" s="19"/>
      <c r="D37" s="27"/>
      <c r="E37" s="27"/>
      <c r="F37" s="26" t="s">
        <v>5758</v>
      </c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4848</v>
      </c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4799</v>
      </c>
      <c r="AK37" s="31">
        <v>45075</v>
      </c>
      <c r="AL37" s="332"/>
      <c r="AM37" s="333"/>
      <c r="AN37" s="25"/>
      <c r="AO37" s="24"/>
      <c r="AP37" s="262" t="s">
        <v>4849</v>
      </c>
      <c r="AQ37" s="263">
        <v>34</v>
      </c>
      <c r="AR37" s="263"/>
      <c r="AS37" s="263"/>
      <c r="AT37" s="266"/>
      <c r="AU37" s="266"/>
      <c r="AV37" s="266"/>
      <c r="AW37" s="266"/>
      <c r="AX37" s="266"/>
      <c r="AY37" s="266"/>
      <c r="AZ37" s="266"/>
      <c r="BA37" s="321"/>
      <c r="BB37" s="394"/>
    </row>
    <row r="38" spans="1:54" ht="24.95" customHeight="1">
      <c r="A38" s="326"/>
      <c r="B38" s="19"/>
      <c r="C38" s="19"/>
      <c r="D38" s="27"/>
      <c r="E38" s="27"/>
      <c r="F38" s="26" t="s">
        <v>5759</v>
      </c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 t="s">
        <v>4850</v>
      </c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 t="s">
        <v>4799</v>
      </c>
      <c r="AK38" s="31">
        <v>45075</v>
      </c>
      <c r="AL38" s="332"/>
      <c r="AM38" s="333"/>
      <c r="AN38" s="25"/>
      <c r="AO38" s="24"/>
      <c r="AP38" s="262" t="s">
        <v>4851</v>
      </c>
      <c r="AQ38" s="263">
        <v>35</v>
      </c>
      <c r="AR38" s="263"/>
      <c r="AS38" s="263"/>
      <c r="AT38" s="266"/>
      <c r="AU38" s="266"/>
      <c r="AV38" s="266"/>
      <c r="AW38" s="266"/>
      <c r="AX38" s="266"/>
      <c r="AY38" s="266"/>
      <c r="AZ38" s="266"/>
      <c r="BA38" s="321"/>
      <c r="BB38" s="394"/>
    </row>
    <row r="39" spans="1:54" ht="24.95" customHeight="1">
      <c r="A39" s="326"/>
      <c r="B39" s="19"/>
      <c r="C39" s="19"/>
      <c r="D39" s="27"/>
      <c r="E39" s="27"/>
      <c r="F39" s="26" t="s">
        <v>5760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4852</v>
      </c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 t="s">
        <v>4799</v>
      </c>
      <c r="AK39" s="31">
        <v>45075</v>
      </c>
      <c r="AL39" s="332"/>
      <c r="AM39" s="333"/>
      <c r="AN39" s="25"/>
      <c r="AO39" s="24"/>
      <c r="AP39" s="262" t="s">
        <v>4853</v>
      </c>
      <c r="AQ39" s="263">
        <v>36</v>
      </c>
      <c r="AR39" s="263"/>
      <c r="AS39" s="263"/>
      <c r="AT39" s="266"/>
      <c r="AU39" s="266"/>
      <c r="AV39" s="266"/>
      <c r="AW39" s="266"/>
      <c r="AX39" s="266"/>
      <c r="AY39" s="266"/>
      <c r="AZ39" s="266"/>
      <c r="BA39" s="321"/>
      <c r="BB39" s="394"/>
    </row>
    <row r="40" spans="1:54" ht="24.95" customHeight="1">
      <c r="A40" s="326"/>
      <c r="B40" s="19"/>
      <c r="C40" s="19"/>
      <c r="D40" s="27"/>
      <c r="E40" s="27"/>
      <c r="F40" s="26" t="s">
        <v>4854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4855</v>
      </c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 t="s">
        <v>4799</v>
      </c>
      <c r="AK40" s="31">
        <v>45075</v>
      </c>
      <c r="AL40" s="332"/>
      <c r="AM40" s="333"/>
      <c r="AN40" s="25"/>
      <c r="AO40" s="24"/>
      <c r="AP40" s="262" t="s">
        <v>4854</v>
      </c>
      <c r="AQ40" s="263">
        <v>37</v>
      </c>
      <c r="AR40" s="263"/>
      <c r="AS40" s="263"/>
      <c r="AT40" s="266"/>
      <c r="AU40" s="266"/>
      <c r="AV40" s="266"/>
      <c r="AW40" s="266"/>
      <c r="AX40" s="266"/>
      <c r="AY40" s="266"/>
      <c r="AZ40" s="266"/>
      <c r="BA40" s="321"/>
      <c r="BB40" s="394"/>
    </row>
    <row r="41" spans="1:54" ht="24.95" customHeight="1">
      <c r="A41" s="326"/>
      <c r="B41" s="19"/>
      <c r="C41" s="19"/>
      <c r="D41" s="27"/>
      <c r="E41" s="27"/>
      <c r="F41" s="26" t="s">
        <v>5761</v>
      </c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4856</v>
      </c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 t="s">
        <v>4799</v>
      </c>
      <c r="AK41" s="31">
        <v>45075</v>
      </c>
      <c r="AL41" s="332"/>
      <c r="AM41" s="333"/>
      <c r="AN41" s="25"/>
      <c r="AO41" s="24"/>
      <c r="AP41" s="262" t="s">
        <v>5761</v>
      </c>
      <c r="AQ41" s="263">
        <v>38</v>
      </c>
      <c r="AR41" s="263"/>
      <c r="AS41" s="263"/>
      <c r="AT41" s="266"/>
      <c r="AU41" s="266"/>
      <c r="AV41" s="266"/>
      <c r="AW41" s="266"/>
      <c r="AX41" s="266"/>
      <c r="AY41" s="266"/>
      <c r="AZ41" s="266"/>
      <c r="BA41" s="321"/>
      <c r="BB41" s="394"/>
    </row>
    <row r="42" spans="1:54" ht="24.95" customHeight="1">
      <c r="A42" s="326"/>
      <c r="B42" s="19"/>
      <c r="C42" s="19"/>
      <c r="D42" s="27"/>
      <c r="E42" s="27"/>
      <c r="F42" s="26" t="s">
        <v>5176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 t="s">
        <v>4857</v>
      </c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4799</v>
      </c>
      <c r="AK42" s="31">
        <v>45075</v>
      </c>
      <c r="AL42" s="332"/>
      <c r="AM42" s="333"/>
      <c r="AN42" s="25"/>
      <c r="AO42" s="24"/>
      <c r="AP42" s="262" t="s">
        <v>4858</v>
      </c>
      <c r="AQ42" s="263">
        <v>39</v>
      </c>
      <c r="AR42" s="263"/>
      <c r="AS42" s="263"/>
      <c r="AT42" s="266"/>
      <c r="AU42" s="266"/>
      <c r="AV42" s="266"/>
      <c r="AW42" s="266"/>
      <c r="AX42" s="266"/>
      <c r="AY42" s="266"/>
      <c r="AZ42" s="266"/>
      <c r="BA42" s="321"/>
      <c r="BB42" s="394"/>
    </row>
    <row r="43" spans="1:54" ht="24.95" customHeight="1">
      <c r="A43" s="326"/>
      <c r="B43" s="19"/>
      <c r="C43" s="19"/>
      <c r="D43" s="27"/>
      <c r="E43" s="27"/>
      <c r="F43" s="26" t="s">
        <v>5497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 t="s">
        <v>4859</v>
      </c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4799</v>
      </c>
      <c r="AK43" s="31">
        <v>45075</v>
      </c>
      <c r="AL43" s="332"/>
      <c r="AM43" s="333"/>
      <c r="AN43" s="25"/>
      <c r="AO43" s="24"/>
      <c r="AP43" s="262" t="s">
        <v>3389</v>
      </c>
      <c r="AQ43" s="263">
        <v>40</v>
      </c>
      <c r="AR43" s="263"/>
      <c r="AS43" s="263"/>
      <c r="AT43" s="266"/>
      <c r="AU43" s="266"/>
      <c r="AV43" s="266"/>
      <c r="AW43" s="266"/>
      <c r="AX43" s="266"/>
      <c r="AY43" s="266"/>
      <c r="AZ43" s="266"/>
      <c r="BA43" s="321"/>
      <c r="BB43" s="394"/>
    </row>
    <row r="44" spans="1:54" ht="24.95" customHeight="1">
      <c r="A44" s="326"/>
      <c r="B44" s="19"/>
      <c r="C44" s="19"/>
      <c r="D44" s="27"/>
      <c r="E44" s="27"/>
      <c r="F44" s="26" t="s">
        <v>5180</v>
      </c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 t="s">
        <v>4860</v>
      </c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 t="s">
        <v>4799</v>
      </c>
      <c r="AK44" s="31">
        <v>45075</v>
      </c>
      <c r="AL44" s="332"/>
      <c r="AM44" s="333"/>
      <c r="AN44" s="25"/>
      <c r="AO44" s="24"/>
      <c r="AP44" s="262" t="s">
        <v>799</v>
      </c>
      <c r="AQ44" s="263">
        <v>41</v>
      </c>
      <c r="AR44" s="263"/>
      <c r="AS44" s="263"/>
      <c r="AT44" s="266"/>
      <c r="AU44" s="266"/>
      <c r="AV44" s="266"/>
      <c r="AW44" s="266"/>
      <c r="AX44" s="266"/>
      <c r="AY44" s="266"/>
      <c r="AZ44" s="266"/>
      <c r="BA44" s="321"/>
      <c r="BB44" s="394"/>
    </row>
    <row r="45" spans="1:54" ht="24.95" customHeight="1">
      <c r="A45" s="326"/>
      <c r="B45" s="19"/>
      <c r="C45" s="19"/>
      <c r="D45" s="27"/>
      <c r="E45" s="27"/>
      <c r="F45" s="26" t="s">
        <v>4861</v>
      </c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 t="s">
        <v>4862</v>
      </c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4799</v>
      </c>
      <c r="AK45" s="31">
        <v>45075</v>
      </c>
      <c r="AL45" s="332"/>
      <c r="AM45" s="333"/>
      <c r="AN45" s="25"/>
      <c r="AO45" s="24"/>
      <c r="AP45" s="262" t="s">
        <v>4861</v>
      </c>
      <c r="AQ45" s="263">
        <v>42</v>
      </c>
      <c r="AR45" s="263"/>
      <c r="AS45" s="263"/>
      <c r="AT45" s="266"/>
      <c r="AU45" s="266"/>
      <c r="AV45" s="266"/>
      <c r="AW45" s="266"/>
      <c r="AX45" s="266"/>
      <c r="AY45" s="266"/>
      <c r="AZ45" s="266"/>
      <c r="BA45" s="321"/>
      <c r="BB45" s="394"/>
    </row>
    <row r="46" spans="1:54" ht="24.95" customHeight="1">
      <c r="A46" s="326"/>
      <c r="B46" s="19"/>
      <c r="C46" s="19"/>
      <c r="D46" s="27"/>
      <c r="E46" s="27"/>
      <c r="F46" s="26" t="s">
        <v>5762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4863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4799</v>
      </c>
      <c r="AK46" s="31">
        <v>45075</v>
      </c>
      <c r="AL46" s="332"/>
      <c r="AM46" s="333"/>
      <c r="AN46" s="25"/>
      <c r="AO46" s="24"/>
      <c r="AP46" s="262" t="s">
        <v>5763</v>
      </c>
      <c r="AQ46" s="263">
        <v>43</v>
      </c>
      <c r="AR46" s="263"/>
      <c r="AS46" s="263"/>
      <c r="AT46" s="266"/>
      <c r="AU46" s="266"/>
      <c r="AV46" s="266"/>
      <c r="AW46" s="266"/>
      <c r="AX46" s="266"/>
      <c r="AY46" s="266"/>
      <c r="AZ46" s="266"/>
      <c r="BA46" s="321"/>
      <c r="BB46" s="394"/>
    </row>
    <row r="47" spans="1:54" ht="24.95" customHeight="1">
      <c r="A47" s="326"/>
      <c r="B47" s="19"/>
      <c r="C47" s="19"/>
      <c r="D47" s="27"/>
      <c r="E47" s="27"/>
      <c r="F47" s="26" t="s">
        <v>5259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 t="s">
        <v>1575</v>
      </c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4799</v>
      </c>
      <c r="AK47" s="31">
        <v>45075</v>
      </c>
      <c r="AL47" s="332"/>
      <c r="AM47" s="333"/>
      <c r="AN47" s="25"/>
      <c r="AO47" s="24"/>
      <c r="AP47" s="262" t="s">
        <v>1586</v>
      </c>
      <c r="AQ47" s="263">
        <v>44</v>
      </c>
      <c r="AR47" s="263"/>
      <c r="AS47" s="263"/>
      <c r="AT47" s="266"/>
      <c r="AU47" s="266"/>
      <c r="AV47" s="266"/>
      <c r="AW47" s="266"/>
      <c r="AX47" s="266"/>
      <c r="AY47" s="266"/>
      <c r="AZ47" s="266"/>
      <c r="BA47" s="321"/>
      <c r="BB47" s="394"/>
    </row>
    <row r="48" spans="1:54" ht="24.95" customHeight="1">
      <c r="A48" s="326"/>
      <c r="B48" s="19"/>
      <c r="C48" s="19"/>
      <c r="D48" s="27"/>
      <c r="E48" s="27"/>
      <c r="F48" s="26" t="s">
        <v>5764</v>
      </c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 t="s">
        <v>4864</v>
      </c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 t="s">
        <v>4799</v>
      </c>
      <c r="AK48" s="31">
        <v>45075</v>
      </c>
      <c r="AL48" s="332"/>
      <c r="AM48" s="333"/>
      <c r="AN48" s="25"/>
      <c r="AO48" s="24"/>
      <c r="AP48" s="262" t="s">
        <v>5764</v>
      </c>
      <c r="AQ48" s="263">
        <v>45</v>
      </c>
      <c r="AR48" s="263"/>
      <c r="AS48" s="263"/>
      <c r="AT48" s="266"/>
      <c r="AU48" s="266"/>
      <c r="AV48" s="266"/>
      <c r="AW48" s="266"/>
      <c r="AX48" s="266"/>
      <c r="AY48" s="266"/>
      <c r="AZ48" s="266"/>
      <c r="BA48" s="321"/>
      <c r="BB48" s="394"/>
    </row>
    <row r="49" spans="1:54" ht="24.95" customHeight="1">
      <c r="A49" s="326"/>
      <c r="B49" s="19"/>
      <c r="C49" s="19"/>
      <c r="D49" s="27"/>
      <c r="E49" s="27"/>
      <c r="F49" s="26" t="s">
        <v>4865</v>
      </c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 t="s">
        <v>4866</v>
      </c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 t="s">
        <v>4799</v>
      </c>
      <c r="AK49" s="31">
        <v>45075</v>
      </c>
      <c r="AL49" s="332"/>
      <c r="AM49" s="333"/>
      <c r="AN49" s="25"/>
      <c r="AO49" s="24"/>
      <c r="AP49" s="262" t="s">
        <v>4865</v>
      </c>
      <c r="AQ49" s="263">
        <v>46</v>
      </c>
      <c r="AR49" s="263"/>
      <c r="AS49" s="263"/>
      <c r="AT49" s="266"/>
      <c r="AU49" s="266"/>
      <c r="AV49" s="266"/>
      <c r="AW49" s="266"/>
      <c r="AX49" s="266"/>
      <c r="AY49" s="266"/>
      <c r="AZ49" s="266"/>
      <c r="BA49" s="321"/>
      <c r="BB49" s="394"/>
    </row>
    <row r="50" spans="1:54" ht="24.95" customHeight="1">
      <c r="A50" s="326"/>
      <c r="B50" s="19"/>
      <c r="C50" s="19"/>
      <c r="D50" s="27"/>
      <c r="E50" s="27"/>
      <c r="F50" s="26" t="s">
        <v>4867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 t="s">
        <v>4868</v>
      </c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4799</v>
      </c>
      <c r="AK50" s="31">
        <v>45075</v>
      </c>
      <c r="AL50" s="332"/>
      <c r="AM50" s="333"/>
      <c r="AN50" s="25"/>
      <c r="AO50" s="24"/>
      <c r="AP50" s="262" t="s">
        <v>4867</v>
      </c>
      <c r="AQ50" s="263">
        <v>47</v>
      </c>
      <c r="AR50" s="263"/>
      <c r="AS50" s="263"/>
      <c r="AT50" s="266"/>
      <c r="AU50" s="266"/>
      <c r="AV50" s="266"/>
      <c r="AW50" s="266"/>
      <c r="AX50" s="266"/>
      <c r="AY50" s="266"/>
      <c r="AZ50" s="266"/>
      <c r="BA50" s="321"/>
      <c r="BB50" s="394"/>
    </row>
    <row r="51" spans="1:54" ht="24.95" customHeight="1">
      <c r="A51" s="326"/>
      <c r="B51" s="19"/>
      <c r="C51" s="19"/>
      <c r="D51" s="27"/>
      <c r="E51" s="27"/>
      <c r="F51" s="26" t="s">
        <v>5765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4869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4799</v>
      </c>
      <c r="AK51" s="31">
        <v>45075</v>
      </c>
      <c r="AL51" s="332"/>
      <c r="AM51" s="333"/>
      <c r="AN51" s="25"/>
      <c r="AO51" s="24"/>
      <c r="AP51" s="262" t="s">
        <v>5766</v>
      </c>
      <c r="AQ51" s="263">
        <v>48</v>
      </c>
      <c r="AR51" s="263"/>
      <c r="AS51" s="263"/>
      <c r="AT51" s="266"/>
      <c r="AU51" s="266"/>
      <c r="AV51" s="266"/>
      <c r="AW51" s="266"/>
      <c r="AX51" s="266"/>
      <c r="AY51" s="266"/>
      <c r="AZ51" s="266"/>
      <c r="BA51" s="321"/>
      <c r="BB51" s="394"/>
    </row>
    <row r="52" spans="1:54" ht="24.95" customHeight="1">
      <c r="A52" s="326"/>
      <c r="B52" s="19"/>
      <c r="C52" s="19"/>
      <c r="D52" s="27"/>
      <c r="E52" s="27"/>
      <c r="F52" s="26" t="s">
        <v>5767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4870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4799</v>
      </c>
      <c r="AK52" s="31">
        <v>45075</v>
      </c>
      <c r="AL52" s="332"/>
      <c r="AM52" s="333"/>
      <c r="AN52" s="25"/>
      <c r="AO52" s="24"/>
      <c r="AP52" s="262" t="s">
        <v>5768</v>
      </c>
      <c r="AQ52" s="263">
        <v>49</v>
      </c>
      <c r="AR52" s="263"/>
      <c r="AS52" s="263"/>
      <c r="AT52" s="266"/>
      <c r="AU52" s="266"/>
      <c r="AV52" s="266"/>
      <c r="AW52" s="266"/>
      <c r="AX52" s="266"/>
      <c r="AY52" s="266"/>
      <c r="AZ52" s="266"/>
      <c r="BA52" s="321"/>
      <c r="BB52" s="394"/>
    </row>
    <row r="53" spans="1:54" ht="24.95" customHeight="1">
      <c r="A53" s="326"/>
      <c r="B53" s="19"/>
      <c r="C53" s="19"/>
      <c r="D53" s="27"/>
      <c r="E53" s="27"/>
      <c r="F53" s="26" t="s">
        <v>5769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4871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4799</v>
      </c>
      <c r="AK53" s="31">
        <v>45075</v>
      </c>
      <c r="AL53" s="332"/>
      <c r="AM53" s="333"/>
      <c r="AN53" s="25"/>
      <c r="AO53" s="24"/>
      <c r="AP53" s="262" t="s">
        <v>5769</v>
      </c>
      <c r="AQ53" s="263">
        <v>50</v>
      </c>
      <c r="AR53" s="263"/>
      <c r="AS53" s="263"/>
      <c r="AT53" s="266"/>
      <c r="AU53" s="266"/>
      <c r="AV53" s="266"/>
      <c r="AW53" s="266"/>
      <c r="AX53" s="266"/>
      <c r="AY53" s="266"/>
      <c r="AZ53" s="266"/>
      <c r="BA53" s="321"/>
      <c r="BB53" s="394"/>
    </row>
    <row r="54" spans="1:54" ht="24.95" customHeight="1">
      <c r="A54" s="326"/>
      <c r="B54" s="19"/>
      <c r="C54" s="19"/>
      <c r="D54" s="27"/>
      <c r="E54" s="27"/>
      <c r="F54" s="26" t="s">
        <v>5770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4872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4799</v>
      </c>
      <c r="AK54" s="31">
        <v>45075</v>
      </c>
      <c r="AL54" s="332"/>
      <c r="AM54" s="333"/>
      <c r="AN54" s="25"/>
      <c r="AO54" s="24"/>
      <c r="AP54" s="262" t="s">
        <v>5771</v>
      </c>
      <c r="AQ54" s="263">
        <v>51</v>
      </c>
      <c r="AR54" s="263"/>
      <c r="AS54" s="263"/>
      <c r="AT54" s="266"/>
      <c r="AU54" s="266"/>
      <c r="AV54" s="266"/>
      <c r="AW54" s="266"/>
      <c r="AX54" s="266"/>
      <c r="AY54" s="266"/>
      <c r="AZ54" s="266"/>
      <c r="BA54" s="321"/>
      <c r="BB54" s="394"/>
    </row>
    <row r="55" spans="1:54" ht="24.95" customHeight="1">
      <c r="A55" s="326"/>
      <c r="B55" s="19"/>
      <c r="C55" s="19"/>
      <c r="D55" s="27"/>
      <c r="E55" s="27"/>
      <c r="F55" s="26" t="s">
        <v>5772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4873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4799</v>
      </c>
      <c r="AK55" s="31">
        <v>45075</v>
      </c>
      <c r="AL55" s="332"/>
      <c r="AM55" s="333"/>
      <c r="AN55" s="25"/>
      <c r="AO55" s="24"/>
      <c r="AP55" s="262" t="s">
        <v>5773</v>
      </c>
      <c r="AQ55" s="263">
        <v>52</v>
      </c>
      <c r="AR55" s="263"/>
      <c r="AS55" s="263"/>
      <c r="AT55" s="266"/>
      <c r="AU55" s="266"/>
      <c r="AV55" s="266"/>
      <c r="AW55" s="266"/>
      <c r="AX55" s="266"/>
      <c r="AY55" s="266"/>
      <c r="AZ55" s="266"/>
      <c r="BA55" s="321"/>
      <c r="BB55" s="394"/>
    </row>
    <row r="56" spans="1:54" ht="24.95" customHeight="1">
      <c r="A56" s="326"/>
      <c r="B56" s="19"/>
      <c r="C56" s="19"/>
      <c r="D56" s="27"/>
      <c r="E56" s="27"/>
      <c r="F56" s="26" t="s">
        <v>5774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4874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4799</v>
      </c>
      <c r="AK56" s="31">
        <v>45075</v>
      </c>
      <c r="AL56" s="332"/>
      <c r="AM56" s="333"/>
      <c r="AN56" s="25"/>
      <c r="AO56" s="24"/>
      <c r="AP56" s="262" t="s">
        <v>5775</v>
      </c>
      <c r="AQ56" s="263">
        <v>53</v>
      </c>
      <c r="AR56" s="263"/>
      <c r="AS56" s="263"/>
      <c r="AT56" s="266"/>
      <c r="AU56" s="266"/>
      <c r="AV56" s="266"/>
      <c r="AW56" s="266"/>
      <c r="AX56" s="266"/>
      <c r="AY56" s="266"/>
      <c r="AZ56" s="266"/>
      <c r="BA56" s="321"/>
      <c r="BB56" s="394"/>
    </row>
    <row r="57" spans="1:54" ht="24.95" customHeight="1">
      <c r="A57" s="326"/>
      <c r="B57" s="19"/>
      <c r="C57" s="19"/>
      <c r="D57" s="27"/>
      <c r="E57" s="27"/>
      <c r="F57" s="26" t="s">
        <v>5776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4875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4799</v>
      </c>
      <c r="AK57" s="31">
        <v>45075</v>
      </c>
      <c r="AL57" s="332"/>
      <c r="AM57" s="333"/>
      <c r="AN57" s="25"/>
      <c r="AO57" s="24"/>
      <c r="AP57" s="262" t="s">
        <v>5776</v>
      </c>
      <c r="AQ57" s="263">
        <v>54</v>
      </c>
      <c r="AR57" s="263"/>
      <c r="AS57" s="263"/>
      <c r="AT57" s="266"/>
      <c r="AU57" s="266"/>
      <c r="AV57" s="266"/>
      <c r="AW57" s="266"/>
      <c r="AX57" s="266"/>
      <c r="AY57" s="266"/>
      <c r="AZ57" s="266"/>
      <c r="BA57" s="321"/>
      <c r="BB57" s="394"/>
    </row>
    <row r="58" spans="1:54" ht="24.95" customHeight="1">
      <c r="A58" s="326"/>
      <c r="B58" s="19"/>
      <c r="C58" s="19"/>
      <c r="D58" s="27"/>
      <c r="E58" s="27"/>
      <c r="F58" s="26" t="s">
        <v>5255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4876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4799</v>
      </c>
      <c r="AK58" s="31">
        <v>45075</v>
      </c>
      <c r="AL58" s="332"/>
      <c r="AM58" s="333"/>
      <c r="AN58" s="25"/>
      <c r="AO58" s="24"/>
      <c r="AP58" s="262" t="s">
        <v>1540</v>
      </c>
      <c r="AQ58" s="263">
        <v>55</v>
      </c>
      <c r="AR58" s="263"/>
      <c r="AS58" s="263"/>
      <c r="AT58" s="266"/>
      <c r="AU58" s="266"/>
      <c r="AV58" s="266"/>
      <c r="AW58" s="266"/>
      <c r="AX58" s="266"/>
      <c r="AY58" s="266"/>
      <c r="AZ58" s="266"/>
      <c r="BA58" s="321"/>
      <c r="BB58" s="394"/>
    </row>
    <row r="59" spans="1:54" ht="24.95" customHeight="1">
      <c r="A59" s="326"/>
      <c r="B59" s="19"/>
      <c r="C59" s="19"/>
      <c r="D59" s="27"/>
      <c r="E59" s="27"/>
      <c r="F59" s="26" t="s">
        <v>5777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709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4799</v>
      </c>
      <c r="AK59" s="31">
        <v>45075</v>
      </c>
      <c r="AL59" s="332"/>
      <c r="AM59" s="333"/>
      <c r="AN59" s="25"/>
      <c r="AO59" s="24"/>
      <c r="AP59" s="262" t="s">
        <v>5778</v>
      </c>
      <c r="AQ59" s="263">
        <v>56</v>
      </c>
      <c r="AR59" s="263"/>
      <c r="AS59" s="263"/>
      <c r="AT59" s="266"/>
      <c r="AU59" s="266"/>
      <c r="AV59" s="266"/>
      <c r="AW59" s="266"/>
      <c r="AX59" s="266"/>
      <c r="AY59" s="266"/>
      <c r="AZ59" s="266"/>
      <c r="BA59" s="321"/>
      <c r="BB59" s="394"/>
    </row>
    <row r="60" spans="1:54" ht="24.95" customHeight="1">
      <c r="A60" s="326"/>
      <c r="B60" s="19"/>
      <c r="C60" s="19"/>
      <c r="D60" s="27"/>
      <c r="E60" s="27"/>
      <c r="F60" s="26" t="s">
        <v>5779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4877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4799</v>
      </c>
      <c r="AK60" s="31">
        <v>45075</v>
      </c>
      <c r="AL60" s="332"/>
      <c r="AM60" s="333"/>
      <c r="AN60" s="25"/>
      <c r="AO60" s="24"/>
      <c r="AP60" s="262" t="s">
        <v>5779</v>
      </c>
      <c r="AQ60" s="263">
        <v>57</v>
      </c>
      <c r="AR60" s="263"/>
      <c r="AS60" s="263"/>
      <c r="AT60" s="266"/>
      <c r="AU60" s="266"/>
      <c r="AV60" s="266"/>
      <c r="AW60" s="266"/>
      <c r="AX60" s="266"/>
      <c r="AY60" s="266"/>
      <c r="AZ60" s="266"/>
      <c r="BA60" s="321"/>
      <c r="BB60" s="394"/>
    </row>
    <row r="61" spans="1:54" ht="24.95" customHeight="1">
      <c r="A61" s="326"/>
      <c r="B61" s="19"/>
      <c r="C61" s="19"/>
      <c r="D61" s="27"/>
      <c r="E61" s="27"/>
      <c r="F61" s="26" t="s">
        <v>5170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764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4799</v>
      </c>
      <c r="AK61" s="31">
        <v>45075</v>
      </c>
      <c r="AL61" s="332"/>
      <c r="AM61" s="333"/>
      <c r="AN61" s="25"/>
      <c r="AO61" s="24"/>
      <c r="AP61" s="262" t="s">
        <v>765</v>
      </c>
      <c r="AQ61" s="263">
        <v>58</v>
      </c>
      <c r="AR61" s="263"/>
      <c r="AS61" s="263"/>
      <c r="AT61" s="266"/>
      <c r="AU61" s="266"/>
      <c r="AV61" s="266"/>
      <c r="AW61" s="266"/>
      <c r="AX61" s="266"/>
      <c r="AY61" s="266"/>
      <c r="AZ61" s="266"/>
      <c r="BA61" s="321"/>
      <c r="BB61" s="394"/>
    </row>
    <row r="62" spans="1:54" ht="24.95" customHeight="1">
      <c r="A62" s="326"/>
      <c r="B62" s="19"/>
      <c r="C62" s="19"/>
      <c r="D62" s="27"/>
      <c r="E62" s="27"/>
      <c r="F62" s="26" t="s">
        <v>5171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4878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4799</v>
      </c>
      <c r="AK62" s="31">
        <v>45075</v>
      </c>
      <c r="AL62" s="332"/>
      <c r="AM62" s="333"/>
      <c r="AN62" s="25"/>
      <c r="AO62" s="24"/>
      <c r="AP62" s="262" t="s">
        <v>769</v>
      </c>
      <c r="AQ62" s="263">
        <v>59</v>
      </c>
      <c r="AR62" s="263"/>
      <c r="AS62" s="263"/>
      <c r="AT62" s="266"/>
      <c r="AU62" s="266"/>
      <c r="AV62" s="266"/>
      <c r="AW62" s="266"/>
      <c r="AX62" s="266"/>
      <c r="AY62" s="266"/>
      <c r="AZ62" s="266"/>
      <c r="BA62" s="321"/>
      <c r="BB62" s="394"/>
    </row>
    <row r="63" spans="1:54" ht="24.95" customHeight="1">
      <c r="A63" s="326"/>
      <c r="B63" s="19"/>
      <c r="C63" s="19"/>
      <c r="D63" s="27"/>
      <c r="E63" s="27"/>
      <c r="F63" s="26" t="s">
        <v>5780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4879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4799</v>
      </c>
      <c r="AK63" s="31">
        <v>45075</v>
      </c>
      <c r="AL63" s="332"/>
      <c r="AM63" s="333"/>
      <c r="AN63" s="25"/>
      <c r="AO63" s="24"/>
      <c r="AP63" s="262" t="s">
        <v>4880</v>
      </c>
      <c r="AQ63" s="263">
        <v>60</v>
      </c>
      <c r="AR63" s="263"/>
      <c r="AS63" s="263"/>
      <c r="AT63" s="266"/>
      <c r="AU63" s="266"/>
      <c r="AV63" s="266"/>
      <c r="AW63" s="266"/>
      <c r="AX63" s="266"/>
      <c r="AY63" s="266"/>
      <c r="AZ63" s="266"/>
      <c r="BA63" s="321"/>
      <c r="BB63" s="394"/>
    </row>
    <row r="64" spans="1:54" ht="24.95" customHeight="1">
      <c r="A64" s="326"/>
      <c r="B64" s="19"/>
      <c r="C64" s="19"/>
      <c r="D64" s="27"/>
      <c r="E64" s="27"/>
      <c r="F64" s="26" t="s">
        <v>5781</v>
      </c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 t="s">
        <v>4881</v>
      </c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 t="s">
        <v>4799</v>
      </c>
      <c r="AK64" s="31">
        <v>45075</v>
      </c>
      <c r="AL64" s="332"/>
      <c r="AM64" s="333"/>
      <c r="AN64" s="25"/>
      <c r="AO64" s="24"/>
      <c r="AP64" s="262" t="s">
        <v>5782</v>
      </c>
      <c r="AQ64" s="263">
        <v>61</v>
      </c>
      <c r="AR64" s="263"/>
      <c r="AS64" s="263"/>
      <c r="AT64" s="266"/>
      <c r="AU64" s="266"/>
      <c r="AV64" s="266"/>
      <c r="AW64" s="266"/>
      <c r="AX64" s="266"/>
      <c r="AY64" s="266"/>
      <c r="AZ64" s="266"/>
      <c r="BA64" s="321"/>
      <c r="BB64" s="394"/>
    </row>
    <row r="65" spans="1:54" ht="24.95" customHeight="1">
      <c r="A65" s="326"/>
      <c r="B65" s="19"/>
      <c r="C65" s="19"/>
      <c r="D65" s="27"/>
      <c r="E65" s="27"/>
      <c r="F65" s="26" t="s">
        <v>5783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 t="s">
        <v>4882</v>
      </c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 t="s">
        <v>4799</v>
      </c>
      <c r="AK65" s="31">
        <v>45075</v>
      </c>
      <c r="AL65" s="332"/>
      <c r="AM65" s="333"/>
      <c r="AN65" s="25"/>
      <c r="AO65" s="24"/>
      <c r="AP65" s="262" t="s">
        <v>5784</v>
      </c>
      <c r="AQ65" s="263">
        <v>62</v>
      </c>
      <c r="AR65" s="263"/>
      <c r="AS65" s="263"/>
      <c r="AT65" s="266"/>
      <c r="AU65" s="266"/>
      <c r="AV65" s="266"/>
      <c r="AW65" s="266"/>
      <c r="AX65" s="266"/>
      <c r="AY65" s="266"/>
      <c r="AZ65" s="266"/>
      <c r="BA65" s="321"/>
      <c r="BB65" s="394"/>
    </row>
    <row r="66" spans="1:54" ht="24.95" customHeight="1">
      <c r="A66" s="326"/>
      <c r="B66" s="19"/>
      <c r="C66" s="19"/>
      <c r="D66" s="27"/>
      <c r="E66" s="27"/>
      <c r="F66" s="26" t="s">
        <v>5258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4883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4799</v>
      </c>
      <c r="AK66" s="31">
        <v>45075</v>
      </c>
      <c r="AL66" s="332"/>
      <c r="AM66" s="333"/>
      <c r="AN66" s="25"/>
      <c r="AO66" s="24"/>
      <c r="AP66" s="262" t="s">
        <v>1570</v>
      </c>
      <c r="AQ66" s="263">
        <v>63</v>
      </c>
      <c r="AR66" s="263"/>
      <c r="AS66" s="263"/>
      <c r="AT66" s="266"/>
      <c r="AU66" s="266"/>
      <c r="AV66" s="266"/>
      <c r="AW66" s="266"/>
      <c r="AX66" s="266"/>
      <c r="AY66" s="266"/>
      <c r="AZ66" s="266"/>
      <c r="BA66" s="321"/>
      <c r="BB66" s="394"/>
    </row>
    <row r="67" spans="1:54" ht="24.95" customHeight="1">
      <c r="A67" s="326"/>
      <c r="B67" s="19"/>
      <c r="C67" s="19"/>
      <c r="D67" s="27"/>
      <c r="E67" s="27"/>
      <c r="F67" s="26" t="s">
        <v>5785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4884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4799</v>
      </c>
      <c r="AK67" s="31">
        <v>45075</v>
      </c>
      <c r="AL67" s="332"/>
      <c r="AM67" s="333"/>
      <c r="AN67" s="25"/>
      <c r="AO67" s="24"/>
      <c r="AP67" s="262" t="s">
        <v>5786</v>
      </c>
      <c r="AQ67" s="263">
        <v>64</v>
      </c>
      <c r="AR67" s="263"/>
      <c r="AS67" s="263"/>
      <c r="AT67" s="266"/>
      <c r="AU67" s="266"/>
      <c r="AV67" s="266"/>
      <c r="AW67" s="266"/>
      <c r="AX67" s="266"/>
      <c r="AY67" s="266"/>
      <c r="AZ67" s="266"/>
      <c r="BA67" s="321"/>
      <c r="BB67" s="394"/>
    </row>
    <row r="68" spans="1:54" ht="24.95" customHeight="1">
      <c r="A68" s="326"/>
      <c r="B68" s="19"/>
      <c r="C68" s="19"/>
      <c r="D68" s="27"/>
      <c r="E68" s="27"/>
      <c r="F68" s="26" t="s">
        <v>5787</v>
      </c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4885</v>
      </c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 t="s">
        <v>4799</v>
      </c>
      <c r="AK68" s="31">
        <v>45075</v>
      </c>
      <c r="AL68" s="332"/>
      <c r="AM68" s="333"/>
      <c r="AN68" s="25"/>
      <c r="AO68" s="24"/>
      <c r="AP68" s="262" t="s">
        <v>5787</v>
      </c>
      <c r="AQ68" s="263">
        <v>65</v>
      </c>
      <c r="AR68" s="263"/>
      <c r="AS68" s="263"/>
      <c r="AT68" s="266"/>
      <c r="AU68" s="266"/>
      <c r="AV68" s="266"/>
      <c r="AW68" s="266"/>
      <c r="AX68" s="266"/>
      <c r="AY68" s="266"/>
      <c r="AZ68" s="266"/>
      <c r="BA68" s="321"/>
      <c r="BB68" s="394"/>
    </row>
    <row r="69" spans="1:54" ht="24.95" customHeight="1">
      <c r="A69" s="326"/>
      <c r="B69" s="19"/>
      <c r="C69" s="19"/>
      <c r="D69" s="27"/>
      <c r="E69" s="27"/>
      <c r="F69" s="26" t="s">
        <v>5248</v>
      </c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 t="s">
        <v>1473</v>
      </c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4799</v>
      </c>
      <c r="AK69" s="31">
        <v>45075</v>
      </c>
      <c r="AL69" s="332"/>
      <c r="AM69" s="333"/>
      <c r="AN69" s="25"/>
      <c r="AO69" s="24"/>
      <c r="AP69" s="262" t="s">
        <v>1475</v>
      </c>
      <c r="AQ69" s="263">
        <v>66</v>
      </c>
      <c r="AR69" s="263"/>
      <c r="AS69" s="263"/>
      <c r="AT69" s="266"/>
      <c r="AU69" s="266"/>
      <c r="AV69" s="266"/>
      <c r="AW69" s="266"/>
      <c r="AX69" s="266"/>
      <c r="AY69" s="266"/>
      <c r="AZ69" s="266"/>
      <c r="BA69" s="321"/>
      <c r="BB69" s="394"/>
    </row>
    <row r="70" spans="1:54" ht="24.95" customHeight="1">
      <c r="A70" s="326"/>
      <c r="B70" s="19"/>
      <c r="C70" s="19"/>
      <c r="D70" s="27"/>
      <c r="E70" s="27"/>
      <c r="F70" s="26" t="s">
        <v>5788</v>
      </c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>
        <v>117</v>
      </c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 t="s">
        <v>4799</v>
      </c>
      <c r="AK70" s="31">
        <v>45075</v>
      </c>
      <c r="AL70" s="332"/>
      <c r="AM70" s="333"/>
      <c r="AN70" s="25"/>
      <c r="AO70" s="24"/>
      <c r="AP70" s="262" t="s">
        <v>5789</v>
      </c>
      <c r="AQ70" s="263">
        <v>67</v>
      </c>
      <c r="AR70" s="263"/>
      <c r="AS70" s="263"/>
      <c r="AT70" s="266"/>
      <c r="AU70" s="266"/>
      <c r="AV70" s="266"/>
      <c r="AW70" s="266"/>
      <c r="AX70" s="266"/>
      <c r="AY70" s="266"/>
      <c r="AZ70" s="266"/>
      <c r="BA70" s="321"/>
      <c r="BB70" s="394"/>
    </row>
    <row r="71" spans="1:54" ht="24.95" customHeight="1">
      <c r="A71" s="326"/>
      <c r="B71" s="19"/>
      <c r="C71" s="19"/>
      <c r="D71" s="27"/>
      <c r="E71" s="27"/>
      <c r="F71" s="26" t="s">
        <v>5169</v>
      </c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 t="s">
        <v>4886</v>
      </c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 t="s">
        <v>4799</v>
      </c>
      <c r="AK71" s="31">
        <v>45075</v>
      </c>
      <c r="AL71" s="332"/>
      <c r="AM71" s="333"/>
      <c r="AN71" s="25"/>
      <c r="AO71" s="24"/>
      <c r="AP71" s="262" t="s">
        <v>761</v>
      </c>
      <c r="AQ71" s="263">
        <v>68</v>
      </c>
      <c r="AR71" s="263"/>
      <c r="AS71" s="263"/>
      <c r="AT71" s="266"/>
      <c r="AU71" s="266"/>
      <c r="AV71" s="266"/>
      <c r="AW71" s="266"/>
      <c r="AX71" s="266"/>
      <c r="AY71" s="266"/>
      <c r="AZ71" s="266"/>
      <c r="BA71" s="321"/>
      <c r="BB71" s="394"/>
    </row>
    <row r="72" spans="1:54" ht="24.95" customHeight="1">
      <c r="A72" s="326"/>
      <c r="B72" s="19"/>
      <c r="C72" s="19"/>
      <c r="D72" s="27"/>
      <c r="E72" s="27"/>
      <c r="F72" s="26" t="s">
        <v>5168</v>
      </c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 t="s">
        <v>757</v>
      </c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4799</v>
      </c>
      <c r="AK72" s="31">
        <v>45075</v>
      </c>
      <c r="AL72" s="332"/>
      <c r="AM72" s="333"/>
      <c r="AN72" s="25"/>
      <c r="AO72" s="24"/>
      <c r="AP72" s="262" t="s">
        <v>759</v>
      </c>
      <c r="AQ72" s="263">
        <v>69</v>
      </c>
      <c r="AR72" s="263"/>
      <c r="AS72" s="263"/>
      <c r="AT72" s="266"/>
      <c r="AU72" s="266"/>
      <c r="AV72" s="266"/>
      <c r="AW72" s="266"/>
      <c r="AX72" s="266"/>
      <c r="AY72" s="266"/>
      <c r="AZ72" s="266"/>
      <c r="BA72" s="321"/>
      <c r="BB72" s="394"/>
    </row>
    <row r="73" spans="1:54" ht="24.95" customHeight="1">
      <c r="A73" s="326"/>
      <c r="B73" s="19"/>
      <c r="C73" s="19"/>
      <c r="D73" s="27"/>
      <c r="E73" s="27"/>
      <c r="F73" s="26" t="s">
        <v>5665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4799</v>
      </c>
      <c r="AK73" s="31">
        <v>45075</v>
      </c>
      <c r="AL73" s="332"/>
      <c r="AM73" s="333"/>
      <c r="AN73" s="25"/>
      <c r="AO73" s="24"/>
      <c r="AP73" s="262" t="s">
        <v>4395</v>
      </c>
      <c r="AQ73" s="263">
        <v>70</v>
      </c>
      <c r="AR73" s="263"/>
      <c r="AS73" s="263"/>
      <c r="AT73" s="266"/>
      <c r="AU73" s="266"/>
      <c r="AV73" s="266"/>
      <c r="AW73" s="266"/>
      <c r="AX73" s="266"/>
      <c r="AY73" s="266"/>
      <c r="AZ73" s="266"/>
      <c r="BA73" s="321"/>
      <c r="BB73" s="394"/>
    </row>
    <row r="74" spans="1:54" ht="24.95" customHeight="1">
      <c r="A74" s="326"/>
      <c r="B74" s="19"/>
      <c r="C74" s="19"/>
      <c r="D74" s="27"/>
      <c r="E74" s="27"/>
      <c r="F74" s="26" t="s">
        <v>5257</v>
      </c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 t="s">
        <v>4887</v>
      </c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 t="s">
        <v>4799</v>
      </c>
      <c r="AK74" s="31">
        <v>45075</v>
      </c>
      <c r="AL74" s="332"/>
      <c r="AM74" s="333"/>
      <c r="AN74" s="25"/>
      <c r="AO74" s="24"/>
      <c r="AP74" s="262" t="s">
        <v>1559</v>
      </c>
      <c r="AQ74" s="263">
        <v>71</v>
      </c>
      <c r="AR74" s="263"/>
      <c r="AS74" s="263"/>
      <c r="AT74" s="266"/>
      <c r="AU74" s="266"/>
      <c r="AV74" s="266"/>
      <c r="AW74" s="266"/>
      <c r="AX74" s="266"/>
      <c r="AY74" s="266"/>
      <c r="AZ74" s="266"/>
      <c r="BA74" s="321"/>
      <c r="BB74" s="394"/>
    </row>
    <row r="75" spans="1:54" ht="24.95" customHeight="1">
      <c r="A75" s="326"/>
      <c r="B75" s="19"/>
      <c r="C75" s="19"/>
      <c r="D75" s="27"/>
      <c r="E75" s="27"/>
      <c r="F75" s="26" t="s">
        <v>5790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4888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4799</v>
      </c>
      <c r="AK75" s="31">
        <v>45075</v>
      </c>
      <c r="AL75" s="332"/>
      <c r="AM75" s="333"/>
      <c r="AN75" s="25"/>
      <c r="AO75" s="24"/>
      <c r="AP75" s="262" t="s">
        <v>4889</v>
      </c>
      <c r="AQ75" s="263">
        <v>72</v>
      </c>
      <c r="AR75" s="263"/>
      <c r="AS75" s="263"/>
      <c r="AT75" s="266"/>
      <c r="AU75" s="266"/>
      <c r="AV75" s="266"/>
      <c r="AW75" s="266"/>
      <c r="AX75" s="266"/>
      <c r="AY75" s="266"/>
      <c r="AZ75" s="266"/>
      <c r="BA75" s="321"/>
      <c r="BB75" s="394"/>
    </row>
    <row r="76" spans="1:54" ht="24.95" customHeight="1">
      <c r="A76" s="326"/>
      <c r="B76" s="19"/>
      <c r="C76" s="19"/>
      <c r="D76" s="27"/>
      <c r="E76" s="27"/>
      <c r="F76" s="26" t="s">
        <v>5791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4890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4799</v>
      </c>
      <c r="AK76" s="31">
        <v>45075</v>
      </c>
      <c r="AL76" s="332"/>
      <c r="AM76" s="333"/>
      <c r="AN76" s="25"/>
      <c r="AO76" s="24"/>
      <c r="AP76" s="262" t="s">
        <v>4891</v>
      </c>
      <c r="AQ76" s="263">
        <v>73</v>
      </c>
      <c r="AR76" s="263"/>
      <c r="AS76" s="263"/>
      <c r="AT76" s="266"/>
      <c r="AU76" s="266"/>
      <c r="AV76" s="266"/>
      <c r="AW76" s="266"/>
      <c r="AX76" s="266"/>
      <c r="AY76" s="266"/>
      <c r="AZ76" s="266"/>
      <c r="BA76" s="321"/>
      <c r="BB76" s="394"/>
    </row>
    <row r="77" spans="1:54" ht="24.95" customHeight="1">
      <c r="A77" s="326"/>
      <c r="B77" s="19"/>
      <c r="C77" s="19"/>
      <c r="D77" s="27"/>
      <c r="E77" s="27"/>
      <c r="F77" s="26" t="s">
        <v>5792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4892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4799</v>
      </c>
      <c r="AK77" s="31">
        <v>45075</v>
      </c>
      <c r="AL77" s="332"/>
      <c r="AM77" s="333"/>
      <c r="AN77" s="25"/>
      <c r="AO77" s="24"/>
      <c r="AP77" s="262" t="s">
        <v>5793</v>
      </c>
      <c r="AQ77" s="263">
        <v>74</v>
      </c>
      <c r="AR77" s="263"/>
      <c r="AS77" s="263"/>
      <c r="AT77" s="266"/>
      <c r="AU77" s="266"/>
      <c r="AV77" s="266"/>
      <c r="AW77" s="266"/>
      <c r="AX77" s="266"/>
      <c r="AY77" s="266"/>
      <c r="AZ77" s="266"/>
      <c r="BA77" s="321"/>
      <c r="BB77" s="394"/>
    </row>
    <row r="78" spans="1:54" ht="24.95" customHeight="1">
      <c r="A78" s="326"/>
      <c r="B78" s="19"/>
      <c r="C78" s="19"/>
      <c r="D78" s="27"/>
      <c r="E78" s="27"/>
      <c r="F78" s="26" t="s">
        <v>5794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4893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4799</v>
      </c>
      <c r="AK78" s="31">
        <v>45075</v>
      </c>
      <c r="AL78" s="332"/>
      <c r="AM78" s="333"/>
      <c r="AN78" s="25"/>
      <c r="AO78" s="24"/>
      <c r="AP78" s="262" t="s">
        <v>4894</v>
      </c>
      <c r="AQ78" s="263">
        <v>75</v>
      </c>
      <c r="AR78" s="263"/>
      <c r="AS78" s="263"/>
      <c r="AT78" s="266"/>
      <c r="AU78" s="266"/>
      <c r="AV78" s="266"/>
      <c r="AW78" s="266"/>
      <c r="AX78" s="266"/>
      <c r="AY78" s="266"/>
      <c r="AZ78" s="266"/>
      <c r="BA78" s="321"/>
      <c r="BB78" s="394"/>
    </row>
    <row r="79" spans="1:54" ht="24.95" customHeight="1">
      <c r="A79" s="326"/>
      <c r="B79" s="19"/>
      <c r="C79" s="19"/>
      <c r="D79" s="27"/>
      <c r="E79" s="27"/>
      <c r="F79" s="26" t="s">
        <v>5502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 t="s">
        <v>4799</v>
      </c>
      <c r="AK79" s="31">
        <v>45075</v>
      </c>
      <c r="AL79" s="332"/>
      <c r="AM79" s="333"/>
      <c r="AN79" s="25"/>
      <c r="AO79" s="24"/>
      <c r="AP79" s="262" t="s">
        <v>3444</v>
      </c>
      <c r="AQ79" s="263">
        <v>76</v>
      </c>
      <c r="AR79" s="263"/>
      <c r="AS79" s="263"/>
      <c r="AT79" s="266"/>
      <c r="AU79" s="266"/>
      <c r="AV79" s="266"/>
      <c r="AW79" s="266"/>
      <c r="AX79" s="266"/>
      <c r="AY79" s="266"/>
      <c r="AZ79" s="266"/>
      <c r="BA79" s="321"/>
      <c r="BB79" s="394"/>
    </row>
    <row r="80" spans="1:54" ht="24.95" customHeight="1">
      <c r="A80" s="326"/>
      <c r="B80" s="19"/>
      <c r="C80" s="19"/>
      <c r="D80" s="27"/>
      <c r="E80" s="27"/>
      <c r="F80" s="26" t="s">
        <v>5795</v>
      </c>
      <c r="G80" s="26"/>
      <c r="H80" s="26"/>
      <c r="I80" s="26"/>
      <c r="J80" s="26"/>
      <c r="K80" s="26"/>
      <c r="L80" s="26"/>
      <c r="M80" s="26"/>
      <c r="N80" s="26"/>
      <c r="O80" s="26"/>
      <c r="P80" s="26" t="s">
        <v>4895</v>
      </c>
      <c r="Q80" s="26"/>
      <c r="R80" s="26"/>
      <c r="S80" s="26" t="s">
        <v>4896</v>
      </c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4799</v>
      </c>
      <c r="AK80" s="31">
        <v>45075</v>
      </c>
      <c r="AL80" s="332"/>
      <c r="AM80" s="333"/>
      <c r="AN80" s="25"/>
      <c r="AO80" s="24"/>
      <c r="AP80" s="262" t="s">
        <v>5796</v>
      </c>
      <c r="AQ80" s="263">
        <v>77</v>
      </c>
      <c r="AR80" s="263"/>
      <c r="AS80" s="263"/>
      <c r="AT80" s="266"/>
      <c r="AU80" s="266"/>
      <c r="AV80" s="266"/>
      <c r="AW80" s="266"/>
      <c r="AX80" s="266"/>
      <c r="AY80" s="266"/>
      <c r="AZ80" s="266"/>
      <c r="BA80" s="321"/>
      <c r="BB80" s="394"/>
    </row>
    <row r="81" spans="1:54" ht="24.95" customHeight="1">
      <c r="A81" s="326"/>
      <c r="B81" s="19"/>
      <c r="C81" s="19"/>
      <c r="D81" s="27"/>
      <c r="E81" s="27"/>
      <c r="F81" s="26" t="s">
        <v>5797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4897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4799</v>
      </c>
      <c r="AK81" s="31">
        <v>45075</v>
      </c>
      <c r="AL81" s="332"/>
      <c r="AM81" s="333"/>
      <c r="AN81" s="25"/>
      <c r="AO81" s="24"/>
      <c r="AP81" s="262" t="s">
        <v>5798</v>
      </c>
      <c r="AQ81" s="263">
        <v>78</v>
      </c>
      <c r="AR81" s="263"/>
      <c r="AS81" s="263"/>
      <c r="AT81" s="266"/>
      <c r="AU81" s="266"/>
      <c r="AV81" s="266"/>
      <c r="AW81" s="266"/>
      <c r="AX81" s="266"/>
      <c r="AY81" s="266"/>
      <c r="AZ81" s="266"/>
      <c r="BA81" s="321"/>
      <c r="BB81" s="394"/>
    </row>
    <row r="82" spans="1:54" ht="24.95" customHeight="1">
      <c r="A82" s="326"/>
      <c r="B82" s="19"/>
      <c r="C82" s="19"/>
      <c r="D82" s="27"/>
      <c r="E82" s="27"/>
      <c r="F82" s="26" t="s">
        <v>5799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4898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4799</v>
      </c>
      <c r="AK82" s="31">
        <v>45075</v>
      </c>
      <c r="AL82" s="332"/>
      <c r="AM82" s="333"/>
      <c r="AN82" s="25"/>
      <c r="AO82" s="24"/>
      <c r="AP82" s="262" t="s">
        <v>5800</v>
      </c>
      <c r="AQ82" s="263">
        <v>79</v>
      </c>
      <c r="AR82" s="263"/>
      <c r="AS82" s="263"/>
      <c r="AT82" s="266"/>
      <c r="AU82" s="266"/>
      <c r="AV82" s="266"/>
      <c r="AW82" s="266"/>
      <c r="AX82" s="266"/>
      <c r="AY82" s="266"/>
      <c r="AZ82" s="266"/>
      <c r="BA82" s="321"/>
      <c r="BB82" s="394"/>
    </row>
    <row r="83" spans="1:54" ht="24.95" customHeight="1">
      <c r="A83" s="326"/>
      <c r="B83" s="19"/>
      <c r="C83" s="19"/>
      <c r="D83" s="27"/>
      <c r="E83" s="27"/>
      <c r="F83" s="26" t="s">
        <v>4899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 t="s">
        <v>4900</v>
      </c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4799</v>
      </c>
      <c r="AK83" s="31">
        <v>45075</v>
      </c>
      <c r="AL83" s="332"/>
      <c r="AM83" s="333"/>
      <c r="AN83" s="25"/>
      <c r="AO83" s="24"/>
      <c r="AP83" s="262" t="s">
        <v>4899</v>
      </c>
      <c r="AQ83" s="263">
        <v>80</v>
      </c>
      <c r="AR83" s="263"/>
      <c r="AS83" s="263"/>
      <c r="AT83" s="266"/>
      <c r="AU83" s="266"/>
      <c r="AV83" s="266"/>
      <c r="AW83" s="266"/>
      <c r="AX83" s="266"/>
      <c r="AY83" s="266"/>
      <c r="AZ83" s="266"/>
      <c r="BA83" s="321"/>
      <c r="BB83" s="394"/>
    </row>
    <row r="84" spans="1:54" ht="24.95" customHeight="1">
      <c r="A84" s="326"/>
      <c r="B84" s="19"/>
      <c r="C84" s="19"/>
      <c r="D84" s="27"/>
      <c r="E84" s="27"/>
      <c r="F84" s="26" t="s">
        <v>5151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 t="s">
        <v>4901</v>
      </c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4799</v>
      </c>
      <c r="AK84" s="31">
        <v>45075</v>
      </c>
      <c r="AL84" s="332"/>
      <c r="AM84" s="333"/>
      <c r="AN84" s="25"/>
      <c r="AO84" s="24"/>
      <c r="AP84" s="262" t="s">
        <v>692</v>
      </c>
      <c r="AQ84" s="263">
        <v>81</v>
      </c>
      <c r="AR84" s="263"/>
      <c r="AS84" s="263"/>
      <c r="AT84" s="266"/>
      <c r="AU84" s="266"/>
      <c r="AV84" s="266"/>
      <c r="AW84" s="266"/>
      <c r="AX84" s="266"/>
      <c r="AY84" s="266"/>
      <c r="AZ84" s="266"/>
      <c r="BA84" s="321"/>
      <c r="BB84" s="394"/>
    </row>
    <row r="85" spans="1:54" ht="24.95" customHeight="1">
      <c r="A85" s="326"/>
      <c r="B85" s="19"/>
      <c r="C85" s="19"/>
      <c r="D85" s="27"/>
      <c r="E85" s="27"/>
      <c r="F85" s="26" t="s">
        <v>5801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1112</v>
      </c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4799</v>
      </c>
      <c r="AK85" s="31">
        <v>45075</v>
      </c>
      <c r="AL85" s="332"/>
      <c r="AM85" s="333"/>
      <c r="AN85" s="25"/>
      <c r="AO85" s="24"/>
      <c r="AP85" s="262" t="s">
        <v>5802</v>
      </c>
      <c r="AQ85" s="263">
        <v>82</v>
      </c>
      <c r="AR85" s="263"/>
      <c r="AS85" s="263"/>
      <c r="AT85" s="266"/>
      <c r="AU85" s="266"/>
      <c r="AV85" s="266"/>
      <c r="AW85" s="266"/>
      <c r="AX85" s="266"/>
      <c r="AY85" s="266"/>
      <c r="AZ85" s="266"/>
      <c r="BA85" s="321"/>
      <c r="BB85" s="394"/>
    </row>
    <row r="86" spans="1:54" ht="24.95" customHeight="1">
      <c r="A86" s="326"/>
      <c r="B86" s="19"/>
      <c r="C86" s="19"/>
      <c r="D86" s="27"/>
      <c r="E86" s="27"/>
      <c r="F86" s="26" t="s">
        <v>5163</v>
      </c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4902</v>
      </c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 t="s">
        <v>4799</v>
      </c>
      <c r="AK86" s="31">
        <v>45075</v>
      </c>
      <c r="AL86" s="332"/>
      <c r="AM86" s="333"/>
      <c r="AN86" s="25"/>
      <c r="AO86" s="24"/>
      <c r="AP86" s="262" t="s">
        <v>743</v>
      </c>
      <c r="AQ86" s="263">
        <v>83</v>
      </c>
      <c r="AR86" s="263"/>
      <c r="AS86" s="263"/>
      <c r="AT86" s="266"/>
      <c r="AU86" s="266"/>
      <c r="AV86" s="266"/>
      <c r="AW86" s="266"/>
      <c r="AX86" s="266"/>
      <c r="AY86" s="266"/>
      <c r="AZ86" s="266"/>
      <c r="BA86" s="321"/>
      <c r="BB86" s="394"/>
    </row>
    <row r="87" spans="1:54" ht="24.95" customHeight="1">
      <c r="A87" s="326"/>
      <c r="B87" s="19"/>
      <c r="C87" s="19"/>
      <c r="D87" s="27"/>
      <c r="E87" s="27"/>
      <c r="F87" s="26" t="s">
        <v>5803</v>
      </c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4903</v>
      </c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4799</v>
      </c>
      <c r="AK87" s="31">
        <v>45075</v>
      </c>
      <c r="AL87" s="332"/>
      <c r="AM87" s="333"/>
      <c r="AN87" s="25"/>
      <c r="AO87" s="24"/>
      <c r="AP87" s="262" t="s">
        <v>5804</v>
      </c>
      <c r="AQ87" s="263">
        <v>84</v>
      </c>
      <c r="AR87" s="263"/>
      <c r="AS87" s="263"/>
      <c r="AT87" s="266"/>
      <c r="AU87" s="266"/>
      <c r="AV87" s="266"/>
      <c r="AW87" s="266"/>
      <c r="AX87" s="266"/>
      <c r="AY87" s="266"/>
      <c r="AZ87" s="266"/>
      <c r="BA87" s="321"/>
      <c r="BB87" s="394"/>
    </row>
    <row r="88" spans="1:54" ht="24.95" customHeight="1">
      <c r="A88" s="326"/>
      <c r="B88" s="19"/>
      <c r="C88" s="19"/>
      <c r="D88" s="27"/>
      <c r="E88" s="27"/>
      <c r="F88" s="26" t="s">
        <v>5805</v>
      </c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 t="s">
        <v>4799</v>
      </c>
      <c r="AK88" s="31">
        <v>45075</v>
      </c>
      <c r="AL88" s="332"/>
      <c r="AM88" s="333"/>
      <c r="AN88" s="25"/>
      <c r="AO88" s="24"/>
      <c r="AP88" s="262" t="s">
        <v>4904</v>
      </c>
      <c r="AQ88" s="263">
        <v>85</v>
      </c>
      <c r="AR88" s="263"/>
      <c r="AS88" s="263"/>
      <c r="AT88" s="266"/>
      <c r="AU88" s="266"/>
      <c r="AV88" s="266"/>
      <c r="AW88" s="266"/>
      <c r="AX88" s="266"/>
      <c r="AY88" s="266"/>
      <c r="AZ88" s="266"/>
      <c r="BA88" s="321"/>
      <c r="BB88" s="394"/>
    </row>
    <row r="89" spans="1:54" ht="24.95" customHeight="1">
      <c r="A89" s="326"/>
      <c r="B89" s="19"/>
      <c r="C89" s="19"/>
      <c r="D89" s="27"/>
      <c r="E89" s="27"/>
      <c r="F89" s="26" t="s">
        <v>5806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 t="s">
        <v>4905</v>
      </c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 t="s">
        <v>4799</v>
      </c>
      <c r="AK89" s="31">
        <v>45075</v>
      </c>
      <c r="AL89" s="332"/>
      <c r="AM89" s="333"/>
      <c r="AN89" s="25"/>
      <c r="AO89" s="24"/>
      <c r="AP89" s="262" t="s">
        <v>5807</v>
      </c>
      <c r="AQ89" s="263">
        <v>86</v>
      </c>
      <c r="AR89" s="263"/>
      <c r="AS89" s="263"/>
      <c r="AT89" s="266"/>
      <c r="AU89" s="266"/>
      <c r="AV89" s="266"/>
      <c r="AW89" s="266"/>
      <c r="AX89" s="266"/>
      <c r="AY89" s="266"/>
      <c r="AZ89" s="266"/>
      <c r="BA89" s="321"/>
      <c r="BB89" s="394"/>
    </row>
    <row r="90" spans="1:54" ht="24.95" customHeight="1">
      <c r="A90" s="326"/>
      <c r="B90" s="19"/>
      <c r="C90" s="19"/>
      <c r="D90" s="27"/>
      <c r="E90" s="27"/>
      <c r="F90" s="26" t="s">
        <v>5808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 t="s">
        <v>598</v>
      </c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4799</v>
      </c>
      <c r="AK90" s="31">
        <v>45075</v>
      </c>
      <c r="AL90" s="332"/>
      <c r="AM90" s="333"/>
      <c r="AN90" s="25"/>
      <c r="AO90" s="24"/>
      <c r="AP90" s="262" t="s">
        <v>4906</v>
      </c>
      <c r="AQ90" s="263">
        <v>87</v>
      </c>
      <c r="AR90" s="263"/>
      <c r="AS90" s="263"/>
      <c r="AT90" s="266"/>
      <c r="AU90" s="266"/>
      <c r="AV90" s="266"/>
      <c r="AW90" s="266"/>
      <c r="AX90" s="266"/>
      <c r="AY90" s="266"/>
      <c r="AZ90" s="266"/>
      <c r="BA90" s="321"/>
      <c r="BB90" s="394"/>
    </row>
    <row r="91" spans="1:54" ht="24.95" customHeight="1">
      <c r="A91" s="326"/>
      <c r="B91" s="19"/>
      <c r="C91" s="19"/>
      <c r="D91" s="27"/>
      <c r="E91" s="27"/>
      <c r="F91" s="26" t="s">
        <v>5809</v>
      </c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 t="s">
        <v>4907</v>
      </c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 t="s">
        <v>4799</v>
      </c>
      <c r="AK91" s="31">
        <v>45075</v>
      </c>
      <c r="AL91" s="332"/>
      <c r="AM91" s="333"/>
      <c r="AN91" s="25"/>
      <c r="AO91" s="24"/>
      <c r="AP91" s="262" t="s">
        <v>5809</v>
      </c>
      <c r="AQ91" s="263">
        <v>88</v>
      </c>
      <c r="AR91" s="263"/>
      <c r="AS91" s="263"/>
      <c r="AT91" s="266"/>
      <c r="AU91" s="266"/>
      <c r="AV91" s="266"/>
      <c r="AW91" s="266"/>
      <c r="AX91" s="266"/>
      <c r="AY91" s="266"/>
      <c r="AZ91" s="266"/>
      <c r="BA91" s="321"/>
      <c r="BB91" s="394"/>
    </row>
    <row r="92" spans="1:54" ht="24.95" customHeight="1">
      <c r="A92" s="326"/>
      <c r="B92" s="19"/>
      <c r="C92" s="19"/>
      <c r="D92" s="27"/>
      <c r="E92" s="27"/>
      <c r="F92" s="26" t="s">
        <v>5810</v>
      </c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 t="s">
        <v>4908</v>
      </c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4799</v>
      </c>
      <c r="AK92" s="31">
        <v>45075</v>
      </c>
      <c r="AL92" s="332"/>
      <c r="AM92" s="333"/>
      <c r="AN92" s="25"/>
      <c r="AO92" s="24"/>
      <c r="AP92" s="262" t="s">
        <v>4909</v>
      </c>
      <c r="AQ92" s="263">
        <v>89</v>
      </c>
      <c r="AR92" s="263"/>
      <c r="AS92" s="263"/>
      <c r="AT92" s="266"/>
      <c r="AU92" s="266"/>
      <c r="AV92" s="266"/>
      <c r="AW92" s="266"/>
      <c r="AX92" s="266"/>
      <c r="AY92" s="266"/>
      <c r="AZ92" s="266"/>
      <c r="BA92" s="321"/>
      <c r="BB92" s="394"/>
    </row>
    <row r="93" spans="1:54" ht="24.95" customHeight="1">
      <c r="A93" s="326"/>
      <c r="B93" s="19"/>
      <c r="C93" s="19"/>
      <c r="D93" s="27"/>
      <c r="E93" s="27"/>
      <c r="F93" s="26" t="s">
        <v>5811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 t="s">
        <v>4910</v>
      </c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 t="s">
        <v>4799</v>
      </c>
      <c r="AK93" s="31">
        <v>45075</v>
      </c>
      <c r="AL93" s="332"/>
      <c r="AM93" s="333"/>
      <c r="AN93" s="25"/>
      <c r="AO93" s="24"/>
      <c r="AP93" s="262" t="s">
        <v>4911</v>
      </c>
      <c r="AQ93" s="263">
        <v>90</v>
      </c>
      <c r="AR93" s="263"/>
      <c r="AS93" s="263"/>
      <c r="AT93" s="266"/>
      <c r="AU93" s="266"/>
      <c r="AV93" s="266"/>
      <c r="AW93" s="266"/>
      <c r="AX93" s="266"/>
      <c r="AY93" s="266"/>
      <c r="AZ93" s="266"/>
      <c r="BA93" s="321"/>
      <c r="BB93" s="394"/>
    </row>
    <row r="94" spans="1:54" ht="24.95" customHeight="1">
      <c r="A94" s="326"/>
      <c r="B94" s="19"/>
      <c r="C94" s="19"/>
      <c r="D94" s="27"/>
      <c r="E94" s="27"/>
      <c r="F94" s="26" t="s">
        <v>4912</v>
      </c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 t="s">
        <v>4913</v>
      </c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 t="s">
        <v>4799</v>
      </c>
      <c r="AK94" s="31">
        <v>45075</v>
      </c>
      <c r="AL94" s="332"/>
      <c r="AM94" s="333"/>
      <c r="AN94" s="25"/>
      <c r="AO94" s="24"/>
      <c r="AP94" s="262" t="s">
        <v>4912</v>
      </c>
      <c r="AQ94" s="263">
        <v>91</v>
      </c>
      <c r="AR94" s="263"/>
      <c r="AS94" s="263"/>
      <c r="AT94" s="266"/>
      <c r="AU94" s="266"/>
      <c r="AV94" s="266"/>
      <c r="AW94" s="266"/>
      <c r="AX94" s="266"/>
      <c r="AY94" s="266"/>
      <c r="AZ94" s="266"/>
      <c r="BA94" s="321"/>
      <c r="BB94" s="394"/>
    </row>
    <row r="95" spans="1:54" ht="24.95" customHeight="1">
      <c r="A95" s="326"/>
      <c r="B95" s="19"/>
      <c r="C95" s="19"/>
      <c r="D95" s="27"/>
      <c r="E95" s="27"/>
      <c r="F95" s="26" t="s">
        <v>5668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 t="s">
        <v>4914</v>
      </c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4799</v>
      </c>
      <c r="AK95" s="31">
        <v>45075</v>
      </c>
      <c r="AL95" s="332"/>
      <c r="AM95" s="333"/>
      <c r="AN95" s="25"/>
      <c r="AO95" s="24"/>
      <c r="AP95" s="262" t="s">
        <v>4407</v>
      </c>
      <c r="AQ95" s="263">
        <v>92</v>
      </c>
      <c r="AR95" s="263"/>
      <c r="AS95" s="263"/>
      <c r="AT95" s="266"/>
      <c r="AU95" s="266"/>
      <c r="AV95" s="266"/>
      <c r="AW95" s="266"/>
      <c r="AX95" s="266"/>
      <c r="AY95" s="266"/>
      <c r="AZ95" s="266"/>
      <c r="BA95" s="321"/>
      <c r="BB95" s="394"/>
    </row>
    <row r="96" spans="1:54" ht="24.95" customHeight="1">
      <c r="A96" s="326"/>
      <c r="B96" s="19"/>
      <c r="C96" s="19"/>
      <c r="D96" s="27"/>
      <c r="E96" s="27"/>
      <c r="F96" s="26" t="s">
        <v>4915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4916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4799</v>
      </c>
      <c r="AK96" s="31">
        <v>45075</v>
      </c>
      <c r="AL96" s="332"/>
      <c r="AM96" s="333"/>
      <c r="AN96" s="25"/>
      <c r="AO96" s="24"/>
      <c r="AP96" s="262" t="s">
        <v>4915</v>
      </c>
      <c r="AQ96" s="263">
        <v>93</v>
      </c>
      <c r="AR96" s="263"/>
      <c r="AS96" s="263"/>
      <c r="AT96" s="266"/>
      <c r="AU96" s="266"/>
      <c r="AV96" s="266"/>
      <c r="AW96" s="266"/>
      <c r="AX96" s="266"/>
      <c r="AY96" s="266"/>
      <c r="AZ96" s="266"/>
      <c r="BA96" s="321"/>
      <c r="BB96" s="394"/>
    </row>
    <row r="97" spans="1:54" ht="24.95" customHeight="1">
      <c r="A97" s="326"/>
      <c r="B97" s="19"/>
      <c r="C97" s="19"/>
      <c r="D97" s="27"/>
      <c r="E97" s="27"/>
      <c r="F97" s="26" t="s">
        <v>5812</v>
      </c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 t="s">
        <v>4917</v>
      </c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4799</v>
      </c>
      <c r="AK97" s="31">
        <v>45075</v>
      </c>
      <c r="AL97" s="332"/>
      <c r="AM97" s="333"/>
      <c r="AN97" s="25"/>
      <c r="AO97" s="24"/>
      <c r="AP97" s="262" t="s">
        <v>4918</v>
      </c>
      <c r="AQ97" s="263">
        <v>94</v>
      </c>
      <c r="AR97" s="263"/>
      <c r="AS97" s="263"/>
      <c r="AT97" s="266"/>
      <c r="AU97" s="266"/>
      <c r="AV97" s="266"/>
      <c r="AW97" s="266"/>
      <c r="AX97" s="266"/>
      <c r="AY97" s="266"/>
      <c r="AZ97" s="266"/>
      <c r="BA97" s="321"/>
      <c r="BB97" s="394"/>
    </row>
    <row r="98" spans="1:54" ht="24.95" customHeight="1">
      <c r="A98" s="326"/>
      <c r="B98" s="19"/>
      <c r="C98" s="19"/>
      <c r="D98" s="27"/>
      <c r="E98" s="27"/>
      <c r="F98" s="26" t="s">
        <v>5813</v>
      </c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 t="s">
        <v>4919</v>
      </c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 t="s">
        <v>4799</v>
      </c>
      <c r="AK98" s="31">
        <v>45075</v>
      </c>
      <c r="AL98" s="332"/>
      <c r="AM98" s="333"/>
      <c r="AN98" s="25"/>
      <c r="AO98" s="24"/>
      <c r="AP98" s="262" t="s">
        <v>5813</v>
      </c>
      <c r="AQ98" s="263">
        <v>95</v>
      </c>
      <c r="AR98" s="263"/>
      <c r="AS98" s="263"/>
      <c r="AT98" s="266"/>
      <c r="AU98" s="266"/>
      <c r="AV98" s="266"/>
      <c r="AW98" s="266"/>
      <c r="AX98" s="266"/>
      <c r="AY98" s="266"/>
      <c r="AZ98" s="266"/>
      <c r="BA98" s="321"/>
      <c r="BB98" s="394"/>
    </row>
    <row r="99" spans="1:54" ht="24.95" customHeight="1">
      <c r="A99" s="326"/>
      <c r="B99" s="19"/>
      <c r="C99" s="19"/>
      <c r="D99" s="27"/>
      <c r="E99" s="27"/>
      <c r="F99" s="26" t="s">
        <v>5814</v>
      </c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 t="s">
        <v>4920</v>
      </c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 t="s">
        <v>4799</v>
      </c>
      <c r="AK99" s="31">
        <v>45075</v>
      </c>
      <c r="AL99" s="332"/>
      <c r="AM99" s="333"/>
      <c r="AN99" s="25"/>
      <c r="AO99" s="24"/>
      <c r="AP99" s="262" t="s">
        <v>5815</v>
      </c>
      <c r="AQ99" s="263">
        <v>96</v>
      </c>
      <c r="AR99" s="263"/>
      <c r="AS99" s="263"/>
      <c r="AT99" s="266"/>
      <c r="AU99" s="266"/>
      <c r="AV99" s="266"/>
      <c r="AW99" s="266"/>
      <c r="AX99" s="266"/>
      <c r="AY99" s="266"/>
      <c r="AZ99" s="266"/>
      <c r="BA99" s="321"/>
      <c r="BB99" s="394"/>
    </row>
    <row r="100" spans="1:54" ht="24.95" customHeight="1">
      <c r="A100" s="326"/>
      <c r="B100" s="19"/>
      <c r="C100" s="19"/>
      <c r="D100" s="27"/>
      <c r="E100" s="27"/>
      <c r="F100" s="26" t="s">
        <v>5662</v>
      </c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 t="s">
        <v>4921</v>
      </c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 t="s">
        <v>4799</v>
      </c>
      <c r="AK100" s="31">
        <v>45075</v>
      </c>
      <c r="AL100" s="332"/>
      <c r="AM100" s="333"/>
      <c r="AN100" s="25"/>
      <c r="AO100" s="24"/>
      <c r="AP100" s="262" t="s">
        <v>4381</v>
      </c>
      <c r="AQ100" s="263">
        <v>97</v>
      </c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21"/>
      <c r="BB100" s="394"/>
    </row>
    <row r="101" spans="1:54" ht="24.95" customHeight="1">
      <c r="A101" s="326"/>
      <c r="B101" s="19"/>
      <c r="C101" s="19"/>
      <c r="D101" s="27"/>
      <c r="E101" s="27"/>
      <c r="F101" s="26" t="s">
        <v>5816</v>
      </c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 t="s">
        <v>4821</v>
      </c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4799</v>
      </c>
      <c r="AK101" s="31">
        <v>45075</v>
      </c>
      <c r="AL101" s="332"/>
      <c r="AM101" s="333"/>
      <c r="AN101" s="25"/>
      <c r="AO101" s="24"/>
      <c r="AP101" s="262" t="s">
        <v>5817</v>
      </c>
      <c r="AQ101" s="263">
        <v>98</v>
      </c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21"/>
      <c r="BB101" s="394"/>
    </row>
    <row r="102" spans="1:54" ht="24.95" customHeight="1">
      <c r="A102" s="326"/>
      <c r="B102" s="19"/>
      <c r="C102" s="19"/>
      <c r="D102" s="27"/>
      <c r="E102" s="27"/>
      <c r="F102" s="26" t="s">
        <v>5818</v>
      </c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 t="s">
        <v>4799</v>
      </c>
      <c r="AK102" s="31">
        <v>45075</v>
      </c>
      <c r="AL102" s="332"/>
      <c r="AM102" s="333"/>
      <c r="AN102" s="25"/>
      <c r="AO102" s="24"/>
      <c r="AP102" s="262" t="s">
        <v>5818</v>
      </c>
      <c r="AQ102" s="263">
        <v>99</v>
      </c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21"/>
      <c r="BB102" s="394"/>
    </row>
    <row r="103" spans="1:54" ht="24.95" customHeight="1">
      <c r="A103" s="326"/>
      <c r="B103" s="19"/>
      <c r="C103" s="19"/>
      <c r="D103" s="27"/>
      <c r="E103" s="27"/>
      <c r="F103" s="26" t="s">
        <v>5819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 t="s">
        <v>4922</v>
      </c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 t="s">
        <v>4799</v>
      </c>
      <c r="AK103" s="31">
        <v>45075</v>
      </c>
      <c r="AL103" s="332"/>
      <c r="AM103" s="333"/>
      <c r="AN103" s="25"/>
      <c r="AO103" s="24"/>
      <c r="AP103" s="262" t="s">
        <v>5819</v>
      </c>
      <c r="AQ103" s="263">
        <v>100</v>
      </c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21"/>
      <c r="BB103" s="394"/>
    </row>
    <row r="104" spans="1:54" ht="24.95" customHeight="1">
      <c r="A104" s="326"/>
      <c r="B104" s="19"/>
      <c r="C104" s="19"/>
      <c r="D104" s="27"/>
      <c r="E104" s="27"/>
      <c r="F104" s="26" t="s">
        <v>5820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 t="s">
        <v>4923</v>
      </c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4799</v>
      </c>
      <c r="AK104" s="31">
        <v>45075</v>
      </c>
      <c r="AL104" s="332"/>
      <c r="AM104" s="333"/>
      <c r="AN104" s="25"/>
      <c r="AO104" s="24"/>
      <c r="AP104" s="262" t="s">
        <v>5820</v>
      </c>
      <c r="AQ104" s="263">
        <v>101</v>
      </c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21"/>
      <c r="BB104" s="394"/>
    </row>
    <row r="105" spans="1:54" ht="24.95" customHeight="1">
      <c r="A105" s="326"/>
      <c r="B105" s="19"/>
      <c r="C105" s="19"/>
      <c r="D105" s="27"/>
      <c r="E105" s="27"/>
      <c r="F105" s="26" t="s">
        <v>4924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4925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4799</v>
      </c>
      <c r="AK105" s="31">
        <v>45075</v>
      </c>
      <c r="AL105" s="332"/>
      <c r="AM105" s="333"/>
      <c r="AN105" s="25"/>
      <c r="AO105" s="24"/>
      <c r="AP105" s="262" t="s">
        <v>4924</v>
      </c>
      <c r="AQ105" s="263">
        <v>102</v>
      </c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/>
    </row>
    <row r="106" spans="1:54" ht="24.95" customHeight="1">
      <c r="A106" s="326"/>
      <c r="B106" s="19"/>
      <c r="C106" s="19"/>
      <c r="D106" s="27"/>
      <c r="E106" s="27"/>
      <c r="F106" s="26" t="s">
        <v>5174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778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4799</v>
      </c>
      <c r="AK106" s="31">
        <v>45075</v>
      </c>
      <c r="AL106" s="332"/>
      <c r="AM106" s="333"/>
      <c r="AN106" s="25"/>
      <c r="AO106" s="24"/>
      <c r="AP106" s="262" t="s">
        <v>779</v>
      </c>
      <c r="AQ106" s="263">
        <v>103</v>
      </c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/>
    </row>
    <row r="107" spans="1:54" ht="24.95" customHeight="1">
      <c r="A107" s="326"/>
      <c r="B107" s="19"/>
      <c r="C107" s="19"/>
      <c r="D107" s="27"/>
      <c r="E107" s="27"/>
      <c r="F107" s="26" t="s">
        <v>5173</v>
      </c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 t="s">
        <v>4926</v>
      </c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4799</v>
      </c>
      <c r="AK107" s="31">
        <v>45075</v>
      </c>
      <c r="AL107" s="332"/>
      <c r="AM107" s="333"/>
      <c r="AN107" s="25"/>
      <c r="AO107" s="24"/>
      <c r="AP107" s="262" t="s">
        <v>776</v>
      </c>
      <c r="AQ107" s="263">
        <v>104</v>
      </c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/>
    </row>
    <row r="108" spans="1:54" ht="24.95" customHeight="1">
      <c r="A108" s="326"/>
      <c r="B108" s="19"/>
      <c r="C108" s="19"/>
      <c r="D108" s="27"/>
      <c r="E108" s="27"/>
      <c r="F108" s="26" t="s">
        <v>4927</v>
      </c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 t="s">
        <v>4928</v>
      </c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 t="s">
        <v>4799</v>
      </c>
      <c r="AK108" s="31">
        <v>45075</v>
      </c>
      <c r="AL108" s="332"/>
      <c r="AM108" s="333"/>
      <c r="AN108" s="25"/>
      <c r="AO108" s="24"/>
      <c r="AP108" s="262" t="s">
        <v>4927</v>
      </c>
      <c r="AQ108" s="263">
        <v>105</v>
      </c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21"/>
      <c r="BB108" s="394"/>
    </row>
    <row r="109" spans="1:54" ht="24.95" customHeight="1">
      <c r="A109" s="326"/>
      <c r="B109" s="19"/>
      <c r="C109" s="19"/>
      <c r="D109" s="27"/>
      <c r="E109" s="27"/>
      <c r="F109" s="26" t="s">
        <v>4929</v>
      </c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 t="s">
        <v>4930</v>
      </c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4799</v>
      </c>
      <c r="AK109" s="31">
        <v>45075</v>
      </c>
      <c r="AL109" s="332"/>
      <c r="AM109" s="333"/>
      <c r="AN109" s="25"/>
      <c r="AO109" s="24"/>
      <c r="AP109" s="262" t="s">
        <v>4929</v>
      </c>
      <c r="AQ109" s="263">
        <v>106</v>
      </c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21"/>
      <c r="BB109" s="394"/>
    </row>
    <row r="110" spans="1:54" ht="24.95" customHeight="1">
      <c r="A110" s="326"/>
      <c r="B110" s="19"/>
      <c r="C110" s="19"/>
      <c r="D110" s="27"/>
      <c r="E110" s="27"/>
      <c r="F110" s="26" t="s">
        <v>5821</v>
      </c>
      <c r="G110" s="26"/>
      <c r="H110" s="26"/>
      <c r="I110" s="26"/>
      <c r="J110" s="26"/>
      <c r="K110" s="26"/>
      <c r="L110" s="26"/>
      <c r="M110" s="26"/>
      <c r="N110" s="26"/>
      <c r="O110" s="26"/>
      <c r="P110" s="26" t="s">
        <v>4931</v>
      </c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4799</v>
      </c>
      <c r="AK110" s="31">
        <v>45075</v>
      </c>
      <c r="AL110" s="332"/>
      <c r="AM110" s="333"/>
      <c r="AN110" s="25"/>
      <c r="AO110" s="24"/>
      <c r="AP110" s="262" t="s">
        <v>5822</v>
      </c>
      <c r="AQ110" s="263">
        <v>107</v>
      </c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21"/>
      <c r="BB110" s="394"/>
    </row>
    <row r="111" spans="1:54" ht="24.95" customHeight="1">
      <c r="A111" s="326"/>
      <c r="B111" s="19"/>
      <c r="C111" s="19"/>
      <c r="D111" s="27"/>
      <c r="E111" s="27"/>
      <c r="F111" s="26" t="s">
        <v>5823</v>
      </c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 t="s">
        <v>4932</v>
      </c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 t="s">
        <v>4799</v>
      </c>
      <c r="AK111" s="31">
        <v>45075</v>
      </c>
      <c r="AL111" s="332"/>
      <c r="AM111" s="333"/>
      <c r="AN111" s="25"/>
      <c r="AO111" s="24"/>
      <c r="AP111" s="262" t="s">
        <v>5824</v>
      </c>
      <c r="AQ111" s="263">
        <v>108</v>
      </c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21"/>
      <c r="BB111" s="394"/>
    </row>
    <row r="112" spans="1:54" ht="24.95" customHeight="1">
      <c r="A112" s="326"/>
      <c r="B112" s="19"/>
      <c r="C112" s="19"/>
      <c r="D112" s="27"/>
      <c r="E112" s="27"/>
      <c r="F112" s="26" t="s">
        <v>5825</v>
      </c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 t="s">
        <v>4933</v>
      </c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4799</v>
      </c>
      <c r="AK112" s="31">
        <v>45075</v>
      </c>
      <c r="AL112" s="332"/>
      <c r="AM112" s="333"/>
      <c r="AN112" s="25"/>
      <c r="AO112" s="24"/>
      <c r="AP112" s="262" t="s">
        <v>5825</v>
      </c>
      <c r="AQ112" s="263">
        <v>109</v>
      </c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21"/>
      <c r="BB112" s="394"/>
    </row>
    <row r="113" spans="1:54" ht="24.95" customHeight="1">
      <c r="A113" s="326"/>
      <c r="B113" s="19"/>
      <c r="C113" s="19"/>
      <c r="D113" s="27"/>
      <c r="E113" s="27"/>
      <c r="F113" s="26" t="s">
        <v>4934</v>
      </c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 t="s">
        <v>4935</v>
      </c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 t="s">
        <v>4799</v>
      </c>
      <c r="AK113" s="31">
        <v>45075</v>
      </c>
      <c r="AL113" s="332"/>
      <c r="AM113" s="333"/>
      <c r="AN113" s="25"/>
      <c r="AO113" s="24"/>
      <c r="AP113" s="262" t="s">
        <v>4934</v>
      </c>
      <c r="AQ113" s="263">
        <v>110</v>
      </c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21"/>
      <c r="BB113" s="394"/>
    </row>
    <row r="114" spans="1:54" ht="24.95" customHeight="1">
      <c r="A114" s="326"/>
      <c r="B114" s="19"/>
      <c r="C114" s="19"/>
      <c r="D114" s="27"/>
      <c r="E114" s="27"/>
      <c r="F114" s="26" t="s">
        <v>5177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4799</v>
      </c>
      <c r="AK114" s="31">
        <v>45075</v>
      </c>
      <c r="AL114" s="332"/>
      <c r="AM114" s="333"/>
      <c r="AN114" s="25"/>
      <c r="AO114" s="24"/>
      <c r="AP114" s="262" t="s">
        <v>791</v>
      </c>
      <c r="AQ114" s="263">
        <v>111</v>
      </c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21"/>
      <c r="BB114" s="394"/>
    </row>
    <row r="115" spans="1:54" ht="24.95" customHeight="1">
      <c r="A115" s="326"/>
      <c r="B115" s="19"/>
      <c r="C115" s="19"/>
      <c r="D115" s="27"/>
      <c r="E115" s="27"/>
      <c r="F115" s="26" t="s">
        <v>5826</v>
      </c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 t="s">
        <v>4936</v>
      </c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 t="s">
        <v>4799</v>
      </c>
      <c r="AK115" s="31">
        <v>45075</v>
      </c>
      <c r="AL115" s="332"/>
      <c r="AM115" s="333"/>
      <c r="AN115" s="25"/>
      <c r="AO115" s="24"/>
      <c r="AP115" s="262" t="s">
        <v>5827</v>
      </c>
      <c r="AQ115" s="263">
        <v>112</v>
      </c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21"/>
      <c r="BB115" s="394"/>
    </row>
    <row r="116" spans="1:54" ht="24.95" customHeight="1">
      <c r="A116" s="326"/>
      <c r="B116" s="19"/>
      <c r="C116" s="19"/>
      <c r="D116" s="27"/>
      <c r="E116" s="27"/>
      <c r="F116" s="26" t="s">
        <v>5828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 t="s">
        <v>4937</v>
      </c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 t="s">
        <v>4799</v>
      </c>
      <c r="AK116" s="31">
        <v>45075</v>
      </c>
      <c r="AL116" s="332"/>
      <c r="AM116" s="333"/>
      <c r="AN116" s="25"/>
      <c r="AO116" s="24"/>
      <c r="AP116" s="262" t="s">
        <v>5828</v>
      </c>
      <c r="AQ116" s="263">
        <v>113</v>
      </c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21"/>
      <c r="BB116" s="394"/>
    </row>
    <row r="117" spans="1:54" ht="24.95" customHeight="1">
      <c r="A117" s="326"/>
      <c r="B117" s="19"/>
      <c r="C117" s="19"/>
      <c r="D117" s="27"/>
      <c r="E117" s="27"/>
      <c r="F117" s="26" t="s">
        <v>5666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4938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4799</v>
      </c>
      <c r="AK117" s="31">
        <v>45075</v>
      </c>
      <c r="AL117" s="332"/>
      <c r="AM117" s="333"/>
      <c r="AN117" s="25"/>
      <c r="AO117" s="24"/>
      <c r="AP117" s="262" t="s">
        <v>4398</v>
      </c>
      <c r="AQ117" s="263">
        <v>114</v>
      </c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21"/>
      <c r="BB117" s="394"/>
    </row>
    <row r="118" spans="1:54" ht="24.95" customHeight="1">
      <c r="A118" s="326"/>
      <c r="B118" s="19"/>
      <c r="C118" s="19"/>
      <c r="D118" s="27"/>
      <c r="E118" s="27"/>
      <c r="F118" s="26" t="s">
        <v>5829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4939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4799</v>
      </c>
      <c r="AK118" s="31">
        <v>45075</v>
      </c>
      <c r="AL118" s="332"/>
      <c r="AM118" s="333"/>
      <c r="AN118" s="25"/>
      <c r="AO118" s="24"/>
      <c r="AP118" s="262" t="s">
        <v>4940</v>
      </c>
      <c r="AQ118" s="263">
        <v>115</v>
      </c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/>
    </row>
    <row r="119" spans="1:54" ht="24.95" customHeight="1">
      <c r="A119" s="326"/>
      <c r="B119" s="19"/>
      <c r="C119" s="19"/>
      <c r="D119" s="27"/>
      <c r="E119" s="27"/>
      <c r="F119" s="26" t="s">
        <v>5830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4941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4799</v>
      </c>
      <c r="AK119" s="31">
        <v>45075</v>
      </c>
      <c r="AL119" s="332"/>
      <c r="AM119" s="333"/>
      <c r="AN119" s="25"/>
      <c r="AO119" s="24"/>
      <c r="AP119" s="262" t="s">
        <v>5831</v>
      </c>
      <c r="AQ119" s="263">
        <v>116</v>
      </c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/>
    </row>
    <row r="120" spans="1:54" ht="24.95" customHeight="1">
      <c r="A120" s="326"/>
      <c r="B120" s="19"/>
      <c r="C120" s="19"/>
      <c r="D120" s="27"/>
      <c r="E120" s="27"/>
      <c r="F120" s="26" t="s">
        <v>5832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4942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4799</v>
      </c>
      <c r="AK120" s="31">
        <v>45075</v>
      </c>
      <c r="AL120" s="332"/>
      <c r="AM120" s="333"/>
      <c r="AN120" s="25"/>
      <c r="AO120" s="24"/>
      <c r="AP120" s="262" t="s">
        <v>5832</v>
      </c>
      <c r="AQ120" s="263">
        <v>117</v>
      </c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/>
    </row>
    <row r="121" spans="1:54" ht="24.95" customHeight="1">
      <c r="A121" s="326"/>
      <c r="B121" s="19"/>
      <c r="C121" s="19"/>
      <c r="D121" s="27"/>
      <c r="E121" s="27"/>
      <c r="F121" s="26" t="s">
        <v>5833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782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4799</v>
      </c>
      <c r="AK121" s="31">
        <v>45075</v>
      </c>
      <c r="AL121" s="332"/>
      <c r="AM121" s="333"/>
      <c r="AN121" s="25"/>
      <c r="AO121" s="24"/>
      <c r="AP121" s="262" t="s">
        <v>5834</v>
      </c>
      <c r="AQ121" s="263">
        <v>118</v>
      </c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/>
    </row>
    <row r="122" spans="1:54" ht="24.95" customHeight="1">
      <c r="A122" s="326"/>
      <c r="B122" s="19"/>
      <c r="C122" s="19"/>
      <c r="D122" s="27"/>
      <c r="E122" s="27"/>
      <c r="F122" s="26" t="s">
        <v>5835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4943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4799</v>
      </c>
      <c r="AK122" s="31">
        <v>45075</v>
      </c>
      <c r="AL122" s="332"/>
      <c r="AM122" s="333"/>
      <c r="AN122" s="25"/>
      <c r="AO122" s="24"/>
      <c r="AP122" s="262" t="s">
        <v>4944</v>
      </c>
      <c r="AQ122" s="263">
        <v>119</v>
      </c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/>
    </row>
    <row r="123" spans="1:54" ht="24.95" customHeight="1">
      <c r="A123" s="326"/>
      <c r="B123" s="19"/>
      <c r="C123" s="19"/>
      <c r="D123" s="27"/>
      <c r="E123" s="27"/>
      <c r="F123" s="26" t="s">
        <v>5198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991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4799</v>
      </c>
      <c r="AK123" s="31">
        <v>45075</v>
      </c>
      <c r="AL123" s="332"/>
      <c r="AM123" s="333"/>
      <c r="AN123" s="25"/>
      <c r="AO123" s="24"/>
      <c r="AP123" s="262" t="s">
        <v>998</v>
      </c>
      <c r="AQ123" s="263">
        <v>120</v>
      </c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/>
    </row>
    <row r="124" spans="1:54" ht="24.95" customHeight="1">
      <c r="A124" s="326"/>
      <c r="B124" s="19"/>
      <c r="C124" s="19"/>
      <c r="D124" s="27"/>
      <c r="E124" s="27"/>
      <c r="F124" s="26" t="s">
        <v>5149</v>
      </c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 t="s">
        <v>684</v>
      </c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4799</v>
      </c>
      <c r="AK124" s="31">
        <v>45075</v>
      </c>
      <c r="AL124" s="332"/>
      <c r="AM124" s="333"/>
      <c r="AN124" s="25"/>
      <c r="AO124" s="24"/>
      <c r="AP124" s="262" t="s">
        <v>687</v>
      </c>
      <c r="AQ124" s="263">
        <v>121</v>
      </c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/>
    </row>
    <row r="125" spans="1:54" ht="24.95" customHeight="1">
      <c r="A125" s="326"/>
      <c r="B125" s="19"/>
      <c r="C125" s="19"/>
      <c r="D125" s="27"/>
      <c r="E125" s="27"/>
      <c r="F125" s="26" t="s">
        <v>5181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4799</v>
      </c>
      <c r="AK125" s="31">
        <v>45075</v>
      </c>
      <c r="AL125" s="332"/>
      <c r="AM125" s="333"/>
      <c r="AN125" s="25"/>
      <c r="AO125" s="24"/>
      <c r="AP125" s="262" t="s">
        <v>811</v>
      </c>
      <c r="AQ125" s="263">
        <v>122</v>
      </c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21"/>
      <c r="BB125" s="394"/>
    </row>
    <row r="126" spans="1:54" ht="24.95" customHeight="1">
      <c r="A126" s="326"/>
      <c r="B126" s="19"/>
      <c r="C126" s="19"/>
      <c r="D126" s="27"/>
      <c r="E126" s="27"/>
      <c r="F126" s="26" t="s">
        <v>5836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4945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4799</v>
      </c>
      <c r="AK126" s="31">
        <v>45075</v>
      </c>
      <c r="AL126" s="332"/>
      <c r="AM126" s="333"/>
      <c r="AN126" s="25"/>
      <c r="AO126" s="24"/>
      <c r="AP126" s="262" t="s">
        <v>5837</v>
      </c>
      <c r="AQ126" s="263">
        <v>123</v>
      </c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21"/>
      <c r="BB126" s="394"/>
    </row>
    <row r="127" spans="1:54" ht="24.95" customHeight="1">
      <c r="A127" s="326"/>
      <c r="B127" s="19"/>
      <c r="C127" s="19"/>
      <c r="D127" s="27"/>
      <c r="E127" s="27"/>
      <c r="F127" s="26" t="s">
        <v>5838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4946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4799</v>
      </c>
      <c r="AK127" s="31">
        <v>45075</v>
      </c>
      <c r="AL127" s="332"/>
      <c r="AM127" s="333"/>
      <c r="AN127" s="25"/>
      <c r="AO127" s="24"/>
      <c r="AP127" s="262" t="s">
        <v>5839</v>
      </c>
      <c r="AQ127" s="263">
        <v>124</v>
      </c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/>
    </row>
    <row r="128" spans="1:54" ht="24.95" customHeight="1">
      <c r="A128" s="326"/>
      <c r="B128" s="19"/>
      <c r="C128" s="19"/>
      <c r="D128" s="27"/>
      <c r="E128" s="27"/>
      <c r="F128" s="26" t="s">
        <v>5840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4947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4799</v>
      </c>
      <c r="AK128" s="31">
        <v>45075</v>
      </c>
      <c r="AL128" s="332"/>
      <c r="AM128" s="333"/>
      <c r="AN128" s="25"/>
      <c r="AO128" s="24"/>
      <c r="AP128" s="262" t="s">
        <v>5840</v>
      </c>
      <c r="AQ128" s="263">
        <v>125</v>
      </c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/>
    </row>
    <row r="129" spans="1:54" ht="24.95" customHeight="1">
      <c r="A129" s="326"/>
      <c r="B129" s="19"/>
      <c r="C129" s="19"/>
      <c r="D129" s="27"/>
      <c r="E129" s="27"/>
      <c r="F129" s="26" t="s">
        <v>5841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4948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4799</v>
      </c>
      <c r="AK129" s="31">
        <v>45075</v>
      </c>
      <c r="AL129" s="332"/>
      <c r="AM129" s="333"/>
      <c r="AN129" s="25"/>
      <c r="AO129" s="24"/>
      <c r="AP129" s="262" t="s">
        <v>5841</v>
      </c>
      <c r="AQ129" s="263">
        <v>126</v>
      </c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/>
    </row>
    <row r="130" spans="1:54" ht="24.95" customHeight="1">
      <c r="A130" s="326"/>
      <c r="B130" s="19"/>
      <c r="C130" s="19"/>
      <c r="D130" s="27"/>
      <c r="E130" s="27"/>
      <c r="F130" s="26" t="s">
        <v>5842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4949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4799</v>
      </c>
      <c r="AK130" s="31">
        <v>45075</v>
      </c>
      <c r="AL130" s="332"/>
      <c r="AM130" s="333"/>
      <c r="AN130" s="25"/>
      <c r="AO130" s="24"/>
      <c r="AP130" s="262" t="s">
        <v>5842</v>
      </c>
      <c r="AQ130" s="263">
        <v>127</v>
      </c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/>
    </row>
    <row r="131" spans="1:54" ht="24.95" customHeight="1">
      <c r="A131" s="326"/>
      <c r="B131" s="19"/>
      <c r="C131" s="19"/>
      <c r="D131" s="27"/>
      <c r="E131" s="27"/>
      <c r="F131" s="26" t="s">
        <v>5843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4950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4799</v>
      </c>
      <c r="AK131" s="31">
        <v>45075</v>
      </c>
      <c r="AL131" s="332"/>
      <c r="AM131" s="333"/>
      <c r="AN131" s="25"/>
      <c r="AO131" s="24"/>
      <c r="AP131" s="262" t="s">
        <v>4951</v>
      </c>
      <c r="AQ131" s="263">
        <v>128</v>
      </c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/>
    </row>
    <row r="132" spans="1:54" ht="24.95" customHeight="1">
      <c r="A132" s="326"/>
      <c r="B132" s="19"/>
      <c r="C132" s="19"/>
      <c r="D132" s="27"/>
      <c r="E132" s="27"/>
      <c r="F132" s="26" t="s">
        <v>5844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 t="s">
        <v>4952</v>
      </c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4799</v>
      </c>
      <c r="AK132" s="31">
        <v>45075</v>
      </c>
      <c r="AL132" s="332"/>
      <c r="AM132" s="333"/>
      <c r="AN132" s="25"/>
      <c r="AO132" s="24"/>
      <c r="AP132" s="262" t="s">
        <v>5844</v>
      </c>
      <c r="AQ132" s="263">
        <v>129</v>
      </c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/>
    </row>
    <row r="133" spans="1:54" ht="24.95" customHeight="1">
      <c r="A133" s="326"/>
      <c r="B133" s="19"/>
      <c r="C133" s="19"/>
      <c r="D133" s="27"/>
      <c r="E133" s="27"/>
      <c r="F133" s="26" t="s">
        <v>5845</v>
      </c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 t="s">
        <v>4953</v>
      </c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 t="s">
        <v>4799</v>
      </c>
      <c r="AK133" s="31">
        <v>45075</v>
      </c>
      <c r="AL133" s="332"/>
      <c r="AM133" s="333"/>
      <c r="AN133" s="25"/>
      <c r="AO133" s="24"/>
      <c r="AP133" s="262" t="s">
        <v>5846</v>
      </c>
      <c r="AQ133" s="263">
        <v>130</v>
      </c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/>
    </row>
    <row r="134" spans="1:54" ht="24.95" customHeight="1">
      <c r="A134" s="326"/>
      <c r="B134" s="19"/>
      <c r="C134" s="19"/>
      <c r="D134" s="27"/>
      <c r="E134" s="27"/>
      <c r="F134" s="26" t="s">
        <v>4954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4955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4799</v>
      </c>
      <c r="AK134" s="31">
        <v>45075</v>
      </c>
      <c r="AL134" s="332"/>
      <c r="AM134" s="333"/>
      <c r="AN134" s="25"/>
      <c r="AO134" s="24"/>
      <c r="AP134" s="262" t="s">
        <v>4954</v>
      </c>
      <c r="AQ134" s="263">
        <v>131</v>
      </c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21"/>
      <c r="BB134" s="394"/>
    </row>
    <row r="135" spans="1:54" ht="24.95" customHeight="1">
      <c r="A135" s="326"/>
      <c r="B135" s="19"/>
      <c r="C135" s="19"/>
      <c r="D135" s="27"/>
      <c r="E135" s="27"/>
      <c r="F135" s="26" t="s">
        <v>5847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4956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4799</v>
      </c>
      <c r="AK135" s="31">
        <v>45075</v>
      </c>
      <c r="AL135" s="332"/>
      <c r="AM135" s="333"/>
      <c r="AN135" s="25"/>
      <c r="AO135" s="24"/>
      <c r="AP135" s="262" t="s">
        <v>5847</v>
      </c>
      <c r="AQ135" s="263">
        <v>132</v>
      </c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/>
    </row>
    <row r="136" spans="1:54" ht="24.95" customHeight="1">
      <c r="A136" s="326"/>
      <c r="B136" s="19"/>
      <c r="C136" s="19"/>
      <c r="D136" s="27"/>
      <c r="E136" s="27"/>
      <c r="F136" s="26" t="s">
        <v>5848</v>
      </c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 t="s">
        <v>4957</v>
      </c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 t="s">
        <v>4799</v>
      </c>
      <c r="AK136" s="31">
        <v>45075</v>
      </c>
      <c r="AL136" s="332"/>
      <c r="AM136" s="333"/>
      <c r="AN136" s="25"/>
      <c r="AO136" s="24"/>
      <c r="AP136" s="262" t="s">
        <v>5848</v>
      </c>
      <c r="AQ136" s="263">
        <v>133</v>
      </c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/>
    </row>
    <row r="137" spans="1:54" ht="24.95" customHeight="1">
      <c r="A137" s="326"/>
      <c r="B137" s="19"/>
      <c r="C137" s="19"/>
      <c r="D137" s="27"/>
      <c r="E137" s="27"/>
      <c r="F137" s="26" t="s">
        <v>5849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 t="s">
        <v>4958</v>
      </c>
      <c r="Q137" s="26"/>
      <c r="R137" s="26"/>
      <c r="S137" s="26" t="s">
        <v>4959</v>
      </c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4799</v>
      </c>
      <c r="AK137" s="31">
        <v>45075</v>
      </c>
      <c r="AL137" s="332"/>
      <c r="AM137" s="333"/>
      <c r="AN137" s="25"/>
      <c r="AO137" s="24"/>
      <c r="AP137" s="262" t="s">
        <v>4960</v>
      </c>
      <c r="AQ137" s="263">
        <v>134</v>
      </c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21"/>
      <c r="BB137" s="394"/>
    </row>
    <row r="138" spans="1:54" ht="24.95" customHeight="1">
      <c r="A138" s="326"/>
      <c r="B138" s="19"/>
      <c r="C138" s="19"/>
      <c r="D138" s="27"/>
      <c r="E138" s="27"/>
      <c r="F138" s="26" t="s">
        <v>5850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 t="s">
        <v>4961</v>
      </c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 t="s">
        <v>4799</v>
      </c>
      <c r="AK138" s="31">
        <v>45075</v>
      </c>
      <c r="AL138" s="332"/>
      <c r="AM138" s="333"/>
      <c r="AN138" s="25"/>
      <c r="AO138" s="24"/>
      <c r="AP138" s="262" t="s">
        <v>5851</v>
      </c>
      <c r="AQ138" s="263">
        <v>135</v>
      </c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21"/>
      <c r="BB138" s="394"/>
    </row>
    <row r="139" spans="1:54" ht="24.95" customHeight="1">
      <c r="A139" s="326"/>
      <c r="B139" s="19"/>
      <c r="C139" s="19"/>
      <c r="D139" s="27"/>
      <c r="E139" s="27"/>
      <c r="F139" s="26" t="s">
        <v>5852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 t="s">
        <v>4962</v>
      </c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4799</v>
      </c>
      <c r="AK139" s="31">
        <v>45075</v>
      </c>
      <c r="AL139" s="332"/>
      <c r="AM139" s="333"/>
      <c r="AN139" s="25"/>
      <c r="AO139" s="24"/>
      <c r="AP139" s="262" t="s">
        <v>5852</v>
      </c>
      <c r="AQ139" s="263">
        <v>136</v>
      </c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21"/>
      <c r="BB139" s="394"/>
    </row>
    <row r="140" spans="1:54" ht="24.95" customHeight="1">
      <c r="A140" s="326"/>
      <c r="B140" s="19"/>
      <c r="C140" s="19"/>
      <c r="D140" s="27"/>
      <c r="E140" s="27"/>
      <c r="F140" s="26" t="s">
        <v>5853</v>
      </c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 t="s">
        <v>4963</v>
      </c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 t="s">
        <v>4799</v>
      </c>
      <c r="AK140" s="31">
        <v>45075</v>
      </c>
      <c r="AL140" s="332"/>
      <c r="AM140" s="333"/>
      <c r="AN140" s="25"/>
      <c r="AO140" s="24"/>
      <c r="AP140" s="262" t="s">
        <v>1704</v>
      </c>
      <c r="AQ140" s="263">
        <v>137</v>
      </c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21"/>
      <c r="BB140" s="394"/>
    </row>
    <row r="141" spans="1:54" ht="24.95" customHeight="1">
      <c r="A141" s="326"/>
      <c r="B141" s="19"/>
      <c r="C141" s="19"/>
      <c r="D141" s="27"/>
      <c r="E141" s="27"/>
      <c r="F141" s="26" t="s">
        <v>5854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4964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4799</v>
      </c>
      <c r="AK141" s="31">
        <v>45075</v>
      </c>
      <c r="AL141" s="332"/>
      <c r="AM141" s="333"/>
      <c r="AN141" s="25"/>
      <c r="AO141" s="24"/>
      <c r="AP141" s="262" t="s">
        <v>5855</v>
      </c>
      <c r="AQ141" s="263">
        <v>138</v>
      </c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21"/>
      <c r="BB141" s="394"/>
    </row>
    <row r="142" spans="1:54" ht="24.95" customHeight="1">
      <c r="A142" s="326"/>
      <c r="B142" s="19"/>
      <c r="C142" s="19"/>
      <c r="D142" s="27"/>
      <c r="E142" s="27"/>
      <c r="F142" s="26" t="s">
        <v>4965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 t="s">
        <v>4966</v>
      </c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4799</v>
      </c>
      <c r="AK142" s="31">
        <v>45075</v>
      </c>
      <c r="AL142" s="332"/>
      <c r="AM142" s="333"/>
      <c r="AN142" s="25"/>
      <c r="AO142" s="24"/>
      <c r="AP142" s="262" t="s">
        <v>4965</v>
      </c>
      <c r="AQ142" s="263">
        <v>139</v>
      </c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/>
    </row>
    <row r="143" spans="1:54" ht="24.95" customHeight="1">
      <c r="A143" s="326"/>
      <c r="B143" s="19"/>
      <c r="C143" s="19"/>
      <c r="D143" s="27"/>
      <c r="E143" s="27"/>
      <c r="F143" s="26" t="s">
        <v>4967</v>
      </c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 t="s">
        <v>4968</v>
      </c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 t="s">
        <v>4799</v>
      </c>
      <c r="AK143" s="31">
        <v>45075</v>
      </c>
      <c r="AL143" s="332"/>
      <c r="AM143" s="333"/>
      <c r="AN143" s="25"/>
      <c r="AO143" s="24"/>
      <c r="AP143" s="262" t="s">
        <v>4967</v>
      </c>
      <c r="AQ143" s="263">
        <v>140</v>
      </c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21"/>
      <c r="BB143" s="394"/>
    </row>
    <row r="144" spans="1:54" ht="24.95" customHeight="1">
      <c r="A144" s="326"/>
      <c r="B144" s="19"/>
      <c r="C144" s="19"/>
      <c r="D144" s="27"/>
      <c r="E144" s="27"/>
      <c r="F144" s="26" t="s">
        <v>5664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4799</v>
      </c>
      <c r="AK144" s="31">
        <v>45075</v>
      </c>
      <c r="AL144" s="332"/>
      <c r="AM144" s="333"/>
      <c r="AN144" s="25"/>
      <c r="AO144" s="24"/>
      <c r="AP144" s="262" t="s">
        <v>4390</v>
      </c>
      <c r="AQ144" s="263">
        <v>141</v>
      </c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21"/>
      <c r="BB144" s="394"/>
    </row>
    <row r="145" spans="1:54" ht="24.95" customHeight="1">
      <c r="A145" s="326"/>
      <c r="B145" s="19"/>
      <c r="C145" s="19"/>
      <c r="D145" s="27"/>
      <c r="E145" s="27"/>
      <c r="F145" s="26" t="s">
        <v>5856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4969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4799</v>
      </c>
      <c r="AK145" s="31">
        <v>45075</v>
      </c>
      <c r="AL145" s="332"/>
      <c r="AM145" s="333"/>
      <c r="AN145" s="25"/>
      <c r="AO145" s="24"/>
      <c r="AP145" s="262" t="s">
        <v>5856</v>
      </c>
      <c r="AQ145" s="263">
        <v>142</v>
      </c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/>
    </row>
    <row r="146" spans="1:54" ht="24.95" customHeight="1">
      <c r="A146" s="326"/>
      <c r="B146" s="19"/>
      <c r="C146" s="19"/>
      <c r="D146" s="27"/>
      <c r="E146" s="27"/>
      <c r="F146" s="26" t="s">
        <v>5857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4970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4799</v>
      </c>
      <c r="AK146" s="31">
        <v>45075</v>
      </c>
      <c r="AL146" s="332"/>
      <c r="AM146" s="333"/>
      <c r="AN146" s="25"/>
      <c r="AO146" s="24"/>
      <c r="AP146" s="262" t="s">
        <v>5858</v>
      </c>
      <c r="AQ146" s="263">
        <v>143</v>
      </c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/>
    </row>
    <row r="147" spans="1:54" ht="24.95" customHeight="1">
      <c r="A147" s="326"/>
      <c r="B147" s="19"/>
      <c r="C147" s="19"/>
      <c r="D147" s="27"/>
      <c r="E147" s="27"/>
      <c r="F147" s="26" t="s">
        <v>4971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4972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4799</v>
      </c>
      <c r="AK147" s="31">
        <v>45075</v>
      </c>
      <c r="AL147" s="332"/>
      <c r="AM147" s="333"/>
      <c r="AN147" s="25"/>
      <c r="AO147" s="24"/>
      <c r="AP147" s="262" t="s">
        <v>4971</v>
      </c>
      <c r="AQ147" s="263">
        <v>144</v>
      </c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/>
    </row>
    <row r="148" spans="1:54" ht="24.95" customHeight="1">
      <c r="A148" s="326"/>
      <c r="B148" s="19"/>
      <c r="C148" s="19"/>
      <c r="D148" s="27"/>
      <c r="E148" s="27"/>
      <c r="F148" s="26" t="s">
        <v>5859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4973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4799</v>
      </c>
      <c r="AK148" s="31">
        <v>45075</v>
      </c>
      <c r="AL148" s="332"/>
      <c r="AM148" s="333"/>
      <c r="AN148" s="25"/>
      <c r="AO148" s="24"/>
      <c r="AP148" s="262" t="s">
        <v>4974</v>
      </c>
      <c r="AQ148" s="263">
        <v>145</v>
      </c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/>
    </row>
    <row r="149" spans="1:54" ht="24.95" customHeight="1">
      <c r="A149" s="326"/>
      <c r="B149" s="19"/>
      <c r="C149" s="19"/>
      <c r="D149" s="27"/>
      <c r="E149" s="27"/>
      <c r="F149" s="26" t="s">
        <v>5860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4975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4799</v>
      </c>
      <c r="AK149" s="31">
        <v>45075</v>
      </c>
      <c r="AL149" s="332"/>
      <c r="AM149" s="333"/>
      <c r="AN149" s="25"/>
      <c r="AO149" s="24"/>
      <c r="AP149" s="262" t="s">
        <v>4976</v>
      </c>
      <c r="AQ149" s="263">
        <v>146</v>
      </c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/>
    </row>
    <row r="150" spans="1:54" ht="24.95" customHeight="1">
      <c r="A150" s="326"/>
      <c r="B150" s="19"/>
      <c r="C150" s="19"/>
      <c r="D150" s="27"/>
      <c r="E150" s="27"/>
      <c r="F150" s="26" t="s">
        <v>5861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4977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4799</v>
      </c>
      <c r="AK150" s="31">
        <v>45075</v>
      </c>
      <c r="AL150" s="332"/>
      <c r="AM150" s="333"/>
      <c r="AN150" s="25"/>
      <c r="AO150" s="24"/>
      <c r="AP150" s="262" t="s">
        <v>4978</v>
      </c>
      <c r="AQ150" s="263">
        <v>147</v>
      </c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/>
    </row>
    <row r="151" spans="1:54" ht="24.95" customHeight="1">
      <c r="A151" s="326"/>
      <c r="B151" s="19"/>
      <c r="C151" s="19"/>
      <c r="D151" s="27"/>
      <c r="E151" s="27"/>
      <c r="F151" s="26" t="s">
        <v>5862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1789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4799</v>
      </c>
      <c r="AK151" s="31">
        <v>45075</v>
      </c>
      <c r="AL151" s="332"/>
      <c r="AM151" s="333"/>
      <c r="AN151" s="25"/>
      <c r="AO151" s="24"/>
      <c r="AP151" s="262" t="s">
        <v>5863</v>
      </c>
      <c r="AQ151" s="263">
        <v>148</v>
      </c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/>
    </row>
    <row r="152" spans="1:54" ht="24.95" customHeight="1">
      <c r="A152" s="326"/>
      <c r="B152" s="19"/>
      <c r="C152" s="19"/>
      <c r="D152" s="27"/>
      <c r="E152" s="27"/>
      <c r="F152" s="26" t="s">
        <v>5864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 t="s">
        <v>4979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4799</v>
      </c>
      <c r="AK152" s="31">
        <v>45075</v>
      </c>
      <c r="AL152" s="332"/>
      <c r="AM152" s="333"/>
      <c r="AN152" s="25"/>
      <c r="AO152" s="24"/>
      <c r="AP152" s="262" t="s">
        <v>4980</v>
      </c>
      <c r="AQ152" s="263">
        <v>149</v>
      </c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>
      <c r="A153" s="326"/>
      <c r="B153" s="19"/>
      <c r="C153" s="19"/>
      <c r="D153" s="27"/>
      <c r="E153" s="27"/>
      <c r="F153" s="26" t="s">
        <v>5519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 t="s">
        <v>4981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4799</v>
      </c>
      <c r="AK153" s="31">
        <v>45075</v>
      </c>
      <c r="AL153" s="332"/>
      <c r="AM153" s="333"/>
      <c r="AN153" s="25"/>
      <c r="AO153" s="24"/>
      <c r="AP153" s="262" t="s">
        <v>3612</v>
      </c>
      <c r="AQ153" s="263">
        <v>150</v>
      </c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>
      <c r="A154" s="326"/>
      <c r="B154" s="19"/>
      <c r="C154" s="19"/>
      <c r="D154" s="27"/>
      <c r="E154" s="27"/>
      <c r="F154" s="26" t="s">
        <v>5865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 t="s">
        <v>4982</v>
      </c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 t="s">
        <v>4799</v>
      </c>
      <c r="AK154" s="31">
        <v>45075</v>
      </c>
      <c r="AL154" s="332"/>
      <c r="AM154" s="333"/>
      <c r="AN154" s="25"/>
      <c r="AO154" s="24"/>
      <c r="AP154" s="262" t="s">
        <v>4983</v>
      </c>
      <c r="AQ154" s="263">
        <v>151</v>
      </c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>
      <c r="A155" s="326"/>
      <c r="B155" s="19"/>
      <c r="C155" s="19"/>
      <c r="D155" s="27"/>
      <c r="E155" s="27"/>
      <c r="F155" s="26" t="s">
        <v>5866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 t="s">
        <v>4984</v>
      </c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 t="s">
        <v>4799</v>
      </c>
      <c r="AK155" s="31">
        <v>45075</v>
      </c>
      <c r="AL155" s="332"/>
      <c r="AM155" s="333"/>
      <c r="AN155" s="25"/>
      <c r="AO155" s="24"/>
      <c r="AP155" s="262" t="s">
        <v>5866</v>
      </c>
      <c r="AQ155" s="263">
        <v>152</v>
      </c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>
      <c r="A156" s="326"/>
      <c r="B156" s="19"/>
      <c r="C156" s="19"/>
      <c r="D156" s="27"/>
      <c r="E156" s="27"/>
      <c r="F156" s="26" t="s">
        <v>5867</v>
      </c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 t="s">
        <v>4985</v>
      </c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 t="s">
        <v>4799</v>
      </c>
      <c r="AK156" s="31">
        <v>45075</v>
      </c>
      <c r="AL156" s="332"/>
      <c r="AM156" s="333"/>
      <c r="AN156" s="25"/>
      <c r="AO156" s="24"/>
      <c r="AP156" s="262" t="s">
        <v>5867</v>
      </c>
      <c r="AQ156" s="263">
        <v>153</v>
      </c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>
      <c r="A157" s="326"/>
      <c r="B157" s="19"/>
      <c r="C157" s="19"/>
      <c r="D157" s="27"/>
      <c r="E157" s="27"/>
      <c r="F157" s="26" t="s">
        <v>5868</v>
      </c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 t="s">
        <v>4986</v>
      </c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 t="s">
        <v>4799</v>
      </c>
      <c r="AK157" s="31">
        <v>45075</v>
      </c>
      <c r="AL157" s="332"/>
      <c r="AM157" s="333"/>
      <c r="AN157" s="25"/>
      <c r="AO157" s="24"/>
      <c r="AP157" s="262" t="s">
        <v>5868</v>
      </c>
      <c r="AQ157" s="263">
        <v>154</v>
      </c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>
      <c r="A158" s="326"/>
      <c r="B158" s="19"/>
      <c r="C158" s="19"/>
      <c r="D158" s="27"/>
      <c r="E158" s="27"/>
      <c r="F158" s="26" t="s">
        <v>5869</v>
      </c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 t="s">
        <v>4987</v>
      </c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 t="s">
        <v>4799</v>
      </c>
      <c r="AK158" s="31">
        <v>45075</v>
      </c>
      <c r="AL158" s="332"/>
      <c r="AM158" s="333"/>
      <c r="AN158" s="25"/>
      <c r="AO158" s="24"/>
      <c r="AP158" s="262" t="s">
        <v>5869</v>
      </c>
      <c r="AQ158" s="263">
        <v>155</v>
      </c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>
      <c r="A159" s="326"/>
      <c r="B159" s="19"/>
      <c r="C159" s="19"/>
      <c r="D159" s="27"/>
      <c r="E159" s="27"/>
      <c r="F159" s="26" t="s">
        <v>4988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 t="s">
        <v>4989</v>
      </c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4799</v>
      </c>
      <c r="AK159" s="31">
        <v>45075</v>
      </c>
      <c r="AL159" s="332"/>
      <c r="AM159" s="333"/>
      <c r="AN159" s="25"/>
      <c r="AO159" s="24"/>
      <c r="AP159" s="262" t="s">
        <v>4988</v>
      </c>
      <c r="AQ159" s="263">
        <v>156</v>
      </c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>
      <c r="A160" s="326"/>
      <c r="B160" s="19"/>
      <c r="C160" s="19"/>
      <c r="D160" s="27"/>
      <c r="E160" s="27"/>
      <c r="F160" s="26" t="s">
        <v>5870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 t="s">
        <v>4990</v>
      </c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 t="s">
        <v>4799</v>
      </c>
      <c r="AK160" s="31">
        <v>45075</v>
      </c>
      <c r="AL160" s="332"/>
      <c r="AM160" s="333"/>
      <c r="AN160" s="25"/>
      <c r="AO160" s="24"/>
      <c r="AP160" s="262" t="s">
        <v>5870</v>
      </c>
      <c r="AQ160" s="263">
        <v>157</v>
      </c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>
      <c r="A161" s="326"/>
      <c r="B161" s="19"/>
      <c r="C161" s="19"/>
      <c r="D161" s="27"/>
      <c r="E161" s="27"/>
      <c r="F161" s="26" t="s">
        <v>4991</v>
      </c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 t="s">
        <v>4992</v>
      </c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4799</v>
      </c>
      <c r="AK161" s="31">
        <v>45075</v>
      </c>
      <c r="AL161" s="332"/>
      <c r="AM161" s="333"/>
      <c r="AN161" s="25"/>
      <c r="AO161" s="24"/>
      <c r="AP161" s="262" t="s">
        <v>4991</v>
      </c>
      <c r="AQ161" s="263">
        <v>158</v>
      </c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>
      <c r="A162" s="326"/>
      <c r="B162" s="19"/>
      <c r="C162" s="19"/>
      <c r="D162" s="27"/>
      <c r="E162" s="27"/>
      <c r="F162" s="26" t="s">
        <v>4993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4994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4799</v>
      </c>
      <c r="AK162" s="31">
        <v>45075</v>
      </c>
      <c r="AL162" s="332"/>
      <c r="AM162" s="333"/>
      <c r="AN162" s="25"/>
      <c r="AO162" s="24"/>
      <c r="AP162" s="262" t="s">
        <v>4993</v>
      </c>
      <c r="AQ162" s="263">
        <v>159</v>
      </c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>
      <c r="A163" s="326"/>
      <c r="B163" s="19"/>
      <c r="C163" s="19"/>
      <c r="D163" s="27"/>
      <c r="E163" s="27"/>
      <c r="F163" s="26" t="s">
        <v>5871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 t="s">
        <v>4995</v>
      </c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 t="s">
        <v>4799</v>
      </c>
      <c r="AK163" s="31">
        <v>45075</v>
      </c>
      <c r="AL163" s="332"/>
      <c r="AM163" s="333"/>
      <c r="AN163" s="25"/>
      <c r="AO163" s="24"/>
      <c r="AP163" s="262" t="s">
        <v>4996</v>
      </c>
      <c r="AQ163" s="263">
        <v>160</v>
      </c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>
      <c r="A164" s="326"/>
      <c r="B164" s="19"/>
      <c r="C164" s="19"/>
      <c r="D164" s="27"/>
      <c r="E164" s="27"/>
      <c r="F164" s="26" t="s">
        <v>5872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 t="s">
        <v>4997</v>
      </c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 t="s">
        <v>4799</v>
      </c>
      <c r="AK164" s="31">
        <v>45075</v>
      </c>
      <c r="AL164" s="332"/>
      <c r="AM164" s="333"/>
      <c r="AN164" s="25"/>
      <c r="AO164" s="24"/>
      <c r="AP164" s="262" t="s">
        <v>4998</v>
      </c>
      <c r="AQ164" s="263">
        <v>161</v>
      </c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>
      <c r="A165" s="326"/>
      <c r="B165" s="19"/>
      <c r="C165" s="19"/>
      <c r="D165" s="27"/>
      <c r="E165" s="27"/>
      <c r="F165" s="26" t="s">
        <v>5873</v>
      </c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 t="s">
        <v>4999</v>
      </c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 t="s">
        <v>4799</v>
      </c>
      <c r="AK165" s="31">
        <v>45075</v>
      </c>
      <c r="AL165" s="332"/>
      <c r="AM165" s="333"/>
      <c r="AN165" s="25"/>
      <c r="AO165" s="24"/>
      <c r="AP165" s="262" t="s">
        <v>5000</v>
      </c>
      <c r="AQ165" s="263">
        <v>162</v>
      </c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>
      <c r="A166" s="326"/>
      <c r="B166" s="19"/>
      <c r="C166" s="19"/>
      <c r="D166" s="27"/>
      <c r="E166" s="27"/>
      <c r="F166" s="26" t="s">
        <v>5874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 t="s">
        <v>5001</v>
      </c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 t="s">
        <v>4799</v>
      </c>
      <c r="AK166" s="31">
        <v>45075</v>
      </c>
      <c r="AL166" s="332"/>
      <c r="AM166" s="333"/>
      <c r="AN166" s="25"/>
      <c r="AO166" s="24"/>
      <c r="AP166" s="262" t="s">
        <v>5874</v>
      </c>
      <c r="AQ166" s="263">
        <v>163</v>
      </c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>
      <c r="A167" s="326"/>
      <c r="B167" s="19"/>
      <c r="C167" s="19"/>
      <c r="D167" s="27"/>
      <c r="E167" s="27"/>
      <c r="F167" s="26" t="s">
        <v>5875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 t="s">
        <v>5002</v>
      </c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4799</v>
      </c>
      <c r="AK167" s="31">
        <v>45075</v>
      </c>
      <c r="AL167" s="332"/>
      <c r="AM167" s="333"/>
      <c r="AN167" s="25"/>
      <c r="AO167" s="24"/>
      <c r="AP167" s="262" t="s">
        <v>5875</v>
      </c>
      <c r="AQ167" s="263">
        <v>164</v>
      </c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>
      <c r="A168" s="326"/>
      <c r="B168" s="19"/>
      <c r="C168" s="19"/>
      <c r="D168" s="27"/>
      <c r="E168" s="27"/>
      <c r="F168" s="26" t="s">
        <v>5876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 t="s">
        <v>5003</v>
      </c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 t="s">
        <v>4799</v>
      </c>
      <c r="AK168" s="31">
        <v>45075</v>
      </c>
      <c r="AL168" s="332"/>
      <c r="AM168" s="333"/>
      <c r="AN168" s="25"/>
      <c r="AO168" s="24"/>
      <c r="AP168" s="262" t="s">
        <v>5876</v>
      </c>
      <c r="AQ168" s="263">
        <v>165</v>
      </c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>
      <c r="A169" s="326"/>
      <c r="B169" s="19"/>
      <c r="C169" s="19"/>
      <c r="D169" s="27"/>
      <c r="E169" s="27"/>
      <c r="F169" s="26" t="s">
        <v>5004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 t="s">
        <v>5005</v>
      </c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4799</v>
      </c>
      <c r="AK169" s="31">
        <v>45075</v>
      </c>
      <c r="AL169" s="332"/>
      <c r="AM169" s="333"/>
      <c r="AN169" s="25"/>
      <c r="AO169" s="24"/>
      <c r="AP169" s="262" t="s">
        <v>5004</v>
      </c>
      <c r="AQ169" s="263">
        <v>167</v>
      </c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>
      <c r="A170" s="326"/>
      <c r="B170" s="19"/>
      <c r="C170" s="19"/>
      <c r="D170" s="27"/>
      <c r="E170" s="27"/>
      <c r="F170" s="26" t="s">
        <v>5877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 t="s">
        <v>5006</v>
      </c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 t="s">
        <v>4799</v>
      </c>
      <c r="AK170" s="31">
        <v>45075</v>
      </c>
      <c r="AL170" s="332"/>
      <c r="AM170" s="333"/>
      <c r="AN170" s="25"/>
      <c r="AO170" s="24"/>
      <c r="AP170" s="262" t="s">
        <v>5007</v>
      </c>
      <c r="AQ170" s="263">
        <v>168</v>
      </c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>
      <c r="A171" s="326"/>
      <c r="B171" s="19"/>
      <c r="C171" s="19"/>
      <c r="D171" s="27"/>
      <c r="E171" s="27"/>
      <c r="F171" s="26" t="s">
        <v>5878</v>
      </c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 t="s">
        <v>5008</v>
      </c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4799</v>
      </c>
      <c r="AK171" s="31">
        <v>45075</v>
      </c>
      <c r="AL171" s="332"/>
      <c r="AM171" s="333"/>
      <c r="AN171" s="25"/>
      <c r="AO171" s="24"/>
      <c r="AP171" s="262" t="s">
        <v>5009</v>
      </c>
      <c r="AQ171" s="263">
        <v>169</v>
      </c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>
      <c r="A172" s="326"/>
      <c r="B172" s="19"/>
      <c r="C172" s="19"/>
      <c r="D172" s="27"/>
      <c r="E172" s="27"/>
      <c r="F172" s="26" t="s">
        <v>5010</v>
      </c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 t="s">
        <v>5011</v>
      </c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 t="s">
        <v>4799</v>
      </c>
      <c r="AK172" s="31">
        <v>45075</v>
      </c>
      <c r="AL172" s="332"/>
      <c r="AM172" s="333"/>
      <c r="AN172" s="25"/>
      <c r="AO172" s="24"/>
      <c r="AP172" s="262" t="s">
        <v>5010</v>
      </c>
      <c r="AQ172" s="263">
        <v>170</v>
      </c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>
      <c r="A173" s="326"/>
      <c r="B173" s="19"/>
      <c r="C173" s="19"/>
      <c r="D173" s="27"/>
      <c r="E173" s="27"/>
      <c r="F173" s="26" t="s">
        <v>5879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 t="s">
        <v>5012</v>
      </c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 t="s">
        <v>4799</v>
      </c>
      <c r="AK173" s="31">
        <v>45075</v>
      </c>
      <c r="AL173" s="332"/>
      <c r="AM173" s="333"/>
      <c r="AN173" s="25"/>
      <c r="AO173" s="24"/>
      <c r="AP173" s="262" t="s">
        <v>5879</v>
      </c>
      <c r="AQ173" s="263">
        <v>171</v>
      </c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>
      <c r="A174" s="326"/>
      <c r="B174" s="19"/>
      <c r="C174" s="19"/>
      <c r="D174" s="27"/>
      <c r="E174" s="27"/>
      <c r="F174" s="26" t="s">
        <v>5013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>
        <v>254923111</v>
      </c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 t="s">
        <v>4799</v>
      </c>
      <c r="AK174" s="31">
        <v>45075</v>
      </c>
      <c r="AL174" s="332"/>
      <c r="AM174" s="333"/>
      <c r="AN174" s="25"/>
      <c r="AO174" s="24"/>
      <c r="AP174" s="262" t="s">
        <v>5013</v>
      </c>
      <c r="AQ174" s="263">
        <v>172</v>
      </c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>
      <c r="A175" s="326"/>
      <c r="B175" s="19"/>
      <c r="C175" s="19"/>
      <c r="D175" s="27"/>
      <c r="E175" s="27"/>
      <c r="F175" s="26" t="s">
        <v>5880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 t="s">
        <v>5014</v>
      </c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 t="s">
        <v>4799</v>
      </c>
      <c r="AK175" s="31">
        <v>45075</v>
      </c>
      <c r="AL175" s="332"/>
      <c r="AM175" s="333"/>
      <c r="AN175" s="25"/>
      <c r="AO175" s="24"/>
      <c r="AP175" s="262" t="s">
        <v>5880</v>
      </c>
      <c r="AQ175" s="263">
        <v>173</v>
      </c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>
      <c r="A176" s="326"/>
      <c r="B176" s="19"/>
      <c r="C176" s="19"/>
      <c r="D176" s="27"/>
      <c r="E176" s="27"/>
      <c r="F176" s="26" t="s">
        <v>5015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 t="s">
        <v>5016</v>
      </c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 t="s">
        <v>4799</v>
      </c>
      <c r="AK176" s="31">
        <v>45075</v>
      </c>
      <c r="AL176" s="332"/>
      <c r="AM176" s="333"/>
      <c r="AN176" s="25"/>
      <c r="AO176" s="24"/>
      <c r="AP176" s="262" t="s">
        <v>5015</v>
      </c>
      <c r="AQ176" s="263">
        <v>174</v>
      </c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>
      <c r="A177" s="326"/>
      <c r="B177" s="19"/>
      <c r="C177" s="19"/>
      <c r="D177" s="27"/>
      <c r="E177" s="27"/>
      <c r="F177" s="26" t="s">
        <v>5881</v>
      </c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 t="s">
        <v>5017</v>
      </c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 t="s">
        <v>4799</v>
      </c>
      <c r="AK177" s="31">
        <v>45075</v>
      </c>
      <c r="AL177" s="332"/>
      <c r="AM177" s="333"/>
      <c r="AN177" s="25"/>
      <c r="AO177" s="24"/>
      <c r="AP177" s="262" t="s">
        <v>5881</v>
      </c>
      <c r="AQ177" s="263">
        <v>175</v>
      </c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>
      <c r="A178" s="326"/>
      <c r="B178" s="19"/>
      <c r="C178" s="19"/>
      <c r="D178" s="27"/>
      <c r="E178" s="27"/>
      <c r="F178" s="26" t="s">
        <v>5882</v>
      </c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 t="s">
        <v>5018</v>
      </c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 t="s">
        <v>4799</v>
      </c>
      <c r="AK178" s="31">
        <v>45075</v>
      </c>
      <c r="AL178" s="332"/>
      <c r="AM178" s="333"/>
      <c r="AN178" s="25"/>
      <c r="AO178" s="24"/>
      <c r="AP178" s="262" t="s">
        <v>5882</v>
      </c>
      <c r="AQ178" s="263">
        <v>176</v>
      </c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>
      <c r="A179" s="326"/>
      <c r="B179" s="19"/>
      <c r="C179" s="19"/>
      <c r="D179" s="27"/>
      <c r="E179" s="27"/>
      <c r="F179" s="26" t="s">
        <v>5883</v>
      </c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5019</v>
      </c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4799</v>
      </c>
      <c r="AK179" s="31">
        <v>45075</v>
      </c>
      <c r="AL179" s="332"/>
      <c r="AM179" s="333"/>
      <c r="AN179" s="25"/>
      <c r="AO179" s="24"/>
      <c r="AP179" s="262" t="s">
        <v>5020</v>
      </c>
      <c r="AQ179" s="263">
        <v>177</v>
      </c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>
      <c r="A180" s="326"/>
      <c r="B180" s="19"/>
      <c r="C180" s="19"/>
      <c r="D180" s="27"/>
      <c r="E180" s="27"/>
      <c r="F180" s="26" t="s">
        <v>5150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5021</v>
      </c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4799</v>
      </c>
      <c r="AK180" s="31">
        <v>45075</v>
      </c>
      <c r="AL180" s="332"/>
      <c r="AM180" s="333"/>
      <c r="AN180" s="25"/>
      <c r="AO180" s="24"/>
      <c r="AP180" s="262" t="s">
        <v>690</v>
      </c>
      <c r="AQ180" s="263">
        <v>178</v>
      </c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>
      <c r="A181" s="326"/>
      <c r="B181" s="19"/>
      <c r="C181" s="19"/>
      <c r="D181" s="27"/>
      <c r="E181" s="27"/>
      <c r="F181" s="26" t="s">
        <v>5022</v>
      </c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5023</v>
      </c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4799</v>
      </c>
      <c r="AK181" s="31">
        <v>45075</v>
      </c>
      <c r="AL181" s="332"/>
      <c r="AM181" s="333"/>
      <c r="AN181" s="25"/>
      <c r="AO181" s="24"/>
      <c r="AP181" s="262" t="s">
        <v>5022</v>
      </c>
      <c r="AQ181" s="263">
        <v>179</v>
      </c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>
      <c r="A182" s="326"/>
      <c r="B182" s="19"/>
      <c r="C182" s="19"/>
      <c r="D182" s="27"/>
      <c r="E182" s="27"/>
      <c r="F182" s="26" t="s">
        <v>5884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5024</v>
      </c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 t="s">
        <v>4799</v>
      </c>
      <c r="AK182" s="31">
        <v>45075</v>
      </c>
      <c r="AL182" s="332"/>
      <c r="AM182" s="333"/>
      <c r="AN182" s="25"/>
      <c r="AO182" s="24"/>
      <c r="AP182" s="262" t="s">
        <v>5884</v>
      </c>
      <c r="AQ182" s="263">
        <v>180</v>
      </c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>
      <c r="A183" s="326"/>
      <c r="B183" s="19"/>
      <c r="C183" s="19"/>
      <c r="D183" s="27"/>
      <c r="E183" s="27"/>
      <c r="F183" s="26" t="s">
        <v>5518</v>
      </c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 t="s">
        <v>5025</v>
      </c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4799</v>
      </c>
      <c r="AK183" s="31">
        <v>45075</v>
      </c>
      <c r="AL183" s="332"/>
      <c r="AM183" s="333"/>
      <c r="AN183" s="25"/>
      <c r="AO183" s="24"/>
      <c r="AP183" s="262" t="s">
        <v>3597</v>
      </c>
      <c r="AQ183" s="263">
        <v>181</v>
      </c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>
      <c r="A184" s="326"/>
      <c r="B184" s="19"/>
      <c r="C184" s="19"/>
      <c r="D184" s="27"/>
      <c r="E184" s="27"/>
      <c r="F184" s="26" t="s">
        <v>5885</v>
      </c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 t="s">
        <v>5026</v>
      </c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 t="s">
        <v>4799</v>
      </c>
      <c r="AK184" s="31">
        <v>45075</v>
      </c>
      <c r="AL184" s="332"/>
      <c r="AM184" s="333"/>
      <c r="AN184" s="25"/>
      <c r="AO184" s="24"/>
      <c r="AP184" s="262" t="s">
        <v>5886</v>
      </c>
      <c r="AQ184" s="263">
        <v>182</v>
      </c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>
      <c r="A185" s="326"/>
      <c r="B185" s="19"/>
      <c r="C185" s="19"/>
      <c r="D185" s="27"/>
      <c r="E185" s="27"/>
      <c r="F185" s="26" t="s">
        <v>5027</v>
      </c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 t="s">
        <v>5028</v>
      </c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 t="s">
        <v>4799</v>
      </c>
      <c r="AK185" s="31">
        <v>45075</v>
      </c>
      <c r="AL185" s="332"/>
      <c r="AM185" s="333"/>
      <c r="AN185" s="25"/>
      <c r="AO185" s="24"/>
      <c r="AP185" s="262" t="s">
        <v>5027</v>
      </c>
      <c r="AQ185" s="263">
        <v>183</v>
      </c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>
      <c r="A186" s="326"/>
      <c r="B186" s="19"/>
      <c r="C186" s="19"/>
      <c r="D186" s="27"/>
      <c r="E186" s="27"/>
      <c r="F186" s="26" t="s">
        <v>5887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 t="s">
        <v>5029</v>
      </c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 t="s">
        <v>4799</v>
      </c>
      <c r="AK186" s="31">
        <v>45075</v>
      </c>
      <c r="AL186" s="332"/>
      <c r="AM186" s="333"/>
      <c r="AN186" s="25"/>
      <c r="AO186" s="24"/>
      <c r="AP186" s="262" t="s">
        <v>5887</v>
      </c>
      <c r="AQ186" s="263">
        <v>184</v>
      </c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>
      <c r="A187" s="326"/>
      <c r="B187" s="19"/>
      <c r="C187" s="19"/>
      <c r="D187" s="27"/>
      <c r="E187" s="27"/>
      <c r="F187" s="26" t="s">
        <v>5888</v>
      </c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 t="s">
        <v>5030</v>
      </c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 t="s">
        <v>4799</v>
      </c>
      <c r="AK187" s="31">
        <v>45075</v>
      </c>
      <c r="AL187" s="332"/>
      <c r="AM187" s="333"/>
      <c r="AN187" s="25"/>
      <c r="AO187" s="24"/>
      <c r="AP187" s="262" t="s">
        <v>5888</v>
      </c>
      <c r="AQ187" s="263">
        <v>185</v>
      </c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ht="24.95" customHeight="1">
      <c r="A188" s="326"/>
      <c r="B188" s="19"/>
      <c r="C188" s="19"/>
      <c r="D188" s="27"/>
      <c r="E188" s="27"/>
      <c r="F188" s="26" t="s">
        <v>755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 t="s">
        <v>5031</v>
      </c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 t="s">
        <v>4799</v>
      </c>
      <c r="AK188" s="31">
        <v>45075</v>
      </c>
      <c r="AL188" s="332"/>
      <c r="AM188" s="333"/>
      <c r="AN188" s="25"/>
      <c r="AO188" s="24"/>
      <c r="AP188" s="262" t="s">
        <v>755</v>
      </c>
      <c r="AQ188" s="263">
        <v>186</v>
      </c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>
      <c r="A189" s="326"/>
      <c r="B189" s="19"/>
      <c r="C189" s="19"/>
      <c r="D189" s="27"/>
      <c r="E189" s="27"/>
      <c r="F189" s="26" t="s">
        <v>5032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 t="s">
        <v>5033</v>
      </c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4799</v>
      </c>
      <c r="AK189" s="31">
        <v>45075</v>
      </c>
      <c r="AL189" s="332"/>
      <c r="AM189" s="333"/>
      <c r="AN189" s="25"/>
      <c r="AO189" s="24"/>
      <c r="AP189" s="262" t="s">
        <v>5032</v>
      </c>
      <c r="AQ189" s="263">
        <v>187</v>
      </c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>
      <c r="A190" s="326"/>
      <c r="B190" s="19"/>
      <c r="C190" s="19"/>
      <c r="D190" s="27"/>
      <c r="E190" s="27"/>
      <c r="F190" s="26" t="s">
        <v>5034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 t="s">
        <v>5035</v>
      </c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 t="s">
        <v>4799</v>
      </c>
      <c r="AK190" s="31">
        <v>45075</v>
      </c>
      <c r="AL190" s="332"/>
      <c r="AM190" s="333"/>
      <c r="AN190" s="25"/>
      <c r="AO190" s="24"/>
      <c r="AP190" s="262" t="s">
        <v>5034</v>
      </c>
      <c r="AQ190" s="263">
        <v>188</v>
      </c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>
      <c r="A191" s="326"/>
      <c r="B191" s="19"/>
      <c r="C191" s="19"/>
      <c r="D191" s="27"/>
      <c r="E191" s="27"/>
      <c r="F191" s="26" t="s">
        <v>5277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 t="s">
        <v>1740</v>
      </c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 t="s">
        <v>4799</v>
      </c>
      <c r="AK191" s="31">
        <v>45075</v>
      </c>
      <c r="AL191" s="332"/>
      <c r="AM191" s="333"/>
      <c r="AN191" s="25"/>
      <c r="AO191" s="24"/>
      <c r="AP191" s="262" t="s">
        <v>1750</v>
      </c>
      <c r="AQ191" s="263">
        <v>189</v>
      </c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>
      <c r="A192" s="326"/>
      <c r="B192" s="19"/>
      <c r="C192" s="19"/>
      <c r="D192" s="27"/>
      <c r="E192" s="27"/>
      <c r="F192" s="26" t="s">
        <v>5889</v>
      </c>
      <c r="G192" s="26"/>
      <c r="H192" s="26"/>
      <c r="I192" s="26"/>
      <c r="J192" s="26"/>
      <c r="K192" s="26"/>
      <c r="L192" s="26"/>
      <c r="M192" s="26"/>
      <c r="N192" s="26"/>
      <c r="O192" s="26"/>
      <c r="P192" s="26" t="s">
        <v>5036</v>
      </c>
      <c r="Q192" s="26"/>
      <c r="R192" s="26"/>
      <c r="S192" s="26" t="s">
        <v>5037</v>
      </c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 t="s">
        <v>4799</v>
      </c>
      <c r="AK192" s="31">
        <v>45075</v>
      </c>
      <c r="AL192" s="332"/>
      <c r="AM192" s="333"/>
      <c r="AN192" s="25"/>
      <c r="AO192" s="24"/>
      <c r="AP192" s="262" t="s">
        <v>5038</v>
      </c>
      <c r="AQ192" s="263">
        <v>190</v>
      </c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>
      <c r="A193" s="326"/>
      <c r="B193" s="19"/>
      <c r="C193" s="19"/>
      <c r="D193" s="27"/>
      <c r="E193" s="27"/>
      <c r="F193" s="26" t="s">
        <v>5890</v>
      </c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 t="s">
        <v>5039</v>
      </c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 t="s">
        <v>4799</v>
      </c>
      <c r="AK193" s="31">
        <v>45075</v>
      </c>
      <c r="AL193" s="332"/>
      <c r="AM193" s="333"/>
      <c r="AN193" s="25"/>
      <c r="AO193" s="24"/>
      <c r="AP193" s="262" t="s">
        <v>5890</v>
      </c>
      <c r="AQ193" s="263">
        <v>191</v>
      </c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>
      <c r="A194" s="326"/>
      <c r="B194" s="19"/>
      <c r="C194" s="19"/>
      <c r="D194" s="27"/>
      <c r="E194" s="27"/>
      <c r="F194" s="26" t="s">
        <v>5891</v>
      </c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 t="s">
        <v>5040</v>
      </c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 t="s">
        <v>4799</v>
      </c>
      <c r="AK194" s="31">
        <v>45075</v>
      </c>
      <c r="AL194" s="332"/>
      <c r="AM194" s="333"/>
      <c r="AN194" s="25"/>
      <c r="AO194" s="24"/>
      <c r="AP194" s="262" t="s">
        <v>5891</v>
      </c>
      <c r="AQ194" s="263">
        <v>192</v>
      </c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>
      <c r="A195" s="326"/>
      <c r="B195" s="19"/>
      <c r="C195" s="19"/>
      <c r="D195" s="27"/>
      <c r="E195" s="27"/>
      <c r="F195" s="26" t="s">
        <v>5892</v>
      </c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 t="s">
        <v>5041</v>
      </c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 t="s">
        <v>4799</v>
      </c>
      <c r="AK195" s="31">
        <v>45075</v>
      </c>
      <c r="AL195" s="332"/>
      <c r="AM195" s="333"/>
      <c r="AN195" s="25"/>
      <c r="AO195" s="24"/>
      <c r="AP195" s="262" t="s">
        <v>5892</v>
      </c>
      <c r="AQ195" s="263">
        <v>193</v>
      </c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>
      <c r="A196" s="326"/>
      <c r="B196" s="19"/>
      <c r="C196" s="19"/>
      <c r="D196" s="27"/>
      <c r="E196" s="27"/>
      <c r="F196" s="26" t="s">
        <v>5893</v>
      </c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 t="s">
        <v>5042</v>
      </c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 t="s">
        <v>4799</v>
      </c>
      <c r="AK196" s="31">
        <v>45075</v>
      </c>
      <c r="AL196" s="332"/>
      <c r="AM196" s="333"/>
      <c r="AN196" s="25"/>
      <c r="AO196" s="24"/>
      <c r="AP196" s="262" t="s">
        <v>5893</v>
      </c>
      <c r="AQ196" s="263">
        <v>194</v>
      </c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>
      <c r="A197" s="326"/>
      <c r="B197" s="19"/>
      <c r="C197" s="19"/>
      <c r="D197" s="27"/>
      <c r="E197" s="27"/>
      <c r="F197" s="26" t="s">
        <v>5043</v>
      </c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 t="s">
        <v>5044</v>
      </c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 t="s">
        <v>4799</v>
      </c>
      <c r="AK197" s="31">
        <v>45075</v>
      </c>
      <c r="AL197" s="332"/>
      <c r="AM197" s="333"/>
      <c r="AN197" s="25"/>
      <c r="AO197" s="24"/>
      <c r="AP197" s="262" t="s">
        <v>5043</v>
      </c>
      <c r="AQ197" s="263">
        <v>195</v>
      </c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>
      <c r="A198" s="326"/>
      <c r="B198" s="19"/>
      <c r="C198" s="19"/>
      <c r="D198" s="27"/>
      <c r="E198" s="27"/>
      <c r="F198" s="26" t="s">
        <v>5894</v>
      </c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 t="s">
        <v>5045</v>
      </c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 t="s">
        <v>4799</v>
      </c>
      <c r="AK198" s="31">
        <v>45075</v>
      </c>
      <c r="AL198" s="332"/>
      <c r="AM198" s="333"/>
      <c r="AN198" s="25"/>
      <c r="AO198" s="24"/>
      <c r="AP198" s="262" t="s">
        <v>5894</v>
      </c>
      <c r="AQ198" s="263">
        <v>196</v>
      </c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>
      <c r="A199" s="326"/>
      <c r="B199" s="19"/>
      <c r="C199" s="19"/>
      <c r="D199" s="27"/>
      <c r="E199" s="27"/>
      <c r="F199" s="26" t="s">
        <v>5205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 t="s">
        <v>1053</v>
      </c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 t="s">
        <v>4799</v>
      </c>
      <c r="AK199" s="31">
        <v>45075</v>
      </c>
      <c r="AL199" s="332"/>
      <c r="AM199" s="333"/>
      <c r="AN199" s="25"/>
      <c r="AO199" s="24"/>
      <c r="AP199" s="262" t="s">
        <v>1059</v>
      </c>
      <c r="AQ199" s="263">
        <v>197</v>
      </c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>
      <c r="A200" s="326"/>
      <c r="B200" s="19"/>
      <c r="C200" s="19"/>
      <c r="D200" s="27"/>
      <c r="E200" s="27"/>
      <c r="F200" s="26" t="s">
        <v>5895</v>
      </c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 t="s">
        <v>5046</v>
      </c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 t="s">
        <v>4799</v>
      </c>
      <c r="AK200" s="31">
        <v>45075</v>
      </c>
      <c r="AL200" s="332"/>
      <c r="AM200" s="333"/>
      <c r="AN200" s="25"/>
      <c r="AO200" s="24"/>
      <c r="AP200" s="262" t="s">
        <v>5895</v>
      </c>
      <c r="AQ200" s="263">
        <v>198</v>
      </c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>
      <c r="A201" s="326"/>
      <c r="B201" s="19"/>
      <c r="C201" s="19"/>
      <c r="D201" s="27"/>
      <c r="E201" s="27"/>
      <c r="F201" s="26" t="s">
        <v>5896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 t="s">
        <v>5047</v>
      </c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 t="s">
        <v>4799</v>
      </c>
      <c r="AK201" s="31">
        <v>45075</v>
      </c>
      <c r="AL201" s="332"/>
      <c r="AM201" s="333"/>
      <c r="AN201" s="25"/>
      <c r="AO201" s="24"/>
      <c r="AP201" s="262" t="s">
        <v>5896</v>
      </c>
      <c r="AQ201" s="263">
        <v>199</v>
      </c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>
      <c r="A202" s="326"/>
      <c r="B202" s="19"/>
      <c r="C202" s="19"/>
      <c r="D202" s="27"/>
      <c r="E202" s="27"/>
      <c r="F202" s="26" t="s">
        <v>5897</v>
      </c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 t="s">
        <v>4874</v>
      </c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 t="s">
        <v>4799</v>
      </c>
      <c r="AK202" s="31">
        <v>45075</v>
      </c>
      <c r="AL202" s="332"/>
      <c r="AM202" s="333"/>
      <c r="AN202" s="25"/>
      <c r="AO202" s="24"/>
      <c r="AP202" s="262" t="s">
        <v>5898</v>
      </c>
      <c r="AQ202" s="263">
        <v>200</v>
      </c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>
      <c r="A203" s="326"/>
      <c r="B203" s="19"/>
      <c r="C203" s="19"/>
      <c r="D203" s="27"/>
      <c r="E203" s="27"/>
      <c r="F203" s="26" t="s">
        <v>5899</v>
      </c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 t="s">
        <v>5048</v>
      </c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 t="s">
        <v>4799</v>
      </c>
      <c r="AK203" s="31">
        <v>45075</v>
      </c>
      <c r="AL203" s="332"/>
      <c r="AM203" s="333"/>
      <c r="AN203" s="25"/>
      <c r="AO203" s="24"/>
      <c r="AP203" s="262" t="s">
        <v>5899</v>
      </c>
      <c r="AQ203" s="263">
        <v>201</v>
      </c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>
      <c r="A204" s="326"/>
      <c r="B204" s="19"/>
      <c r="C204" s="19"/>
      <c r="D204" s="27"/>
      <c r="E204" s="27"/>
      <c r="F204" s="26" t="s">
        <v>5156</v>
      </c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708</v>
      </c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4799</v>
      </c>
      <c r="AK204" s="31">
        <v>45075</v>
      </c>
      <c r="AL204" s="332"/>
      <c r="AM204" s="333"/>
      <c r="AN204" s="25"/>
      <c r="AO204" s="24"/>
      <c r="AP204" s="262" t="s">
        <v>712</v>
      </c>
      <c r="AQ204" s="263">
        <v>202</v>
      </c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>
      <c r="A205" s="326"/>
      <c r="B205" s="19"/>
      <c r="C205" s="19"/>
      <c r="D205" s="27"/>
      <c r="E205" s="27"/>
      <c r="F205" s="26" t="s">
        <v>5900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 t="s">
        <v>4941</v>
      </c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4799</v>
      </c>
      <c r="AK205" s="31">
        <v>45075</v>
      </c>
      <c r="AL205" s="332"/>
      <c r="AM205" s="333"/>
      <c r="AN205" s="25"/>
      <c r="AO205" s="24"/>
      <c r="AP205" s="262" t="s">
        <v>5049</v>
      </c>
      <c r="AQ205" s="263">
        <v>203</v>
      </c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>
      <c r="A206" s="326"/>
      <c r="B206" s="19"/>
      <c r="C206" s="19"/>
      <c r="D206" s="27"/>
      <c r="E206" s="27"/>
      <c r="F206" s="26" t="s">
        <v>5175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 t="s">
        <v>786</v>
      </c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4799</v>
      </c>
      <c r="AK206" s="31">
        <v>45075</v>
      </c>
      <c r="AL206" s="332"/>
      <c r="AM206" s="333"/>
      <c r="AN206" s="25"/>
      <c r="AO206" s="24"/>
      <c r="AP206" s="262" t="s">
        <v>788</v>
      </c>
      <c r="AQ206" s="263">
        <v>204</v>
      </c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>
      <c r="A207" s="326"/>
      <c r="B207" s="19"/>
      <c r="C207" s="19"/>
      <c r="D207" s="27"/>
      <c r="E207" s="27"/>
      <c r="F207" s="26" t="s">
        <v>5901</v>
      </c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 t="s">
        <v>5050</v>
      </c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 t="s">
        <v>4799</v>
      </c>
      <c r="AK207" s="31">
        <v>45075</v>
      </c>
      <c r="AL207" s="332"/>
      <c r="AM207" s="333"/>
      <c r="AN207" s="25"/>
      <c r="AO207" s="24"/>
      <c r="AP207" s="262" t="s">
        <v>5051</v>
      </c>
      <c r="AQ207" s="263">
        <v>205</v>
      </c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>
      <c r="A208" s="326"/>
      <c r="B208" s="19"/>
      <c r="C208" s="19"/>
      <c r="D208" s="27"/>
      <c r="E208" s="27"/>
      <c r="F208" s="26" t="s">
        <v>5902</v>
      </c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 t="s">
        <v>5052</v>
      </c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4799</v>
      </c>
      <c r="AK208" s="31">
        <v>45075</v>
      </c>
      <c r="AL208" s="332"/>
      <c r="AM208" s="333"/>
      <c r="AN208" s="25"/>
      <c r="AO208" s="24"/>
      <c r="AP208" s="262" t="s">
        <v>5902</v>
      </c>
      <c r="AQ208" s="263">
        <v>206</v>
      </c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>
      <c r="A209" s="326"/>
      <c r="B209" s="19"/>
      <c r="C209" s="19"/>
      <c r="D209" s="27"/>
      <c r="E209" s="27"/>
      <c r="F209" s="26" t="s">
        <v>5161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5053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4799</v>
      </c>
      <c r="AK209" s="31">
        <v>45075</v>
      </c>
      <c r="AL209" s="332"/>
      <c r="AM209" s="333"/>
      <c r="AN209" s="25"/>
      <c r="AO209" s="24"/>
      <c r="AP209" s="262" t="s">
        <v>731</v>
      </c>
      <c r="AQ209" s="263">
        <v>207</v>
      </c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>
      <c r="A210" s="326"/>
      <c r="B210" s="19"/>
      <c r="C210" s="19"/>
      <c r="D210" s="27"/>
      <c r="E210" s="27"/>
      <c r="F210" s="26" t="s">
        <v>5903</v>
      </c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 t="s">
        <v>5054</v>
      </c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 t="s">
        <v>4799</v>
      </c>
      <c r="AK210" s="31">
        <v>45075</v>
      </c>
      <c r="AL210" s="332"/>
      <c r="AM210" s="333"/>
      <c r="AN210" s="25"/>
      <c r="AO210" s="24"/>
      <c r="AP210" s="262" t="s">
        <v>5903</v>
      </c>
      <c r="AQ210" s="263">
        <v>208</v>
      </c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>
      <c r="A211" s="326"/>
      <c r="B211" s="19"/>
      <c r="C211" s="19"/>
      <c r="D211" s="27"/>
      <c r="E211" s="27"/>
      <c r="F211" s="26" t="s">
        <v>5055</v>
      </c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 t="s">
        <v>5056</v>
      </c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 t="s">
        <v>4799</v>
      </c>
      <c r="AK211" s="31">
        <v>45075</v>
      </c>
      <c r="AL211" s="332"/>
      <c r="AM211" s="333"/>
      <c r="AN211" s="25"/>
      <c r="AO211" s="24"/>
      <c r="AP211" s="262" t="s">
        <v>5055</v>
      </c>
      <c r="AQ211" s="263">
        <v>209</v>
      </c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>
      <c r="A212" s="326"/>
      <c r="B212" s="19"/>
      <c r="C212" s="19"/>
      <c r="D212" s="27"/>
      <c r="E212" s="27"/>
      <c r="F212" s="26" t="s">
        <v>5057</v>
      </c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 t="s">
        <v>5058</v>
      </c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 t="s">
        <v>4799</v>
      </c>
      <c r="AK212" s="31">
        <v>45075</v>
      </c>
      <c r="AL212" s="332"/>
      <c r="AM212" s="333"/>
      <c r="AN212" s="25"/>
      <c r="AO212" s="24"/>
      <c r="AP212" s="262" t="s">
        <v>5057</v>
      </c>
      <c r="AQ212" s="263">
        <v>210</v>
      </c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>
      <c r="A213" s="326"/>
      <c r="B213" s="19"/>
      <c r="C213" s="19"/>
      <c r="D213" s="27"/>
      <c r="E213" s="27"/>
      <c r="F213" s="26" t="s">
        <v>5059</v>
      </c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 t="s">
        <v>5060</v>
      </c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 t="s">
        <v>4799</v>
      </c>
      <c r="AK213" s="31">
        <v>45075</v>
      </c>
      <c r="AL213" s="332"/>
      <c r="AM213" s="333"/>
      <c r="AN213" s="25"/>
      <c r="AO213" s="24"/>
      <c r="AP213" s="262" t="s">
        <v>5059</v>
      </c>
      <c r="AQ213" s="263">
        <v>211</v>
      </c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>
      <c r="A214" s="326"/>
      <c r="B214" s="19"/>
      <c r="C214" s="19"/>
      <c r="D214" s="27"/>
      <c r="E214" s="27"/>
      <c r="F214" s="26" t="s">
        <v>5061</v>
      </c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 t="s">
        <v>5062</v>
      </c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 t="s">
        <v>4799</v>
      </c>
      <c r="AK214" s="31">
        <v>45075</v>
      </c>
      <c r="AL214" s="332"/>
      <c r="AM214" s="333"/>
      <c r="AN214" s="25"/>
      <c r="AO214" s="24"/>
      <c r="AP214" s="262" t="s">
        <v>5061</v>
      </c>
      <c r="AQ214" s="263">
        <v>212</v>
      </c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>
      <c r="A215" s="326"/>
      <c r="B215" s="19"/>
      <c r="C215" s="19"/>
      <c r="D215" s="27"/>
      <c r="E215" s="27"/>
      <c r="F215" s="26" t="s">
        <v>5063</v>
      </c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 t="s">
        <v>5064</v>
      </c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 t="s">
        <v>4799</v>
      </c>
      <c r="AK215" s="31">
        <v>45075</v>
      </c>
      <c r="AL215" s="332"/>
      <c r="AM215" s="333"/>
      <c r="AN215" s="25"/>
      <c r="AO215" s="24"/>
      <c r="AP215" s="262" t="s">
        <v>5063</v>
      </c>
      <c r="AQ215" s="263">
        <v>213</v>
      </c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>
      <c r="A216" s="326"/>
      <c r="B216" s="19"/>
      <c r="C216" s="19"/>
      <c r="D216" s="27"/>
      <c r="E216" s="27"/>
      <c r="F216" s="26" t="s">
        <v>5904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5065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4799</v>
      </c>
      <c r="AK216" s="31">
        <v>45075</v>
      </c>
      <c r="AL216" s="332"/>
      <c r="AM216" s="333"/>
      <c r="AN216" s="25"/>
      <c r="AO216" s="24"/>
      <c r="AP216" s="262" t="s">
        <v>5904</v>
      </c>
      <c r="AQ216" s="263">
        <v>214</v>
      </c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>
      <c r="A217" s="326"/>
      <c r="B217" s="19"/>
      <c r="C217" s="19"/>
      <c r="D217" s="27"/>
      <c r="E217" s="27"/>
      <c r="F217" s="26" t="s">
        <v>5166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5066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4799</v>
      </c>
      <c r="AK217" s="31">
        <v>45075</v>
      </c>
      <c r="AL217" s="332"/>
      <c r="AM217" s="333"/>
      <c r="AN217" s="25"/>
      <c r="AO217" s="24"/>
      <c r="AP217" s="262" t="s">
        <v>5905</v>
      </c>
      <c r="AQ217" s="263">
        <v>215</v>
      </c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>
      <c r="A218" s="326"/>
      <c r="B218" s="19"/>
      <c r="C218" s="19"/>
      <c r="D218" s="27"/>
      <c r="E218" s="27"/>
      <c r="F218" s="26" t="s">
        <v>5067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5068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4799</v>
      </c>
      <c r="AK218" s="31">
        <v>45075</v>
      </c>
      <c r="AL218" s="332"/>
      <c r="AM218" s="333"/>
      <c r="AN218" s="25"/>
      <c r="AO218" s="24"/>
      <c r="AP218" s="262" t="s">
        <v>5067</v>
      </c>
      <c r="AQ218" s="263">
        <v>216</v>
      </c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>
      <c r="A219" s="326"/>
      <c r="B219" s="19"/>
      <c r="C219" s="19"/>
      <c r="D219" s="27"/>
      <c r="E219" s="27"/>
      <c r="F219" s="26" t="s">
        <v>5157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 t="s">
        <v>714</v>
      </c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 t="s">
        <v>4799</v>
      </c>
      <c r="AK219" s="31">
        <v>45075</v>
      </c>
      <c r="AL219" s="332"/>
      <c r="AM219" s="333"/>
      <c r="AN219" s="25"/>
      <c r="AO219" s="24"/>
      <c r="AP219" s="262" t="s">
        <v>717</v>
      </c>
      <c r="AQ219" s="263">
        <v>217</v>
      </c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>
      <c r="A220" s="326"/>
      <c r="B220" s="19"/>
      <c r="C220" s="19"/>
      <c r="D220" s="27"/>
      <c r="E220" s="27"/>
      <c r="F220" s="26" t="s">
        <v>5906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 t="s">
        <v>5069</v>
      </c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 t="s">
        <v>4799</v>
      </c>
      <c r="AK220" s="31">
        <v>45075</v>
      </c>
      <c r="AL220" s="332"/>
      <c r="AM220" s="333"/>
      <c r="AN220" s="25"/>
      <c r="AO220" s="24"/>
      <c r="AP220" s="262" t="s">
        <v>5906</v>
      </c>
      <c r="AQ220" s="263">
        <v>218</v>
      </c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>
      <c r="A221" s="326"/>
      <c r="B221" s="19"/>
      <c r="C221" s="19"/>
      <c r="D221" s="27"/>
      <c r="E221" s="27"/>
      <c r="F221" s="26" t="s">
        <v>5907</v>
      </c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 t="s">
        <v>5070</v>
      </c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 t="s">
        <v>4799</v>
      </c>
      <c r="AK221" s="31">
        <v>45075</v>
      </c>
      <c r="AL221" s="332"/>
      <c r="AM221" s="333"/>
      <c r="AN221" s="25"/>
      <c r="AO221" s="24"/>
      <c r="AP221" s="262" t="s">
        <v>5907</v>
      </c>
      <c r="AQ221" s="263">
        <v>219</v>
      </c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>
      <c r="A222" s="326"/>
      <c r="B222" s="19"/>
      <c r="C222" s="19"/>
      <c r="D222" s="27"/>
      <c r="E222" s="27"/>
      <c r="F222" s="26" t="s">
        <v>5667</v>
      </c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 t="s">
        <v>5071</v>
      </c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 t="s">
        <v>4799</v>
      </c>
      <c r="AK222" s="31">
        <v>45075</v>
      </c>
      <c r="AL222" s="332"/>
      <c r="AM222" s="333"/>
      <c r="AN222" s="25"/>
      <c r="AO222" s="24"/>
      <c r="AP222" s="262" t="s">
        <v>4403</v>
      </c>
      <c r="AQ222" s="263">
        <v>220</v>
      </c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>
      <c r="A223" s="326"/>
      <c r="B223" s="19"/>
      <c r="C223" s="19"/>
      <c r="D223" s="27"/>
      <c r="E223" s="27"/>
      <c r="F223" s="26" t="s">
        <v>5154</v>
      </c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 t="s">
        <v>5072</v>
      </c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 t="s">
        <v>4799</v>
      </c>
      <c r="AK223" s="31">
        <v>45075</v>
      </c>
      <c r="AL223" s="332"/>
      <c r="AM223" s="333"/>
      <c r="AN223" s="25"/>
      <c r="AO223" s="24"/>
      <c r="AP223" s="262" t="s">
        <v>702</v>
      </c>
      <c r="AQ223" s="263">
        <v>221</v>
      </c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>
      <c r="A224" s="326"/>
      <c r="B224" s="19"/>
      <c r="C224" s="19"/>
      <c r="D224" s="27"/>
      <c r="E224" s="27"/>
      <c r="F224" s="26" t="s">
        <v>5153</v>
      </c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 t="s">
        <v>695</v>
      </c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 t="s">
        <v>4799</v>
      </c>
      <c r="AK224" s="31">
        <v>45075</v>
      </c>
      <c r="AL224" s="332"/>
      <c r="AM224" s="333"/>
      <c r="AN224" s="25"/>
      <c r="AO224" s="24"/>
      <c r="AP224" s="262" t="s">
        <v>699</v>
      </c>
      <c r="AQ224" s="263">
        <v>222</v>
      </c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>
      <c r="A225" s="326"/>
      <c r="B225" s="19"/>
      <c r="C225" s="19"/>
      <c r="D225" s="27"/>
      <c r="E225" s="27"/>
      <c r="F225" s="26" t="s">
        <v>5908</v>
      </c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 t="s">
        <v>5073</v>
      </c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 t="s">
        <v>4799</v>
      </c>
      <c r="AK225" s="31">
        <v>45075</v>
      </c>
      <c r="AL225" s="332"/>
      <c r="AM225" s="333"/>
      <c r="AN225" s="25"/>
      <c r="AO225" s="24"/>
      <c r="AP225" s="262" t="s">
        <v>5909</v>
      </c>
      <c r="AQ225" s="263">
        <v>223</v>
      </c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>
      <c r="A226" s="326"/>
      <c r="B226" s="19"/>
      <c r="C226" s="19"/>
      <c r="D226" s="27"/>
      <c r="E226" s="27"/>
      <c r="F226" s="26" t="s">
        <v>5910</v>
      </c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 t="s">
        <v>5074</v>
      </c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 t="s">
        <v>4799</v>
      </c>
      <c r="AK226" s="31">
        <v>45075</v>
      </c>
      <c r="AL226" s="332"/>
      <c r="AM226" s="333"/>
      <c r="AN226" s="25"/>
      <c r="AO226" s="24"/>
      <c r="AP226" s="262" t="s">
        <v>5910</v>
      </c>
      <c r="AQ226" s="263">
        <v>224</v>
      </c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>
      <c r="A227" s="326"/>
      <c r="B227" s="19"/>
      <c r="C227" s="19"/>
      <c r="D227" s="27"/>
      <c r="E227" s="27"/>
      <c r="F227" s="26" t="s">
        <v>5152</v>
      </c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 t="s">
        <v>5075</v>
      </c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 t="s">
        <v>4799</v>
      </c>
      <c r="AK227" s="31">
        <v>45075</v>
      </c>
      <c r="AL227" s="332"/>
      <c r="AM227" s="333"/>
      <c r="AN227" s="25"/>
      <c r="AO227" s="24"/>
      <c r="AP227" s="262" t="s">
        <v>694</v>
      </c>
      <c r="AQ227" s="263">
        <v>225</v>
      </c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>
      <c r="A228" s="326"/>
      <c r="B228" s="19"/>
      <c r="C228" s="19"/>
      <c r="D228" s="27"/>
      <c r="E228" s="27"/>
      <c r="F228" s="26" t="s">
        <v>5184</v>
      </c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 t="s">
        <v>854</v>
      </c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 t="s">
        <v>4799</v>
      </c>
      <c r="AK228" s="31">
        <v>45075</v>
      </c>
      <c r="AL228" s="332"/>
      <c r="AM228" s="333"/>
      <c r="AN228" s="25"/>
      <c r="AO228" s="24"/>
      <c r="AP228" s="262" t="s">
        <v>860</v>
      </c>
      <c r="AQ228" s="263">
        <v>226</v>
      </c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>
      <c r="A229" s="326"/>
      <c r="B229" s="19"/>
      <c r="C229" s="19"/>
      <c r="D229" s="27"/>
      <c r="E229" s="27"/>
      <c r="F229" s="26" t="s">
        <v>5207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 t="s">
        <v>1068</v>
      </c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 t="s">
        <v>4799</v>
      </c>
      <c r="AK229" s="31">
        <v>45075</v>
      </c>
      <c r="AL229" s="332"/>
      <c r="AM229" s="333"/>
      <c r="AN229" s="25"/>
      <c r="AO229" s="24"/>
      <c r="AP229" s="262" t="s">
        <v>1071</v>
      </c>
      <c r="AQ229" s="263">
        <v>227</v>
      </c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>
      <c r="A230" s="326"/>
      <c r="B230" s="19"/>
      <c r="C230" s="19"/>
      <c r="D230" s="27"/>
      <c r="E230" s="27"/>
      <c r="F230" s="26" t="s">
        <v>5911</v>
      </c>
      <c r="G230" s="26"/>
      <c r="H230" s="26"/>
      <c r="I230" s="26"/>
      <c r="J230" s="26"/>
      <c r="K230" s="26"/>
      <c r="L230" s="26"/>
      <c r="M230" s="26"/>
      <c r="N230" s="26"/>
      <c r="O230" s="26"/>
      <c r="P230" s="26" t="s">
        <v>5076</v>
      </c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 t="s">
        <v>4799</v>
      </c>
      <c r="AK230" s="31">
        <v>45075</v>
      </c>
      <c r="AL230" s="332"/>
      <c r="AM230" s="333"/>
      <c r="AN230" s="25"/>
      <c r="AO230" s="24"/>
      <c r="AP230" s="262" t="s">
        <v>5077</v>
      </c>
      <c r="AQ230" s="263">
        <v>228</v>
      </c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>
      <c r="A231" s="326"/>
      <c r="B231" s="19"/>
      <c r="C231" s="19"/>
      <c r="D231" s="27"/>
      <c r="E231" s="27"/>
      <c r="F231" s="26" t="s">
        <v>5332</v>
      </c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 t="s">
        <v>2277</v>
      </c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 t="s">
        <v>4799</v>
      </c>
      <c r="AK231" s="31">
        <v>45075</v>
      </c>
      <c r="AL231" s="332"/>
      <c r="AM231" s="333"/>
      <c r="AN231" s="25"/>
      <c r="AO231" s="24"/>
      <c r="AP231" s="262" t="s">
        <v>2287</v>
      </c>
      <c r="AQ231" s="263">
        <v>229</v>
      </c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>
      <c r="A232" s="326"/>
      <c r="B232" s="19"/>
      <c r="C232" s="19"/>
      <c r="D232" s="27"/>
      <c r="E232" s="27"/>
      <c r="F232" s="26" t="s">
        <v>5912</v>
      </c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 t="s">
        <v>5078</v>
      </c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 t="s">
        <v>4799</v>
      </c>
      <c r="AK232" s="31">
        <v>45075</v>
      </c>
      <c r="AL232" s="332"/>
      <c r="AM232" s="333"/>
      <c r="AN232" s="25"/>
      <c r="AO232" s="24"/>
      <c r="AP232" s="262" t="s">
        <v>5079</v>
      </c>
      <c r="AQ232" s="263">
        <v>230</v>
      </c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>
      <c r="A233" s="326"/>
      <c r="B233" s="19"/>
      <c r="C233" s="19"/>
      <c r="D233" s="27"/>
      <c r="E233" s="27"/>
      <c r="F233" s="26" t="s">
        <v>5162</v>
      </c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 t="s">
        <v>5080</v>
      </c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 t="s">
        <v>4799</v>
      </c>
      <c r="AK233" s="31">
        <v>45075</v>
      </c>
      <c r="AL233" s="332"/>
      <c r="AM233" s="333"/>
      <c r="AN233" s="25"/>
      <c r="AO233" s="24"/>
      <c r="AP233" s="262" t="s">
        <v>742</v>
      </c>
      <c r="AQ233" s="263">
        <v>231</v>
      </c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>
      <c r="A234" s="326"/>
      <c r="B234" s="19"/>
      <c r="C234" s="19"/>
      <c r="D234" s="27"/>
      <c r="E234" s="27"/>
      <c r="F234" s="26" t="s">
        <v>5081</v>
      </c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 t="s">
        <v>5082</v>
      </c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 t="s">
        <v>4799</v>
      </c>
      <c r="AK234" s="31">
        <v>45075</v>
      </c>
      <c r="AL234" s="332"/>
      <c r="AM234" s="333"/>
      <c r="AN234" s="25"/>
      <c r="AO234" s="24"/>
      <c r="AP234" s="262" t="s">
        <v>5081</v>
      </c>
      <c r="AQ234" s="263">
        <v>232</v>
      </c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>
      <c r="A235" s="326"/>
      <c r="B235" s="19"/>
      <c r="C235" s="19"/>
      <c r="D235" s="27"/>
      <c r="E235" s="27"/>
      <c r="F235" s="26" t="s">
        <v>5543</v>
      </c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 t="s">
        <v>5083</v>
      </c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 t="s">
        <v>4799</v>
      </c>
      <c r="AK235" s="31">
        <v>45075</v>
      </c>
      <c r="AL235" s="332"/>
      <c r="AM235" s="333"/>
      <c r="AN235" s="25"/>
      <c r="AO235" s="24"/>
      <c r="AP235" s="262" t="s">
        <v>3871</v>
      </c>
      <c r="AQ235" s="263">
        <v>233</v>
      </c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>
      <c r="A236" s="326"/>
      <c r="B236" s="19"/>
      <c r="C236" s="19"/>
      <c r="D236" s="27"/>
      <c r="E236" s="27"/>
      <c r="F236" s="26" t="s">
        <v>5913</v>
      </c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 t="s">
        <v>5084</v>
      </c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 t="s">
        <v>4799</v>
      </c>
      <c r="AK236" s="31">
        <v>45075</v>
      </c>
      <c r="AL236" s="332"/>
      <c r="AM236" s="333"/>
      <c r="AN236" s="25"/>
      <c r="AO236" s="24"/>
      <c r="AP236" s="262" t="s">
        <v>5913</v>
      </c>
      <c r="AQ236" s="263">
        <v>234</v>
      </c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>
      <c r="A237" s="326"/>
      <c r="B237" s="19"/>
      <c r="C237" s="19"/>
      <c r="D237" s="27"/>
      <c r="E237" s="27"/>
      <c r="F237" s="26" t="s">
        <v>5914</v>
      </c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 t="s">
        <v>1824</v>
      </c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 t="s">
        <v>4799</v>
      </c>
      <c r="AK237" s="31">
        <v>45075</v>
      </c>
      <c r="AL237" s="332"/>
      <c r="AM237" s="333"/>
      <c r="AN237" s="25"/>
      <c r="AO237" s="24"/>
      <c r="AP237" s="262" t="s">
        <v>1833</v>
      </c>
      <c r="AQ237" s="263">
        <v>235</v>
      </c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>
      <c r="A238" s="326"/>
      <c r="B238" s="19"/>
      <c r="C238" s="19"/>
      <c r="D238" s="27"/>
      <c r="E238" s="27"/>
      <c r="F238" s="26" t="s">
        <v>5915</v>
      </c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 t="s">
        <v>5085</v>
      </c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 t="s">
        <v>4799</v>
      </c>
      <c r="AK238" s="31">
        <v>45075</v>
      </c>
      <c r="AL238" s="332"/>
      <c r="AM238" s="333"/>
      <c r="AN238" s="25"/>
      <c r="AO238" s="24"/>
      <c r="AP238" s="262" t="s">
        <v>5086</v>
      </c>
      <c r="AQ238" s="263">
        <v>236</v>
      </c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>
      <c r="A239" s="326"/>
      <c r="B239" s="19"/>
      <c r="C239" s="19"/>
      <c r="D239" s="27"/>
      <c r="E239" s="27"/>
      <c r="F239" s="26" t="s">
        <v>5159</v>
      </c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 t="s">
        <v>722</v>
      </c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4799</v>
      </c>
      <c r="AK239" s="31">
        <v>45075</v>
      </c>
      <c r="AL239" s="332"/>
      <c r="AM239" s="333"/>
      <c r="AN239" s="25"/>
      <c r="AO239" s="24"/>
      <c r="AP239" s="262" t="s">
        <v>723</v>
      </c>
      <c r="AQ239" s="263">
        <v>237</v>
      </c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>
      <c r="A240" s="326"/>
      <c r="B240" s="19"/>
      <c r="C240" s="19"/>
      <c r="D240" s="27"/>
      <c r="E240" s="27"/>
      <c r="F240" s="26" t="s">
        <v>5916</v>
      </c>
      <c r="G240" s="26"/>
      <c r="H240" s="26"/>
      <c r="I240" s="26"/>
      <c r="J240" s="26"/>
      <c r="K240" s="26"/>
      <c r="L240" s="26"/>
      <c r="M240" s="26"/>
      <c r="N240" s="26"/>
      <c r="O240" s="26"/>
      <c r="P240" s="26" t="s">
        <v>5087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 t="s">
        <v>4799</v>
      </c>
      <c r="AK240" s="31">
        <v>45075</v>
      </c>
      <c r="AL240" s="332"/>
      <c r="AM240" s="333"/>
      <c r="AN240" s="25"/>
      <c r="AO240" s="24"/>
      <c r="AP240" s="262" t="s">
        <v>5088</v>
      </c>
      <c r="AQ240" s="263">
        <v>238</v>
      </c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>
      <c r="A241" s="326"/>
      <c r="B241" s="19"/>
      <c r="C241" s="19"/>
      <c r="D241" s="27"/>
      <c r="E241" s="27"/>
      <c r="F241" s="26" t="s">
        <v>5917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 t="s">
        <v>5089</v>
      </c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 t="s">
        <v>4799</v>
      </c>
      <c r="AK241" s="31">
        <v>45075</v>
      </c>
      <c r="AL241" s="332"/>
      <c r="AM241" s="333"/>
      <c r="AN241" s="25"/>
      <c r="AO241" s="24"/>
      <c r="AP241" s="262" t="s">
        <v>5917</v>
      </c>
      <c r="AQ241" s="263">
        <v>239</v>
      </c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>
      <c r="A242" s="326"/>
      <c r="B242" s="19"/>
      <c r="C242" s="19"/>
      <c r="D242" s="27"/>
      <c r="E242" s="27"/>
      <c r="F242" s="26" t="s">
        <v>5918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 t="s">
        <v>5090</v>
      </c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 t="s">
        <v>4799</v>
      </c>
      <c r="AK242" s="31">
        <v>45075</v>
      </c>
      <c r="AL242" s="332"/>
      <c r="AM242" s="333"/>
      <c r="AN242" s="25"/>
      <c r="AO242" s="24"/>
      <c r="AP242" s="262" t="s">
        <v>5091</v>
      </c>
      <c r="AQ242" s="263">
        <v>240</v>
      </c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>
      <c r="A243" s="326"/>
      <c r="B243" s="19"/>
      <c r="C243" s="19"/>
      <c r="D243" s="27"/>
      <c r="E243" s="27"/>
      <c r="F243" s="26" t="s">
        <v>5919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 t="s">
        <v>5092</v>
      </c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 t="s">
        <v>4799</v>
      </c>
      <c r="AK243" s="31">
        <v>45075</v>
      </c>
      <c r="AL243" s="332"/>
      <c r="AM243" s="333"/>
      <c r="AN243" s="25"/>
      <c r="AO243" s="24"/>
      <c r="AP243" s="262" t="s">
        <v>5920</v>
      </c>
      <c r="AQ243" s="263">
        <v>241</v>
      </c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>
      <c r="A244" s="326"/>
      <c r="B244" s="19"/>
      <c r="C244" s="19"/>
      <c r="D244" s="27"/>
      <c r="E244" s="27"/>
      <c r="F244" s="26" t="s">
        <v>5179</v>
      </c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 t="s">
        <v>5093</v>
      </c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 t="s">
        <v>4799</v>
      </c>
      <c r="AK244" s="31">
        <v>45075</v>
      </c>
      <c r="AL244" s="332"/>
      <c r="AM244" s="333"/>
      <c r="AN244" s="25"/>
      <c r="AO244" s="24"/>
      <c r="AP244" s="262" t="s">
        <v>796</v>
      </c>
      <c r="AQ244" s="263">
        <v>242</v>
      </c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>
      <c r="A245" s="326"/>
      <c r="B245" s="19"/>
      <c r="C245" s="19"/>
      <c r="D245" s="27"/>
      <c r="E245" s="27"/>
      <c r="F245" s="26" t="s">
        <v>5921</v>
      </c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 t="s">
        <v>5094</v>
      </c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 t="s">
        <v>4799</v>
      </c>
      <c r="AK245" s="31">
        <v>45075</v>
      </c>
      <c r="AL245" s="332"/>
      <c r="AM245" s="333"/>
      <c r="AN245" s="25"/>
      <c r="AO245" s="24"/>
      <c r="AP245" s="262" t="s">
        <v>5921</v>
      </c>
      <c r="AQ245" s="263">
        <v>243</v>
      </c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>
      <c r="A246" s="326"/>
      <c r="B246" s="19"/>
      <c r="C246" s="19"/>
      <c r="D246" s="27"/>
      <c r="E246" s="27"/>
      <c r="F246" s="26" t="s">
        <v>5922</v>
      </c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 t="s">
        <v>5095</v>
      </c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 t="s">
        <v>4799</v>
      </c>
      <c r="AK246" s="31">
        <v>45075</v>
      </c>
      <c r="AL246" s="332"/>
      <c r="AM246" s="333"/>
      <c r="AN246" s="25"/>
      <c r="AO246" s="24"/>
      <c r="AP246" s="262" t="s">
        <v>5922</v>
      </c>
      <c r="AQ246" s="263">
        <v>244</v>
      </c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>
      <c r="A247" s="326"/>
      <c r="B247" s="19"/>
      <c r="C247" s="19"/>
      <c r="D247" s="27"/>
      <c r="E247" s="27"/>
      <c r="F247" s="26" t="s">
        <v>5923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 t="s">
        <v>5096</v>
      </c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 t="s">
        <v>4799</v>
      </c>
      <c r="AK247" s="31">
        <v>45075</v>
      </c>
      <c r="AL247" s="332"/>
      <c r="AM247" s="333"/>
      <c r="AN247" s="25"/>
      <c r="AO247" s="24"/>
      <c r="AP247" s="262" t="s">
        <v>5097</v>
      </c>
      <c r="AQ247" s="263">
        <v>245</v>
      </c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>
      <c r="A248" s="326"/>
      <c r="B248" s="19"/>
      <c r="C248" s="19"/>
      <c r="D248" s="27"/>
      <c r="E248" s="27"/>
      <c r="F248" s="26" t="s">
        <v>5098</v>
      </c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 t="s">
        <v>5099</v>
      </c>
      <c r="T248" s="26"/>
      <c r="U248" s="26" t="s">
        <v>5100</v>
      </c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 t="s">
        <v>4799</v>
      </c>
      <c r="AK248" s="31">
        <v>45075</v>
      </c>
      <c r="AL248" s="332"/>
      <c r="AM248" s="333"/>
      <c r="AN248" s="25"/>
      <c r="AO248" s="24"/>
      <c r="AP248" s="262" t="s">
        <v>5098</v>
      </c>
      <c r="AQ248" s="263">
        <v>246</v>
      </c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>
      <c r="A249" s="326"/>
      <c r="B249" s="19"/>
      <c r="C249" s="19"/>
      <c r="D249" s="27"/>
      <c r="E249" s="27"/>
      <c r="F249" s="26" t="s">
        <v>5101</v>
      </c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 t="s">
        <v>5102</v>
      </c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 t="s">
        <v>4799</v>
      </c>
      <c r="AK249" s="31">
        <v>45075</v>
      </c>
      <c r="AL249" s="332"/>
      <c r="AM249" s="333"/>
      <c r="AN249" s="25"/>
      <c r="AO249" s="24"/>
      <c r="AP249" s="262" t="s">
        <v>5101</v>
      </c>
      <c r="AQ249" s="263">
        <v>247</v>
      </c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>
      <c r="A250" s="326"/>
      <c r="B250" s="19"/>
      <c r="C250" s="19"/>
      <c r="D250" s="27"/>
      <c r="E250" s="27"/>
      <c r="F250" s="26" t="s">
        <v>5242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 t="s">
        <v>1409</v>
      </c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 t="s">
        <v>4799</v>
      </c>
      <c r="AK250" s="31">
        <v>45075</v>
      </c>
      <c r="AL250" s="332"/>
      <c r="AM250" s="333"/>
      <c r="AN250" s="25"/>
      <c r="AO250" s="24"/>
      <c r="AP250" s="262" t="s">
        <v>1420</v>
      </c>
      <c r="AQ250" s="263">
        <v>248</v>
      </c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>
      <c r="A251" s="326"/>
      <c r="B251" s="19"/>
      <c r="C251" s="19"/>
      <c r="D251" s="27"/>
      <c r="E251" s="27"/>
      <c r="F251" s="26" t="s">
        <v>5924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 t="s">
        <v>5103</v>
      </c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 t="s">
        <v>4799</v>
      </c>
      <c r="AK251" s="31">
        <v>45075</v>
      </c>
      <c r="AL251" s="332"/>
      <c r="AM251" s="333"/>
      <c r="AN251" s="25"/>
      <c r="AO251" s="24"/>
      <c r="AP251" s="262" t="s">
        <v>5924</v>
      </c>
      <c r="AQ251" s="263">
        <v>249</v>
      </c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>
      <c r="A252" s="326"/>
      <c r="B252" s="19"/>
      <c r="C252" s="19"/>
      <c r="D252" s="27"/>
      <c r="E252" s="27"/>
      <c r="F252" s="26" t="s">
        <v>5925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 t="s">
        <v>5104</v>
      </c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4799</v>
      </c>
      <c r="AK252" s="31">
        <v>45075</v>
      </c>
      <c r="AL252" s="332"/>
      <c r="AM252" s="333"/>
      <c r="AN252" s="25"/>
      <c r="AO252" s="24"/>
      <c r="AP252" s="262" t="s">
        <v>5925</v>
      </c>
      <c r="AQ252" s="263">
        <v>250</v>
      </c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>
      <c r="A253" s="326"/>
      <c r="B253" s="19"/>
      <c r="C253" s="19"/>
      <c r="D253" s="27"/>
      <c r="E253" s="27"/>
      <c r="F253" s="26" t="s">
        <v>5926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5105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4799</v>
      </c>
      <c r="AK253" s="31">
        <v>45075</v>
      </c>
      <c r="AL253" s="332"/>
      <c r="AM253" s="333"/>
      <c r="AN253" s="25"/>
      <c r="AO253" s="24"/>
      <c r="AP253" s="262" t="s">
        <v>5106</v>
      </c>
      <c r="AQ253" s="263">
        <v>251</v>
      </c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>
      <c r="A254" s="326"/>
      <c r="B254" s="19"/>
      <c r="C254" s="19"/>
      <c r="D254" s="27"/>
      <c r="E254" s="27"/>
      <c r="F254" s="26" t="s">
        <v>5148</v>
      </c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 t="s">
        <v>5107</v>
      </c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 t="s">
        <v>4799</v>
      </c>
      <c r="AK254" s="31">
        <v>45075</v>
      </c>
      <c r="AL254" s="332"/>
      <c r="AM254" s="333"/>
      <c r="AN254" s="25"/>
      <c r="AO254" s="24"/>
      <c r="AP254" s="262" t="s">
        <v>680</v>
      </c>
      <c r="AQ254" s="263">
        <v>252</v>
      </c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>
      <c r="A255" s="326"/>
      <c r="B255" s="19"/>
      <c r="C255" s="19"/>
      <c r="D255" s="27"/>
      <c r="E255" s="27"/>
      <c r="F255" s="26" t="s">
        <v>5927</v>
      </c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 t="s">
        <v>5108</v>
      </c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4799</v>
      </c>
      <c r="AK255" s="31">
        <v>45075</v>
      </c>
      <c r="AL255" s="332"/>
      <c r="AM255" s="333"/>
      <c r="AN255" s="25"/>
      <c r="AO255" s="24"/>
      <c r="AP255" s="262" t="s">
        <v>5928</v>
      </c>
      <c r="AQ255" s="263">
        <v>253</v>
      </c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>
      <c r="A256" s="326"/>
      <c r="B256" s="19"/>
      <c r="C256" s="19"/>
      <c r="D256" s="27"/>
      <c r="E256" s="27"/>
      <c r="F256" s="26" t="s">
        <v>5109</v>
      </c>
      <c r="G256" s="26"/>
      <c r="H256" s="26"/>
      <c r="I256" s="26"/>
      <c r="J256" s="26"/>
      <c r="K256" s="26"/>
      <c r="L256" s="26"/>
      <c r="M256" s="26"/>
      <c r="N256" s="26"/>
      <c r="O256" s="26"/>
      <c r="P256" s="26" t="s">
        <v>5110</v>
      </c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 t="s">
        <v>4799</v>
      </c>
      <c r="AK256" s="31">
        <v>45075</v>
      </c>
      <c r="AL256" s="332"/>
      <c r="AM256" s="333"/>
      <c r="AN256" s="25"/>
      <c r="AO256" s="24"/>
      <c r="AP256" s="262" t="s">
        <v>5109</v>
      </c>
      <c r="AQ256" s="263">
        <v>254</v>
      </c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>
      <c r="A257" s="326"/>
      <c r="B257" s="19"/>
      <c r="C257" s="19"/>
      <c r="D257" s="27"/>
      <c r="E257" s="27"/>
      <c r="F257" s="26" t="s">
        <v>5929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>
        <v>20184</v>
      </c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 t="s">
        <v>4799</v>
      </c>
      <c r="AK257" s="31">
        <v>45075</v>
      </c>
      <c r="AL257" s="332"/>
      <c r="AM257" s="333"/>
      <c r="AN257" s="25"/>
      <c r="AO257" s="24"/>
      <c r="AP257" s="262" t="s">
        <v>5929</v>
      </c>
      <c r="AQ257" s="263">
        <v>255</v>
      </c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ht="24.95" customHeight="1">
      <c r="A258" s="326"/>
      <c r="B258" s="19"/>
      <c r="C258" s="19"/>
      <c r="D258" s="27"/>
      <c r="E258" s="27"/>
      <c r="F258" s="26" t="s">
        <v>5930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 t="s">
        <v>5111</v>
      </c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 t="s">
        <v>4799</v>
      </c>
      <c r="AK258" s="31">
        <v>45075</v>
      </c>
      <c r="AL258" s="332"/>
      <c r="AM258" s="333"/>
      <c r="AN258" s="25"/>
      <c r="AO258" s="24"/>
      <c r="AP258" s="262" t="s">
        <v>5930</v>
      </c>
      <c r="AQ258" s="263">
        <v>256</v>
      </c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>
      <c r="A259" s="326"/>
      <c r="B259" s="19"/>
      <c r="C259" s="19"/>
      <c r="D259" s="27"/>
      <c r="E259" s="27"/>
      <c r="F259" s="26" t="s">
        <v>5112</v>
      </c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 t="s">
        <v>5113</v>
      </c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 t="s">
        <v>4799</v>
      </c>
      <c r="AK259" s="31">
        <v>45075</v>
      </c>
      <c r="AL259" s="332"/>
      <c r="AM259" s="333"/>
      <c r="AN259" s="25"/>
      <c r="AO259" s="24"/>
      <c r="AP259" s="262" t="s">
        <v>5112</v>
      </c>
      <c r="AQ259" s="263">
        <v>257</v>
      </c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>
      <c r="A260" s="326"/>
      <c r="B260" s="19"/>
      <c r="C260" s="19"/>
      <c r="D260" s="27"/>
      <c r="E260" s="27"/>
      <c r="F260" s="26" t="s">
        <v>5114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 t="s">
        <v>5115</v>
      </c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4799</v>
      </c>
      <c r="AK260" s="31">
        <v>45075</v>
      </c>
      <c r="AL260" s="332"/>
      <c r="AM260" s="333"/>
      <c r="AN260" s="25"/>
      <c r="AO260" s="24"/>
      <c r="AP260" s="262" t="s">
        <v>5114</v>
      </c>
      <c r="AQ260" s="263">
        <v>258</v>
      </c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>
      <c r="A261" s="326"/>
      <c r="B261" s="19"/>
      <c r="C261" s="19"/>
      <c r="D261" s="27"/>
      <c r="E261" s="27"/>
      <c r="F261" s="26" t="s">
        <v>5931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 t="s">
        <v>5116</v>
      </c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 t="s">
        <v>4799</v>
      </c>
      <c r="AK261" s="31">
        <v>45075</v>
      </c>
      <c r="AL261" s="332"/>
      <c r="AM261" s="333"/>
      <c r="AN261" s="25"/>
      <c r="AO261" s="24"/>
      <c r="AP261" s="262" t="s">
        <v>5931</v>
      </c>
      <c r="AQ261" s="263">
        <v>259</v>
      </c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>
      <c r="A262" s="326"/>
      <c r="B262" s="19"/>
      <c r="C262" s="19"/>
      <c r="D262" s="27"/>
      <c r="E262" s="27"/>
      <c r="F262" s="26" t="s">
        <v>5117</v>
      </c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 t="s">
        <v>5118</v>
      </c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 t="s">
        <v>4799</v>
      </c>
      <c r="AK262" s="31">
        <v>45075</v>
      </c>
      <c r="AL262" s="332"/>
      <c r="AM262" s="333"/>
      <c r="AN262" s="25"/>
      <c r="AO262" s="24"/>
      <c r="AP262" s="262" t="s">
        <v>5117</v>
      </c>
      <c r="AQ262" s="263">
        <v>260</v>
      </c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>
      <c r="A263" s="326"/>
      <c r="B263" s="19"/>
      <c r="C263" s="19"/>
      <c r="D263" s="27"/>
      <c r="E263" s="27"/>
      <c r="F263" s="26" t="s">
        <v>5932</v>
      </c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 t="s">
        <v>5119</v>
      </c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 t="s">
        <v>4799</v>
      </c>
      <c r="AK263" s="31">
        <v>45075</v>
      </c>
      <c r="AL263" s="332"/>
      <c r="AM263" s="333"/>
      <c r="AN263" s="25"/>
      <c r="AO263" s="24"/>
      <c r="AP263" s="262" t="s">
        <v>5933</v>
      </c>
      <c r="AQ263" s="263">
        <v>261</v>
      </c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>
      <c r="A264" s="326"/>
      <c r="B264" s="19"/>
      <c r="C264" s="19"/>
      <c r="D264" s="27"/>
      <c r="E264" s="27"/>
      <c r="F264" s="26" t="s">
        <v>5934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 t="s">
        <v>5120</v>
      </c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 t="s">
        <v>4799</v>
      </c>
      <c r="AK264" s="31">
        <v>45075</v>
      </c>
      <c r="AL264" s="332"/>
      <c r="AM264" s="333"/>
      <c r="AN264" s="25"/>
      <c r="AO264" s="24"/>
      <c r="AP264" s="262" t="s">
        <v>5934</v>
      </c>
      <c r="AQ264" s="263">
        <v>262</v>
      </c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>
      <c r="A265" s="326"/>
      <c r="B265" s="19"/>
      <c r="C265" s="19"/>
      <c r="D265" s="27"/>
      <c r="E265" s="27"/>
      <c r="F265" s="26" t="s">
        <v>5331</v>
      </c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 t="s">
        <v>5121</v>
      </c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 t="s">
        <v>4799</v>
      </c>
      <c r="AK265" s="31">
        <v>45075</v>
      </c>
      <c r="AL265" s="332"/>
      <c r="AM265" s="333"/>
      <c r="AN265" s="25"/>
      <c r="AO265" s="24"/>
      <c r="AP265" s="262" t="s">
        <v>2270</v>
      </c>
      <c r="AQ265" s="263">
        <v>263</v>
      </c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>
      <c r="A266" s="326"/>
      <c r="B266" s="19"/>
      <c r="C266" s="19"/>
      <c r="D266" s="27"/>
      <c r="E266" s="27"/>
      <c r="F266" s="26" t="s">
        <v>5155</v>
      </c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 t="s">
        <v>703</v>
      </c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 t="s">
        <v>4799</v>
      </c>
      <c r="AK266" s="31">
        <v>45075</v>
      </c>
      <c r="AL266" s="332"/>
      <c r="AM266" s="333"/>
      <c r="AN266" s="25"/>
      <c r="AO266" s="24"/>
      <c r="AP266" s="262" t="s">
        <v>707</v>
      </c>
      <c r="AQ266" s="263">
        <v>264</v>
      </c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>
      <c r="A267" s="326"/>
      <c r="B267" s="19"/>
      <c r="C267" s="19"/>
      <c r="D267" s="27"/>
      <c r="E267" s="27"/>
      <c r="F267" s="26" t="s">
        <v>5335</v>
      </c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 t="s">
        <v>5122</v>
      </c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 t="s">
        <v>4799</v>
      </c>
      <c r="AK267" s="31">
        <v>45075</v>
      </c>
      <c r="AL267" s="332"/>
      <c r="AM267" s="333"/>
      <c r="AN267" s="25"/>
      <c r="AO267" s="24"/>
      <c r="AP267" s="262" t="s">
        <v>1025</v>
      </c>
      <c r="AQ267" s="263">
        <v>265</v>
      </c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>
      <c r="A268" s="326"/>
      <c r="B268" s="19"/>
      <c r="C268" s="19"/>
      <c r="D268" s="27"/>
      <c r="E268" s="27"/>
      <c r="F268" s="26" t="s">
        <v>5123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5124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4799</v>
      </c>
      <c r="AK268" s="31">
        <v>45075</v>
      </c>
      <c r="AL268" s="332"/>
      <c r="AM268" s="333"/>
      <c r="AN268" s="25"/>
      <c r="AO268" s="24"/>
      <c r="AP268" s="262" t="s">
        <v>5123</v>
      </c>
      <c r="AQ268" s="263">
        <v>266</v>
      </c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>
      <c r="A269" s="326"/>
      <c r="B269" s="19"/>
      <c r="C269" s="19"/>
      <c r="D269" s="27"/>
      <c r="E269" s="27"/>
      <c r="F269" s="26" t="s">
        <v>5935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5125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4799</v>
      </c>
      <c r="AK269" s="31">
        <v>45075</v>
      </c>
      <c r="AL269" s="332"/>
      <c r="AM269" s="333"/>
      <c r="AN269" s="25"/>
      <c r="AO269" s="24"/>
      <c r="AP269" s="262" t="s">
        <v>5935</v>
      </c>
      <c r="AQ269" s="263">
        <v>267</v>
      </c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>
      <c r="A270" s="326"/>
      <c r="B270" s="19"/>
      <c r="C270" s="19"/>
      <c r="D270" s="27"/>
      <c r="E270" s="27"/>
      <c r="F270" s="26" t="s">
        <v>5936</v>
      </c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 t="s">
        <v>5126</v>
      </c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4799</v>
      </c>
      <c r="AK270" s="31">
        <v>45075</v>
      </c>
      <c r="AL270" s="332"/>
      <c r="AM270" s="333"/>
      <c r="AN270" s="25"/>
      <c r="AO270" s="24"/>
      <c r="AP270" s="262" t="s">
        <v>5937</v>
      </c>
      <c r="AQ270" s="263">
        <v>268</v>
      </c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>
      <c r="A271" s="326"/>
      <c r="B271" s="19"/>
      <c r="C271" s="19"/>
      <c r="D271" s="27"/>
      <c r="E271" s="27"/>
      <c r="F271" s="26" t="s">
        <v>5938</v>
      </c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 t="s">
        <v>5127</v>
      </c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 t="s">
        <v>4799</v>
      </c>
      <c r="AK271" s="31">
        <v>45075</v>
      </c>
      <c r="AL271" s="332"/>
      <c r="AM271" s="333"/>
      <c r="AN271" s="25"/>
      <c r="AO271" s="24"/>
      <c r="AP271" s="262" t="s">
        <v>5128</v>
      </c>
      <c r="AQ271" s="263">
        <v>269</v>
      </c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>
      <c r="A272" s="326"/>
      <c r="B272" s="19"/>
      <c r="C272" s="19"/>
      <c r="D272" s="27"/>
      <c r="E272" s="27"/>
      <c r="F272" s="26" t="s">
        <v>5164</v>
      </c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 t="s">
        <v>5129</v>
      </c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 t="s">
        <v>4799</v>
      </c>
      <c r="AK272" s="31">
        <v>45075</v>
      </c>
      <c r="AL272" s="332"/>
      <c r="AM272" s="333"/>
      <c r="AN272" s="25"/>
      <c r="AO272" s="24"/>
      <c r="AP272" s="262" t="s">
        <v>746</v>
      </c>
      <c r="AQ272" s="263">
        <v>270</v>
      </c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>
      <c r="A273" s="326"/>
      <c r="B273" s="19"/>
      <c r="C273" s="19"/>
      <c r="D273" s="27"/>
      <c r="E273" s="27"/>
      <c r="F273" s="26" t="s">
        <v>5130</v>
      </c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 t="s">
        <v>5131</v>
      </c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 t="s">
        <v>4799</v>
      </c>
      <c r="AK273" s="31">
        <v>45075</v>
      </c>
      <c r="AL273" s="332"/>
      <c r="AM273" s="333"/>
      <c r="AN273" s="25"/>
      <c r="AO273" s="24"/>
      <c r="AP273" s="262" t="s">
        <v>5130</v>
      </c>
      <c r="AQ273" s="263">
        <v>271</v>
      </c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>
      <c r="A274" s="326"/>
      <c r="B274" s="19"/>
      <c r="C274" s="19"/>
      <c r="D274" s="27"/>
      <c r="E274" s="27"/>
      <c r="F274" s="26" t="s">
        <v>5939</v>
      </c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 t="s">
        <v>5132</v>
      </c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 t="s">
        <v>4799</v>
      </c>
      <c r="AK274" s="31">
        <v>45075</v>
      </c>
      <c r="AL274" s="332"/>
      <c r="AM274" s="333"/>
      <c r="AN274" s="25"/>
      <c r="AO274" s="24"/>
      <c r="AP274" s="262" t="s">
        <v>5939</v>
      </c>
      <c r="AQ274" s="263">
        <v>272</v>
      </c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>
      <c r="A275" s="326"/>
      <c r="B275" s="19"/>
      <c r="C275" s="19"/>
      <c r="D275" s="27"/>
      <c r="E275" s="27"/>
      <c r="F275" s="26" t="s">
        <v>5675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 t="s">
        <v>5133</v>
      </c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 t="s">
        <v>4799</v>
      </c>
      <c r="AK275" s="31">
        <v>45075</v>
      </c>
      <c r="AL275" s="332"/>
      <c r="AM275" s="333"/>
      <c r="AN275" s="25"/>
      <c r="AO275" s="24"/>
      <c r="AP275" s="262" t="s">
        <v>4443</v>
      </c>
      <c r="AQ275" s="263">
        <v>273</v>
      </c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>
      <c r="A276" s="326"/>
      <c r="B276" s="19"/>
      <c r="C276" s="19"/>
      <c r="D276" s="27"/>
      <c r="E276" s="27"/>
      <c r="F276" s="26" t="s">
        <v>5940</v>
      </c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 t="s">
        <v>4799</v>
      </c>
      <c r="AK276" s="31">
        <v>45075</v>
      </c>
      <c r="AL276" s="332"/>
      <c r="AM276" s="333"/>
      <c r="AN276" s="25"/>
      <c r="AO276" s="24"/>
      <c r="AP276" s="262" t="s">
        <v>5941</v>
      </c>
      <c r="AQ276" s="263">
        <v>274</v>
      </c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>
      <c r="A277" s="326"/>
      <c r="B277" s="19"/>
      <c r="C277" s="19"/>
      <c r="D277" s="27"/>
      <c r="E277" s="27"/>
      <c r="F277" s="26" t="s">
        <v>5942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 t="s">
        <v>5134</v>
      </c>
      <c r="U277" s="26" t="s">
        <v>5135</v>
      </c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4799</v>
      </c>
      <c r="AK277" s="31">
        <v>45075</v>
      </c>
      <c r="AL277" s="332"/>
      <c r="AM277" s="333"/>
      <c r="AN277" s="25"/>
      <c r="AO277" s="24"/>
      <c r="AP277" s="262" t="s">
        <v>5942</v>
      </c>
      <c r="AQ277" s="263">
        <v>275</v>
      </c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>
      <c r="A278" s="326"/>
      <c r="B278" s="19"/>
      <c r="C278" s="19"/>
      <c r="D278" s="27"/>
      <c r="E278" s="27"/>
      <c r="F278" s="26" t="s">
        <v>5147</v>
      </c>
      <c r="G278" s="26"/>
      <c r="H278" s="26"/>
      <c r="I278" s="26"/>
      <c r="J278" s="26"/>
      <c r="K278" s="26"/>
      <c r="L278" s="26"/>
      <c r="M278" s="26"/>
      <c r="N278" s="26"/>
      <c r="O278" s="26"/>
      <c r="P278" s="26" t="s">
        <v>677</v>
      </c>
      <c r="Q278" s="26"/>
      <c r="R278" s="26"/>
      <c r="S278" s="26"/>
      <c r="T278" s="26" t="s">
        <v>678</v>
      </c>
      <c r="U278" s="26" t="s">
        <v>5136</v>
      </c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4799</v>
      </c>
      <c r="AK278" s="31">
        <v>45075</v>
      </c>
      <c r="AL278" s="332"/>
      <c r="AM278" s="333"/>
      <c r="AN278" s="25"/>
      <c r="AO278" s="24"/>
      <c r="AP278" s="262" t="s">
        <v>679</v>
      </c>
      <c r="AQ278" s="263">
        <v>276</v>
      </c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>
      <c r="A279" s="326"/>
      <c r="B279" s="19"/>
      <c r="C279" s="19"/>
      <c r="D279" s="27"/>
      <c r="E279" s="27"/>
      <c r="F279" s="26" t="s">
        <v>5943</v>
      </c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 t="s">
        <v>5137</v>
      </c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 t="s">
        <v>4799</v>
      </c>
      <c r="AK279" s="31">
        <v>45075</v>
      </c>
      <c r="AL279" s="332"/>
      <c r="AM279" s="333"/>
      <c r="AN279" s="25"/>
      <c r="AO279" s="24"/>
      <c r="AP279" s="262" t="s">
        <v>5138</v>
      </c>
      <c r="AQ279" s="263">
        <v>277</v>
      </c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>
      <c r="A280" s="326"/>
      <c r="B280" s="19"/>
      <c r="C280" s="19"/>
      <c r="D280" s="27"/>
      <c r="E280" s="27"/>
      <c r="F280" s="26" t="s">
        <v>5139</v>
      </c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 t="s">
        <v>5140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4799</v>
      </c>
      <c r="AK280" s="31">
        <v>45075</v>
      </c>
      <c r="AL280" s="332"/>
      <c r="AM280" s="333"/>
      <c r="AN280" s="25"/>
      <c r="AO280" s="24"/>
      <c r="AP280" s="262" t="s">
        <v>5139</v>
      </c>
      <c r="AQ280" s="263">
        <v>278</v>
      </c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>
      <c r="A281" s="326"/>
      <c r="B281" s="19"/>
      <c r="C281" s="19"/>
      <c r="D281" s="27"/>
      <c r="E281" s="27"/>
      <c r="F281" s="26" t="s">
        <v>5146</v>
      </c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 t="s">
        <v>16</v>
      </c>
      <c r="T281" s="26" t="s">
        <v>0</v>
      </c>
      <c r="U281" s="26" t="s">
        <v>1</v>
      </c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 t="s">
        <v>4799</v>
      </c>
      <c r="AK281" s="31">
        <v>45075</v>
      </c>
      <c r="AL281" s="332"/>
      <c r="AM281" s="333"/>
      <c r="AN281" s="25"/>
      <c r="AO281" s="24"/>
      <c r="AP281" s="262" t="s">
        <v>673</v>
      </c>
      <c r="AQ281" s="263">
        <v>279</v>
      </c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>
      <c r="A282" s="326"/>
      <c r="B282" s="19"/>
      <c r="C282" s="26"/>
      <c r="D282" s="27"/>
      <c r="E282" s="27"/>
      <c r="F282" s="26" t="s">
        <v>5944</v>
      </c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 t="s">
        <v>682</v>
      </c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4799</v>
      </c>
      <c r="AK282" s="31">
        <v>45075</v>
      </c>
      <c r="AL282" s="332"/>
      <c r="AM282" s="333"/>
      <c r="AN282" s="25"/>
      <c r="AO282" s="24"/>
      <c r="AP282" s="262" t="s">
        <v>5945</v>
      </c>
      <c r="AQ282" s="263">
        <v>280</v>
      </c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>
      <c r="A283" s="326"/>
      <c r="B283" s="19"/>
      <c r="C283" s="26"/>
      <c r="D283" s="27"/>
      <c r="E283" s="27"/>
      <c r="F283" s="26" t="s">
        <v>5946</v>
      </c>
      <c r="G283" s="26"/>
      <c r="H283" s="26"/>
      <c r="I283" s="26"/>
      <c r="J283" s="26"/>
      <c r="K283" s="26"/>
      <c r="L283" s="26"/>
      <c r="M283" s="26"/>
      <c r="N283" s="26"/>
      <c r="O283" s="26"/>
      <c r="P283" s="26" t="s">
        <v>5141</v>
      </c>
      <c r="Q283" s="26"/>
      <c r="R283" s="26"/>
      <c r="S283" s="26"/>
      <c r="T283" s="26"/>
      <c r="U283" s="26" t="s">
        <v>5142</v>
      </c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 t="s">
        <v>4799</v>
      </c>
      <c r="AK283" s="31">
        <v>45075</v>
      </c>
      <c r="AL283" s="332"/>
      <c r="AM283" s="333"/>
      <c r="AN283" s="25"/>
      <c r="AO283" s="24"/>
      <c r="AP283" s="262" t="s">
        <v>5946</v>
      </c>
      <c r="AQ283" s="263">
        <v>281</v>
      </c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>
      <c r="A284" s="326"/>
      <c r="B284" s="19"/>
      <c r="C284" s="26"/>
      <c r="D284" s="27"/>
      <c r="E284" s="27"/>
      <c r="F284" s="26" t="s">
        <v>5947</v>
      </c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 t="s">
        <v>5143</v>
      </c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 t="s">
        <v>4799</v>
      </c>
      <c r="AK284" s="31">
        <v>45075</v>
      </c>
      <c r="AL284" s="332"/>
      <c r="AM284" s="333"/>
      <c r="AN284" s="25"/>
      <c r="AO284" s="24"/>
      <c r="AP284" s="262" t="s">
        <v>5948</v>
      </c>
      <c r="AQ284" s="263">
        <v>282</v>
      </c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>
      <c r="A285" s="326"/>
      <c r="B285" s="19"/>
      <c r="C285" s="26"/>
      <c r="D285" s="27"/>
      <c r="E285" s="27"/>
      <c r="F285" s="26" t="s">
        <v>5949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5144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4799</v>
      </c>
      <c r="AK285" s="31">
        <v>45075</v>
      </c>
      <c r="AL285" s="332"/>
      <c r="AM285" s="333"/>
      <c r="AN285" s="25"/>
      <c r="AO285" s="24"/>
      <c r="AP285" s="262" t="s">
        <v>5145</v>
      </c>
      <c r="AQ285" s="263">
        <v>283</v>
      </c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>
      <c r="A286" s="326"/>
      <c r="B286" s="19"/>
      <c r="C286" s="26"/>
      <c r="D286" s="27"/>
      <c r="E286" s="27"/>
      <c r="F286" s="26" t="s">
        <v>5256</v>
      </c>
      <c r="G286" s="26"/>
      <c r="H286" s="26"/>
      <c r="I286" s="26"/>
      <c r="J286" s="26"/>
      <c r="K286" s="26"/>
      <c r="L286" s="26"/>
      <c r="M286" s="26"/>
      <c r="N286" s="26"/>
      <c r="O286" s="26"/>
      <c r="P286" s="26" t="s">
        <v>1553</v>
      </c>
      <c r="Q286" s="26" t="s">
        <v>4805</v>
      </c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 t="s">
        <v>4799</v>
      </c>
      <c r="AK286" s="31">
        <v>45075</v>
      </c>
      <c r="AL286" s="332"/>
      <c r="AM286" s="333"/>
      <c r="AN286" s="25"/>
      <c r="AO286" s="24"/>
      <c r="AP286" s="262" t="s">
        <v>1549</v>
      </c>
      <c r="AQ286" s="263">
        <v>284</v>
      </c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>
      <c r="A287" s="326"/>
      <c r="B287" s="19"/>
      <c r="C287" s="26"/>
      <c r="D287" s="27"/>
      <c r="E287" s="27"/>
      <c r="F287" s="26" t="s">
        <v>4806</v>
      </c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 t="s">
        <v>4807</v>
      </c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 t="s">
        <v>4799</v>
      </c>
      <c r="AK287" s="31">
        <v>45075</v>
      </c>
      <c r="AL287" s="332"/>
      <c r="AM287" s="333"/>
      <c r="AN287" s="25"/>
      <c r="AO287" s="24"/>
      <c r="AP287" s="262" t="s">
        <v>4806</v>
      </c>
      <c r="AQ287" s="263">
        <v>285</v>
      </c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>
      <c r="A288" s="326"/>
      <c r="B288" s="19"/>
      <c r="C288" s="26"/>
      <c r="D288" s="27"/>
      <c r="E288" s="27"/>
      <c r="F288" s="26" t="s">
        <v>4808</v>
      </c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 t="s">
        <v>4809</v>
      </c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 t="s">
        <v>4799</v>
      </c>
      <c r="AK288" s="31">
        <v>45075</v>
      </c>
      <c r="AL288" s="332"/>
      <c r="AM288" s="333"/>
      <c r="AN288" s="25"/>
      <c r="AO288" s="24"/>
      <c r="AP288" s="262" t="s">
        <v>4808</v>
      </c>
      <c r="AQ288" s="263">
        <v>286</v>
      </c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>
      <c r="A289" s="326"/>
      <c r="B289" s="19"/>
      <c r="C289" s="26"/>
      <c r="D289" s="27"/>
      <c r="E289" s="27"/>
      <c r="F289" s="26" t="s">
        <v>5165</v>
      </c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 t="s">
        <v>747</v>
      </c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 t="s">
        <v>4799</v>
      </c>
      <c r="AK289" s="31">
        <v>45075</v>
      </c>
      <c r="AL289" s="332"/>
      <c r="AM289" s="333"/>
      <c r="AN289" s="25"/>
      <c r="AO289" s="24"/>
      <c r="AP289" s="262" t="s">
        <v>749</v>
      </c>
      <c r="AQ289" s="263">
        <v>287</v>
      </c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>
      <c r="A290" s="326"/>
      <c r="B290" s="19"/>
      <c r="C290" s="26"/>
      <c r="D290" s="27"/>
      <c r="E290" s="27"/>
      <c r="F290" s="26" t="s">
        <v>4810</v>
      </c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 t="s">
        <v>4811</v>
      </c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 t="s">
        <v>4799</v>
      </c>
      <c r="AK290" s="31">
        <v>45075</v>
      </c>
      <c r="AL290" s="332"/>
      <c r="AM290" s="333"/>
      <c r="AN290" s="25"/>
      <c r="AO290" s="24"/>
      <c r="AP290" s="262" t="s">
        <v>4810</v>
      </c>
      <c r="AQ290" s="263">
        <v>288</v>
      </c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>
      <c r="A291" s="326"/>
      <c r="B291" s="19"/>
      <c r="C291" s="26"/>
      <c r="D291" s="27"/>
      <c r="E291" s="27"/>
      <c r="F291" s="26" t="s">
        <v>4812</v>
      </c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 t="s">
        <v>4813</v>
      </c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 t="s">
        <v>4799</v>
      </c>
      <c r="AK291" s="31">
        <v>45075</v>
      </c>
      <c r="AL291" s="332"/>
      <c r="AM291" s="333"/>
      <c r="AN291" s="25"/>
      <c r="AO291" s="24"/>
      <c r="AP291" s="262" t="s">
        <v>4812</v>
      </c>
      <c r="AQ291" s="263">
        <v>289</v>
      </c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 t="s">
        <v>4814</v>
      </c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 t="s">
        <v>4815</v>
      </c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 t="s">
        <v>1412</v>
      </c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 t="s">
        <v>1578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 t="s">
        <v>4816</v>
      </c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 t="s">
        <v>3</v>
      </c>
      <c r="AQ298" s="263" t="s">
        <v>3</v>
      </c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 t="s">
        <v>3</v>
      </c>
      <c r="AQ299" s="263" t="s">
        <v>3</v>
      </c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 t="s">
        <v>3</v>
      </c>
      <c r="AQ300" s="263" t="s">
        <v>3</v>
      </c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 t="s">
        <v>3</v>
      </c>
      <c r="AQ301" s="263" t="s">
        <v>3</v>
      </c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 t="s">
        <v>3</v>
      </c>
      <c r="AQ302" s="263" t="s">
        <v>3</v>
      </c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 t="s">
        <v>3</v>
      </c>
      <c r="AQ303" s="263" t="s">
        <v>3</v>
      </c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 t="s">
        <v>3</v>
      </c>
      <c r="AQ304" s="263" t="s">
        <v>3</v>
      </c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 t="s">
        <v>3</v>
      </c>
      <c r="AQ305" s="263" t="s">
        <v>3</v>
      </c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 t="s">
        <v>3</v>
      </c>
      <c r="AQ306" s="263" t="s">
        <v>3</v>
      </c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 t="s">
        <v>3</v>
      </c>
      <c r="AQ307" s="263" t="s">
        <v>3</v>
      </c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 t="s">
        <v>3</v>
      </c>
      <c r="AQ308" s="263" t="s">
        <v>3</v>
      </c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 t="s">
        <v>3</v>
      </c>
      <c r="AQ309" s="263" t="s">
        <v>3</v>
      </c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 t="s">
        <v>3</v>
      </c>
      <c r="AQ310" s="263" t="s">
        <v>3</v>
      </c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 t="s">
        <v>3</v>
      </c>
      <c r="AQ311" s="263" t="s">
        <v>3</v>
      </c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 t="s">
        <v>3</v>
      </c>
      <c r="AQ312" s="263" t="s">
        <v>3</v>
      </c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 t="s">
        <v>3</v>
      </c>
      <c r="AQ313" s="263" t="s">
        <v>3</v>
      </c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 t="s">
        <v>3</v>
      </c>
      <c r="AQ314" s="263" t="s">
        <v>3</v>
      </c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 t="s">
        <v>3</v>
      </c>
      <c r="AQ315" s="263" t="s">
        <v>3</v>
      </c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 t="s">
        <v>3</v>
      </c>
      <c r="AQ316" s="263" t="s">
        <v>3</v>
      </c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 t="s">
        <v>3</v>
      </c>
      <c r="AQ317" s="263" t="s">
        <v>3</v>
      </c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 t="s">
        <v>3</v>
      </c>
      <c r="AQ318" s="263" t="s">
        <v>3</v>
      </c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 t="s">
        <v>3</v>
      </c>
      <c r="AQ319" s="263" t="s">
        <v>3</v>
      </c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 t="s">
        <v>3</v>
      </c>
      <c r="AQ320" s="263" t="s">
        <v>3</v>
      </c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 t="s">
        <v>3</v>
      </c>
      <c r="AQ321" s="263" t="s">
        <v>3</v>
      </c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 t="s">
        <v>3</v>
      </c>
      <c r="AQ322" s="263" t="s">
        <v>3</v>
      </c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 t="s">
        <v>3</v>
      </c>
      <c r="AQ323" s="263" t="s">
        <v>3</v>
      </c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 t="s">
        <v>3</v>
      </c>
      <c r="AQ324" s="263" t="s">
        <v>3</v>
      </c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 t="s">
        <v>3</v>
      </c>
      <c r="AQ325" s="263" t="s">
        <v>3</v>
      </c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 t="s">
        <v>3</v>
      </c>
      <c r="AQ326" s="263" t="s">
        <v>3</v>
      </c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 t="s">
        <v>3</v>
      </c>
      <c r="AQ327" s="263" t="s">
        <v>3</v>
      </c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 t="s">
        <v>3</v>
      </c>
      <c r="AQ328" s="263" t="s">
        <v>3</v>
      </c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 t="s">
        <v>3</v>
      </c>
      <c r="AQ329" s="263" t="s">
        <v>3</v>
      </c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 t="s">
        <v>3</v>
      </c>
      <c r="AQ330" s="263" t="s">
        <v>3</v>
      </c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 t="s">
        <v>3</v>
      </c>
      <c r="AQ331" s="263" t="s">
        <v>3</v>
      </c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 t="s">
        <v>3</v>
      </c>
      <c r="AQ332" s="263" t="s">
        <v>3</v>
      </c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 t="s">
        <v>3</v>
      </c>
      <c r="AQ333" s="263" t="s">
        <v>3</v>
      </c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 t="s">
        <v>3</v>
      </c>
      <c r="AQ334" s="263" t="s">
        <v>3</v>
      </c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 t="s">
        <v>3</v>
      </c>
      <c r="AQ335" s="263" t="s">
        <v>3</v>
      </c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 t="s">
        <v>3</v>
      </c>
      <c r="AQ336" s="263" t="s">
        <v>3</v>
      </c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 t="s">
        <v>3</v>
      </c>
      <c r="AQ337" s="263" t="s">
        <v>3</v>
      </c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 t="s">
        <v>3</v>
      </c>
      <c r="AQ338" s="263" t="s">
        <v>3</v>
      </c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 t="s">
        <v>3</v>
      </c>
      <c r="AQ339" s="263" t="s">
        <v>3</v>
      </c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 t="s">
        <v>3</v>
      </c>
      <c r="AQ340" s="263" t="s">
        <v>3</v>
      </c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 t="s">
        <v>3</v>
      </c>
      <c r="AQ341" s="263" t="s">
        <v>3</v>
      </c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 t="s">
        <v>3</v>
      </c>
      <c r="AQ342" s="263" t="s">
        <v>3</v>
      </c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 t="s">
        <v>3</v>
      </c>
      <c r="AQ343" s="263" t="s">
        <v>3</v>
      </c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 t="s">
        <v>3</v>
      </c>
      <c r="AQ344" s="263" t="s">
        <v>3</v>
      </c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 t="s">
        <v>3</v>
      </c>
      <c r="AQ345" s="263" t="s">
        <v>3</v>
      </c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 t="s">
        <v>3</v>
      </c>
      <c r="AQ346" s="263" t="s">
        <v>3</v>
      </c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 t="s">
        <v>3</v>
      </c>
      <c r="AQ347" s="263" t="s">
        <v>3</v>
      </c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 t="s">
        <v>3</v>
      </c>
      <c r="AQ348" s="263" t="s">
        <v>3</v>
      </c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 t="s">
        <v>3</v>
      </c>
      <c r="AQ349" s="263" t="s">
        <v>3</v>
      </c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 t="s">
        <v>3</v>
      </c>
      <c r="AQ350" s="263" t="s">
        <v>3</v>
      </c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 t="s">
        <v>3</v>
      </c>
      <c r="AQ351" s="263" t="s">
        <v>3</v>
      </c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 t="s">
        <v>3</v>
      </c>
      <c r="AQ352" s="263" t="s">
        <v>3</v>
      </c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 t="s">
        <v>3</v>
      </c>
      <c r="AQ353" s="263" t="s">
        <v>3</v>
      </c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 t="s">
        <v>3</v>
      </c>
      <c r="AQ354" s="263" t="s">
        <v>3</v>
      </c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 t="s">
        <v>3</v>
      </c>
      <c r="AQ355" s="263" t="s">
        <v>3</v>
      </c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 t="s">
        <v>3</v>
      </c>
      <c r="AQ356" s="263" t="s">
        <v>3</v>
      </c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 t="s">
        <v>3</v>
      </c>
      <c r="AQ357" s="263" t="s">
        <v>3</v>
      </c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 t="s">
        <v>3</v>
      </c>
      <c r="AQ358" s="263" t="s">
        <v>3</v>
      </c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 t="s">
        <v>3</v>
      </c>
      <c r="AQ359" s="263" t="s">
        <v>3</v>
      </c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 t="s">
        <v>3</v>
      </c>
      <c r="AQ360" s="263" t="s">
        <v>3</v>
      </c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 t="s">
        <v>3</v>
      </c>
      <c r="AQ361" s="263" t="s">
        <v>3</v>
      </c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 t="s">
        <v>3</v>
      </c>
      <c r="AQ362" s="263" t="s">
        <v>3</v>
      </c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 t="s">
        <v>3</v>
      </c>
      <c r="AQ363" s="263" t="s">
        <v>3</v>
      </c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 t="s">
        <v>3</v>
      </c>
      <c r="AQ364" s="263" t="s">
        <v>3</v>
      </c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 t="s">
        <v>3</v>
      </c>
      <c r="AQ365" s="263" t="s">
        <v>3</v>
      </c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 t="s">
        <v>3</v>
      </c>
      <c r="AQ366" s="263" t="s">
        <v>3</v>
      </c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 t="s">
        <v>3</v>
      </c>
      <c r="AQ367" s="263" t="s">
        <v>3</v>
      </c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 t="s">
        <v>3</v>
      </c>
      <c r="AQ368" s="263" t="s">
        <v>3</v>
      </c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 t="s">
        <v>3</v>
      </c>
      <c r="AQ369" s="263" t="s">
        <v>3</v>
      </c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 t="s">
        <v>3</v>
      </c>
      <c r="AQ370" s="263" t="s">
        <v>3</v>
      </c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 t="s">
        <v>3</v>
      </c>
      <c r="AQ371" s="263" t="s">
        <v>3</v>
      </c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 t="s">
        <v>3</v>
      </c>
      <c r="AQ372" s="263" t="s">
        <v>3</v>
      </c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 t="s">
        <v>3</v>
      </c>
      <c r="AQ373" s="263" t="s">
        <v>3</v>
      </c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 t="s">
        <v>3</v>
      </c>
      <c r="AQ374" s="263" t="s">
        <v>3</v>
      </c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 t="s">
        <v>3</v>
      </c>
      <c r="AQ375" s="263" t="s">
        <v>3</v>
      </c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 t="s">
        <v>3</v>
      </c>
      <c r="AQ376" s="263" t="s">
        <v>3</v>
      </c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 t="s">
        <v>3</v>
      </c>
      <c r="AQ377" s="263" t="s">
        <v>3</v>
      </c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 t="s">
        <v>3</v>
      </c>
      <c r="AQ378" s="263" t="s">
        <v>3</v>
      </c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 t="s">
        <v>3</v>
      </c>
      <c r="AQ379" s="263" t="s">
        <v>3</v>
      </c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 t="s">
        <v>3</v>
      </c>
      <c r="AQ380" s="263" t="s">
        <v>3</v>
      </c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 t="s">
        <v>3</v>
      </c>
      <c r="AQ381" s="263" t="s">
        <v>3</v>
      </c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 t="s">
        <v>3</v>
      </c>
      <c r="AQ382" s="263" t="s">
        <v>3</v>
      </c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 t="s">
        <v>3</v>
      </c>
      <c r="AQ383" s="263" t="s">
        <v>3</v>
      </c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 t="s">
        <v>3</v>
      </c>
      <c r="AQ384" s="263" t="s">
        <v>3</v>
      </c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 t="s">
        <v>3</v>
      </c>
      <c r="AQ385" s="263" t="s">
        <v>3</v>
      </c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 t="s">
        <v>3</v>
      </c>
      <c r="AQ386" s="263" t="s">
        <v>3</v>
      </c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 t="s">
        <v>3</v>
      </c>
      <c r="AQ387" s="263" t="s">
        <v>3</v>
      </c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 t="s">
        <v>3</v>
      </c>
      <c r="AQ388" s="263" t="s">
        <v>3</v>
      </c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 t="s">
        <v>3</v>
      </c>
      <c r="AQ389" s="263" t="s">
        <v>3</v>
      </c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 t="s">
        <v>3</v>
      </c>
      <c r="AQ390" s="263" t="s">
        <v>3</v>
      </c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 t="s">
        <v>3</v>
      </c>
      <c r="AQ391" s="263" t="s">
        <v>3</v>
      </c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 t="s">
        <v>3</v>
      </c>
      <c r="AQ392" s="263" t="s">
        <v>3</v>
      </c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 t="s">
        <v>3</v>
      </c>
      <c r="AQ393" s="263" t="s">
        <v>3</v>
      </c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 t="s">
        <v>3</v>
      </c>
      <c r="AQ394" s="263" t="s">
        <v>3</v>
      </c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 t="s">
        <v>3</v>
      </c>
      <c r="AQ395" s="263" t="s">
        <v>3</v>
      </c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 t="s">
        <v>3</v>
      </c>
      <c r="AQ396" s="263" t="s">
        <v>3</v>
      </c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 t="s">
        <v>3</v>
      </c>
      <c r="AQ397" s="263" t="s">
        <v>3</v>
      </c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 t="s">
        <v>3</v>
      </c>
      <c r="AQ398" s="263" t="s">
        <v>3</v>
      </c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 t="s">
        <v>3</v>
      </c>
      <c r="AQ399" s="263" t="s">
        <v>3</v>
      </c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 t="s">
        <v>3</v>
      </c>
      <c r="AQ400" s="263" t="s">
        <v>3</v>
      </c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 t="s">
        <v>3</v>
      </c>
      <c r="AQ401" s="263" t="s">
        <v>3</v>
      </c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 t="s">
        <v>3</v>
      </c>
      <c r="AQ402" s="263" t="s">
        <v>3</v>
      </c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 t="s">
        <v>3</v>
      </c>
      <c r="AQ403" s="263" t="s">
        <v>3</v>
      </c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 t="s">
        <v>3</v>
      </c>
      <c r="AQ404" s="263" t="s">
        <v>3</v>
      </c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 t="s">
        <v>3</v>
      </c>
      <c r="AQ405" s="263" t="s">
        <v>3</v>
      </c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 t="s">
        <v>3</v>
      </c>
      <c r="AQ406" s="263" t="s">
        <v>3</v>
      </c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 t="s">
        <v>3</v>
      </c>
      <c r="AQ407" s="263" t="s">
        <v>3</v>
      </c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 t="s">
        <v>3</v>
      </c>
      <c r="AQ408" s="263" t="s">
        <v>3</v>
      </c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 t="s">
        <v>3</v>
      </c>
      <c r="AQ409" s="263" t="s">
        <v>3</v>
      </c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 t="s">
        <v>3</v>
      </c>
      <c r="AQ410" s="263" t="s">
        <v>3</v>
      </c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 t="s">
        <v>3</v>
      </c>
      <c r="AQ411" s="263" t="s">
        <v>3</v>
      </c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 t="s">
        <v>3</v>
      </c>
      <c r="AQ412" s="263" t="s">
        <v>3</v>
      </c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 t="s">
        <v>3</v>
      </c>
      <c r="AQ413" s="263" t="s">
        <v>3</v>
      </c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 t="s">
        <v>3</v>
      </c>
      <c r="AQ414" s="263" t="s">
        <v>3</v>
      </c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 t="s">
        <v>3</v>
      </c>
      <c r="AQ415" s="263" t="s">
        <v>3</v>
      </c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 t="s">
        <v>3</v>
      </c>
      <c r="AQ416" s="263" t="s">
        <v>3</v>
      </c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 t="s">
        <v>3</v>
      </c>
      <c r="AQ417" s="263" t="s">
        <v>3</v>
      </c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 t="s">
        <v>3</v>
      </c>
      <c r="AQ418" s="263" t="s">
        <v>3</v>
      </c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 t="s">
        <v>3</v>
      </c>
      <c r="AQ419" s="263" t="s">
        <v>3</v>
      </c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 t="s">
        <v>3</v>
      </c>
      <c r="AQ420" s="263" t="s">
        <v>3</v>
      </c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 t="s">
        <v>3</v>
      </c>
      <c r="AQ421" s="263" t="s">
        <v>3</v>
      </c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 t="s">
        <v>3</v>
      </c>
      <c r="AQ422" s="263" t="s">
        <v>3</v>
      </c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 t="s">
        <v>3</v>
      </c>
      <c r="AQ423" s="263" t="s">
        <v>3</v>
      </c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 t="s">
        <v>3</v>
      </c>
      <c r="AQ424" s="263" t="s">
        <v>3</v>
      </c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 t="s">
        <v>3</v>
      </c>
      <c r="AQ425" s="263" t="s">
        <v>3</v>
      </c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 t="s">
        <v>3</v>
      </c>
      <c r="AQ426" s="263" t="s">
        <v>3</v>
      </c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 t="s">
        <v>3</v>
      </c>
      <c r="AQ427" s="263" t="s">
        <v>3</v>
      </c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 t="s">
        <v>3</v>
      </c>
      <c r="AQ428" s="263" t="s">
        <v>3</v>
      </c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 t="s">
        <v>3</v>
      </c>
      <c r="AQ429" s="263" t="s">
        <v>3</v>
      </c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 t="s">
        <v>3</v>
      </c>
      <c r="AQ430" s="263" t="s">
        <v>3</v>
      </c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 t="s">
        <v>3</v>
      </c>
      <c r="AQ431" s="263" t="s">
        <v>3</v>
      </c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 t="s">
        <v>3</v>
      </c>
      <c r="AQ432" s="263" t="s">
        <v>3</v>
      </c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 t="s">
        <v>3</v>
      </c>
      <c r="AQ433" s="263" t="s">
        <v>3</v>
      </c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 t="s">
        <v>3</v>
      </c>
      <c r="AQ434" s="263" t="s">
        <v>3</v>
      </c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 t="s">
        <v>3</v>
      </c>
      <c r="AQ435" s="263" t="s">
        <v>3</v>
      </c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 t="s">
        <v>3</v>
      </c>
      <c r="AQ436" s="263" t="s">
        <v>3</v>
      </c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 t="s">
        <v>3</v>
      </c>
      <c r="AQ437" s="263" t="s">
        <v>3</v>
      </c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 t="s">
        <v>3</v>
      </c>
      <c r="AQ438" s="263" t="s">
        <v>3</v>
      </c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 t="s">
        <v>3</v>
      </c>
      <c r="AQ439" s="263" t="s">
        <v>3</v>
      </c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 t="s">
        <v>3</v>
      </c>
      <c r="AQ440" s="263" t="s">
        <v>3</v>
      </c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 t="s">
        <v>3</v>
      </c>
      <c r="AQ441" s="263" t="s">
        <v>3</v>
      </c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 t="s">
        <v>3</v>
      </c>
      <c r="AQ442" s="263" t="s">
        <v>3</v>
      </c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 t="s">
        <v>3</v>
      </c>
      <c r="AQ443" s="263" t="s">
        <v>3</v>
      </c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 t="s">
        <v>3</v>
      </c>
      <c r="AQ444" s="263" t="s">
        <v>3</v>
      </c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 t="s">
        <v>3</v>
      </c>
      <c r="AQ445" s="263" t="s">
        <v>3</v>
      </c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 t="s">
        <v>3</v>
      </c>
      <c r="AQ446" s="263" t="s">
        <v>3</v>
      </c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 t="s">
        <v>3</v>
      </c>
      <c r="AQ447" s="263" t="s">
        <v>3</v>
      </c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 t="s">
        <v>3</v>
      </c>
      <c r="AQ448" s="263" t="s">
        <v>3</v>
      </c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 t="s">
        <v>3</v>
      </c>
      <c r="AQ449" s="263" t="s">
        <v>3</v>
      </c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 t="s">
        <v>3</v>
      </c>
      <c r="AQ450" s="263" t="s">
        <v>3</v>
      </c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 t="s">
        <v>3</v>
      </c>
      <c r="AQ451" s="263" t="s">
        <v>3</v>
      </c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 t="s">
        <v>3</v>
      </c>
      <c r="AQ452" s="263" t="s">
        <v>3</v>
      </c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 t="s">
        <v>3</v>
      </c>
      <c r="AQ453" s="263" t="s">
        <v>3</v>
      </c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 t="s">
        <v>3</v>
      </c>
      <c r="AQ454" s="263" t="s">
        <v>3</v>
      </c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 t="s">
        <v>3</v>
      </c>
      <c r="AQ455" s="263" t="s">
        <v>3</v>
      </c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 t="s">
        <v>3</v>
      </c>
      <c r="AQ456" s="263" t="s">
        <v>3</v>
      </c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 t="s">
        <v>3</v>
      </c>
      <c r="AQ457" s="263" t="s">
        <v>3</v>
      </c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 t="s">
        <v>3</v>
      </c>
      <c r="AQ458" s="263" t="s">
        <v>3</v>
      </c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 t="s">
        <v>3</v>
      </c>
      <c r="AQ459" s="263" t="s">
        <v>3</v>
      </c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 t="s">
        <v>3</v>
      </c>
      <c r="AQ460" s="263" t="s">
        <v>3</v>
      </c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 t="s">
        <v>3</v>
      </c>
      <c r="AQ461" s="263" t="s">
        <v>3</v>
      </c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 t="s">
        <v>3</v>
      </c>
      <c r="AQ462" s="263" t="s">
        <v>3</v>
      </c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 t="s">
        <v>3</v>
      </c>
      <c r="AQ463" s="263" t="s">
        <v>3</v>
      </c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 t="s">
        <v>3</v>
      </c>
      <c r="AQ464" s="263" t="s">
        <v>3</v>
      </c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 t="s">
        <v>3</v>
      </c>
      <c r="AQ465" s="263" t="s">
        <v>3</v>
      </c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 t="s">
        <v>3</v>
      </c>
      <c r="AQ466" s="263" t="s">
        <v>3</v>
      </c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 t="s">
        <v>3</v>
      </c>
      <c r="AQ467" s="263" t="s">
        <v>3</v>
      </c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 t="s">
        <v>3</v>
      </c>
      <c r="AQ468" s="263" t="s">
        <v>3</v>
      </c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 t="s">
        <v>3</v>
      </c>
      <c r="AQ469" s="263" t="s">
        <v>3</v>
      </c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 t="s">
        <v>3</v>
      </c>
      <c r="AQ470" s="263" t="s">
        <v>3</v>
      </c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 t="s">
        <v>3</v>
      </c>
      <c r="AQ471" s="263" t="s">
        <v>3</v>
      </c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 t="s">
        <v>3</v>
      </c>
      <c r="AQ472" s="263" t="s">
        <v>3</v>
      </c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 t="s">
        <v>3</v>
      </c>
      <c r="AQ473" s="263" t="s">
        <v>3</v>
      </c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 t="s">
        <v>3</v>
      </c>
      <c r="AQ474" s="263" t="s">
        <v>3</v>
      </c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 t="s">
        <v>3</v>
      </c>
      <c r="AQ475" s="263" t="s">
        <v>3</v>
      </c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 t="s">
        <v>3</v>
      </c>
      <c r="AQ476" s="263" t="s">
        <v>3</v>
      </c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 t="s">
        <v>3</v>
      </c>
      <c r="AQ477" s="263" t="s">
        <v>3</v>
      </c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 t="s">
        <v>3</v>
      </c>
      <c r="AQ478" s="263" t="s">
        <v>3</v>
      </c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 t="s">
        <v>3</v>
      </c>
      <c r="AQ479" s="263" t="s">
        <v>3</v>
      </c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 t="s">
        <v>3</v>
      </c>
      <c r="AQ480" s="263" t="s">
        <v>3</v>
      </c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 t="s">
        <v>3</v>
      </c>
      <c r="AQ481" s="263" t="s">
        <v>3</v>
      </c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 t="s">
        <v>3</v>
      </c>
      <c r="AQ482" s="263" t="s">
        <v>3</v>
      </c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 t="s">
        <v>3</v>
      </c>
      <c r="AQ483" s="263" t="s">
        <v>3</v>
      </c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 t="s">
        <v>3</v>
      </c>
      <c r="AQ484" s="263" t="s">
        <v>3</v>
      </c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 t="s">
        <v>3</v>
      </c>
      <c r="AQ485" s="263" t="s">
        <v>3</v>
      </c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 t="s">
        <v>3</v>
      </c>
      <c r="AQ486" s="263" t="s">
        <v>3</v>
      </c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 t="s">
        <v>3</v>
      </c>
      <c r="AQ487" s="263" t="s">
        <v>3</v>
      </c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 t="s">
        <v>3</v>
      </c>
      <c r="AQ488" s="263" t="s">
        <v>3</v>
      </c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 t="s">
        <v>3</v>
      </c>
      <c r="AQ489" s="263" t="s">
        <v>3</v>
      </c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 t="s">
        <v>3</v>
      </c>
      <c r="AQ490" s="263" t="s">
        <v>3</v>
      </c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 t="s">
        <v>3</v>
      </c>
      <c r="AQ491" s="263" t="s">
        <v>3</v>
      </c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 t="s">
        <v>3</v>
      </c>
      <c r="AQ492" s="263" t="s">
        <v>3</v>
      </c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 t="s">
        <v>3</v>
      </c>
      <c r="AQ493" s="263" t="s">
        <v>3</v>
      </c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 t="s">
        <v>3</v>
      </c>
      <c r="AQ494" s="263" t="s">
        <v>3</v>
      </c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 t="s">
        <v>3</v>
      </c>
      <c r="AQ495" s="263" t="s">
        <v>3</v>
      </c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 t="s">
        <v>3</v>
      </c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 t="s">
        <v>3</v>
      </c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 t="s">
        <v>3</v>
      </c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 t="s">
        <v>3</v>
      </c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 t="s">
        <v>3</v>
      </c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 t="s">
        <v>3</v>
      </c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 t="s">
        <v>3</v>
      </c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 t="s">
        <v>3</v>
      </c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 t="s">
        <v>3</v>
      </c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 t="s">
        <v>3</v>
      </c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 t="s">
        <v>3</v>
      </c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 t="s">
        <v>3</v>
      </c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 t="s">
        <v>3</v>
      </c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 t="s">
        <v>3</v>
      </c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 t="s">
        <v>3</v>
      </c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 t="s">
        <v>3</v>
      </c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 t="s">
        <v>3</v>
      </c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 t="s">
        <v>3</v>
      </c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 t="s">
        <v>3</v>
      </c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 t="s">
        <v>3</v>
      </c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 t="s">
        <v>3</v>
      </c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 t="s">
        <v>3</v>
      </c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 t="s">
        <v>3</v>
      </c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 t="s">
        <v>3</v>
      </c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 t="s">
        <v>3</v>
      </c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 t="s">
        <v>3</v>
      </c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 t="s">
        <v>3</v>
      </c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 t="s">
        <v>3</v>
      </c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 t="s">
        <v>3</v>
      </c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 t="s">
        <v>3</v>
      </c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 t="s">
        <v>3</v>
      </c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 t="s">
        <v>3</v>
      </c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 t="s">
        <v>3</v>
      </c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 t="s">
        <v>3</v>
      </c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 t="s">
        <v>3</v>
      </c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 t="s">
        <v>3</v>
      </c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 t="s">
        <v>3</v>
      </c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 t="s">
        <v>3</v>
      </c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 t="s">
        <v>3</v>
      </c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 t="s">
        <v>3</v>
      </c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 t="s">
        <v>3</v>
      </c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 t="s">
        <v>3</v>
      </c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 t="s">
        <v>3</v>
      </c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 t="s">
        <v>3</v>
      </c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 t="s">
        <v>3</v>
      </c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 t="s">
        <v>3</v>
      </c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 t="s">
        <v>3</v>
      </c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 t="s">
        <v>3</v>
      </c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 t="s">
        <v>3</v>
      </c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 t="s">
        <v>3</v>
      </c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 t="s">
        <v>3</v>
      </c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 t="s">
        <v>3</v>
      </c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 t="s">
        <v>3</v>
      </c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 t="s">
        <v>3</v>
      </c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 t="s">
        <v>3</v>
      </c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 t="s">
        <v>3</v>
      </c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 t="s">
        <v>3</v>
      </c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 t="s">
        <v>3</v>
      </c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 t="s">
        <v>3</v>
      </c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 t="s">
        <v>3</v>
      </c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 t="s">
        <v>3</v>
      </c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 t="s">
        <v>3</v>
      </c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 t="s">
        <v>3</v>
      </c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 t="s">
        <v>3</v>
      </c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 t="s">
        <v>3</v>
      </c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 t="s">
        <v>3</v>
      </c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 t="s">
        <v>3</v>
      </c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 t="s">
        <v>3</v>
      </c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 t="s">
        <v>3</v>
      </c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 t="s">
        <v>3</v>
      </c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 t="s">
        <v>3</v>
      </c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 t="s">
        <v>3</v>
      </c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 t="s">
        <v>3</v>
      </c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 t="s">
        <v>3</v>
      </c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 t="s">
        <v>3</v>
      </c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 t="s">
        <v>3</v>
      </c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 t="s">
        <v>3</v>
      </c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 t="s">
        <v>3</v>
      </c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 t="s">
        <v>3</v>
      </c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 t="s">
        <v>3</v>
      </c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 t="s">
        <v>3</v>
      </c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 t="s">
        <v>3</v>
      </c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 t="s">
        <v>3</v>
      </c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 t="s">
        <v>3</v>
      </c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 t="s">
        <v>3</v>
      </c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 t="s">
        <v>3</v>
      </c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 t="s">
        <v>3</v>
      </c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 t="s">
        <v>3</v>
      </c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 t="s">
        <v>3</v>
      </c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 t="s">
        <v>3</v>
      </c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 t="s">
        <v>3</v>
      </c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 t="s">
        <v>3</v>
      </c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 t="s">
        <v>3</v>
      </c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 t="s">
        <v>3</v>
      </c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 t="s">
        <v>3</v>
      </c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 t="s">
        <v>3</v>
      </c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 t="s">
        <v>3</v>
      </c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 t="s">
        <v>3</v>
      </c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 t="s">
        <v>3</v>
      </c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 t="s">
        <v>3</v>
      </c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 t="s">
        <v>3</v>
      </c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 t="s">
        <v>3</v>
      </c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 t="s">
        <v>3</v>
      </c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 t="s">
        <v>3</v>
      </c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 t="s">
        <v>3</v>
      </c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 t="s">
        <v>3</v>
      </c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 t="s">
        <v>3</v>
      </c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 t="s">
        <v>3</v>
      </c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 t="s">
        <v>3</v>
      </c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 t="s">
        <v>3</v>
      </c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 t="s">
        <v>3</v>
      </c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 t="s">
        <v>3</v>
      </c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 t="s">
        <v>3</v>
      </c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 t="s">
        <v>3</v>
      </c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 t="s">
        <v>3</v>
      </c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 t="s">
        <v>3</v>
      </c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 t="s">
        <v>3</v>
      </c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 t="s">
        <v>3</v>
      </c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 t="s">
        <v>3</v>
      </c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 t="s">
        <v>3</v>
      </c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 t="s">
        <v>3</v>
      </c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 t="s">
        <v>3</v>
      </c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 t="s">
        <v>3</v>
      </c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 t="s">
        <v>3</v>
      </c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 t="s">
        <v>3</v>
      </c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 t="s">
        <v>3</v>
      </c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 t="s">
        <v>3</v>
      </c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 t="s">
        <v>3</v>
      </c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 t="s">
        <v>3</v>
      </c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 t="s">
        <v>3</v>
      </c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 t="s">
        <v>3</v>
      </c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 t="s">
        <v>3</v>
      </c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 t="s">
        <v>3</v>
      </c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 t="s">
        <v>3</v>
      </c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 t="s">
        <v>3</v>
      </c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 t="s">
        <v>3</v>
      </c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 t="s">
        <v>3</v>
      </c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 t="s">
        <v>3</v>
      </c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 t="s">
        <v>3</v>
      </c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 t="s">
        <v>3</v>
      </c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 t="s">
        <v>3</v>
      </c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 t="s">
        <v>3</v>
      </c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 t="s">
        <v>3</v>
      </c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 t="s">
        <v>3</v>
      </c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 t="s">
        <v>3</v>
      </c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 t="s">
        <v>3</v>
      </c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 t="s">
        <v>3</v>
      </c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 t="s">
        <v>3</v>
      </c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 t="s">
        <v>3</v>
      </c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 t="s">
        <v>3</v>
      </c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 t="s">
        <v>3</v>
      </c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 t="s">
        <v>3</v>
      </c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 t="s">
        <v>3</v>
      </c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 t="s">
        <v>3</v>
      </c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 t="s">
        <v>3</v>
      </c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 t="s">
        <v>3</v>
      </c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 t="s">
        <v>3</v>
      </c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 t="s">
        <v>3</v>
      </c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 t="s">
        <v>3</v>
      </c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 t="s">
        <v>3</v>
      </c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 t="s">
        <v>3</v>
      </c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 t="s">
        <v>3</v>
      </c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 t="s">
        <v>3</v>
      </c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 t="s">
        <v>3</v>
      </c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 t="s">
        <v>3</v>
      </c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 t="s">
        <v>3</v>
      </c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 t="s">
        <v>3</v>
      </c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 t="s">
        <v>3</v>
      </c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 t="s">
        <v>3</v>
      </c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 t="s">
        <v>3</v>
      </c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 t="s">
        <v>3</v>
      </c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 t="s">
        <v>3</v>
      </c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 t="s">
        <v>3</v>
      </c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 t="s">
        <v>3</v>
      </c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 t="s">
        <v>3</v>
      </c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 t="s">
        <v>3</v>
      </c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 t="s">
        <v>3</v>
      </c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 t="s">
        <v>3</v>
      </c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 t="s">
        <v>3</v>
      </c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 t="s">
        <v>3</v>
      </c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 t="s">
        <v>3</v>
      </c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 t="s">
        <v>3</v>
      </c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 t="s">
        <v>3</v>
      </c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 t="s">
        <v>3</v>
      </c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 t="s">
        <v>3</v>
      </c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 t="s">
        <v>3</v>
      </c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 t="s">
        <v>3</v>
      </c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 t="s">
        <v>3</v>
      </c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 t="s">
        <v>3</v>
      </c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 t="s">
        <v>3</v>
      </c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 t="s">
        <v>3</v>
      </c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 t="s">
        <v>3</v>
      </c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 t="s">
        <v>3</v>
      </c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 t="s">
        <v>3</v>
      </c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 t="s">
        <v>3</v>
      </c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 t="s">
        <v>3</v>
      </c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 t="s">
        <v>3</v>
      </c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 t="s">
        <v>3</v>
      </c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 t="s">
        <v>3</v>
      </c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 t="s">
        <v>3</v>
      </c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 t="s">
        <v>3</v>
      </c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 t="s">
        <v>3</v>
      </c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 t="s">
        <v>3</v>
      </c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 t="s">
        <v>3</v>
      </c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 t="s">
        <v>3</v>
      </c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 t="s">
        <v>3</v>
      </c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 t="s">
        <v>3</v>
      </c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 t="s">
        <v>3</v>
      </c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 t="s">
        <v>3</v>
      </c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 t="s">
        <v>3</v>
      </c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 t="s">
        <v>3</v>
      </c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 t="s">
        <v>3</v>
      </c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 t="s">
        <v>3</v>
      </c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 t="s">
        <v>3</v>
      </c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 t="s">
        <v>3</v>
      </c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 t="s">
        <v>3</v>
      </c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 t="s">
        <v>3</v>
      </c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 t="s">
        <v>3</v>
      </c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 t="s">
        <v>3</v>
      </c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 t="s">
        <v>3</v>
      </c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 t="s">
        <v>3</v>
      </c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 t="s">
        <v>3</v>
      </c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 t="s">
        <v>3</v>
      </c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 t="s">
        <v>3</v>
      </c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 t="s">
        <v>3</v>
      </c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 t="s">
        <v>3</v>
      </c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 t="s">
        <v>3</v>
      </c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 t="s">
        <v>3</v>
      </c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 t="s">
        <v>3</v>
      </c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 t="s">
        <v>3</v>
      </c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 t="s">
        <v>3</v>
      </c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 t="s">
        <v>3</v>
      </c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 t="s">
        <v>3</v>
      </c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 t="s">
        <v>3</v>
      </c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 t="s">
        <v>3</v>
      </c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 t="s">
        <v>3</v>
      </c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 t="s">
        <v>3</v>
      </c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 t="s">
        <v>3</v>
      </c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 t="s">
        <v>3</v>
      </c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 t="s">
        <v>3</v>
      </c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 t="s">
        <v>3</v>
      </c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 t="s">
        <v>3</v>
      </c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 t="s">
        <v>3</v>
      </c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 t="s">
        <v>3</v>
      </c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 t="s">
        <v>3</v>
      </c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 t="s">
        <v>3</v>
      </c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 t="s">
        <v>3</v>
      </c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 t="s">
        <v>3</v>
      </c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 t="s">
        <v>3</v>
      </c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 t="s">
        <v>3</v>
      </c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 t="s">
        <v>3</v>
      </c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 t="s">
        <v>3</v>
      </c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 t="s">
        <v>3</v>
      </c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 t="s">
        <v>3</v>
      </c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 t="s">
        <v>3</v>
      </c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 t="s">
        <v>3</v>
      </c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 t="s">
        <v>3</v>
      </c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 t="s">
        <v>3</v>
      </c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 t="s">
        <v>3</v>
      </c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 t="s">
        <v>3</v>
      </c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 t="s">
        <v>3</v>
      </c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 t="s">
        <v>3</v>
      </c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 t="s">
        <v>3</v>
      </c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 t="s">
        <v>3</v>
      </c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 t="s">
        <v>3</v>
      </c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 t="s">
        <v>3</v>
      </c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 t="s">
        <v>3</v>
      </c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 t="s">
        <v>3</v>
      </c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 t="s">
        <v>3</v>
      </c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 t="s">
        <v>3</v>
      </c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 t="s">
        <v>3</v>
      </c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 t="s">
        <v>3</v>
      </c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 t="s">
        <v>3</v>
      </c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 t="s">
        <v>3</v>
      </c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 t="s">
        <v>3</v>
      </c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 t="s">
        <v>3</v>
      </c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 t="s">
        <v>3</v>
      </c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 t="s">
        <v>3</v>
      </c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 t="s">
        <v>3</v>
      </c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 t="s">
        <v>3</v>
      </c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 t="s">
        <v>3</v>
      </c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 t="s">
        <v>3</v>
      </c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 t="s">
        <v>3</v>
      </c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 t="s">
        <v>3</v>
      </c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 t="s">
        <v>3</v>
      </c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 t="s">
        <v>3</v>
      </c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 t="s">
        <v>3</v>
      </c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 t="s">
        <v>3</v>
      </c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 t="s">
        <v>3</v>
      </c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 t="s">
        <v>3</v>
      </c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 t="s">
        <v>3</v>
      </c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 t="s">
        <v>3</v>
      </c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 t="s">
        <v>3</v>
      </c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 t="s">
        <v>3</v>
      </c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 t="s">
        <v>3</v>
      </c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 t="s">
        <v>3</v>
      </c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 t="s">
        <v>3</v>
      </c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 t="s">
        <v>3</v>
      </c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 t="s">
        <v>3</v>
      </c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 t="s">
        <v>3</v>
      </c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 t="s">
        <v>3</v>
      </c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 t="s">
        <v>3</v>
      </c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 t="s">
        <v>3</v>
      </c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 t="s">
        <v>3</v>
      </c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 t="s">
        <v>3</v>
      </c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 t="s">
        <v>3</v>
      </c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 t="s">
        <v>3</v>
      </c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 t="s">
        <v>3</v>
      </c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 t="s">
        <v>3</v>
      </c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 t="s">
        <v>3</v>
      </c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 t="s">
        <v>3</v>
      </c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 t="s">
        <v>3</v>
      </c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 t="s">
        <v>3</v>
      </c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 t="s">
        <v>3</v>
      </c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 t="s">
        <v>3</v>
      </c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 t="s">
        <v>3</v>
      </c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 t="s">
        <v>3</v>
      </c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 t="s">
        <v>3</v>
      </c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 t="s">
        <v>3</v>
      </c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 t="s">
        <v>3</v>
      </c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 t="s">
        <v>3</v>
      </c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 t="s">
        <v>3</v>
      </c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 t="s">
        <v>3</v>
      </c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 t="s">
        <v>3</v>
      </c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 t="s">
        <v>3</v>
      </c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 t="s">
        <v>3</v>
      </c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 t="s">
        <v>3</v>
      </c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 t="s">
        <v>3</v>
      </c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 t="s">
        <v>3</v>
      </c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 t="s">
        <v>3</v>
      </c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 t="s">
        <v>3</v>
      </c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 t="s">
        <v>3</v>
      </c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 t="s">
        <v>3</v>
      </c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 t="s">
        <v>3</v>
      </c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 t="s">
        <v>3</v>
      </c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 t="s">
        <v>3</v>
      </c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 t="s">
        <v>3</v>
      </c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 t="s">
        <v>3</v>
      </c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 t="s">
        <v>3</v>
      </c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 t="s">
        <v>3</v>
      </c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 t="s">
        <v>3</v>
      </c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 t="s">
        <v>3</v>
      </c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 t="s">
        <v>3</v>
      </c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 t="s">
        <v>3</v>
      </c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 t="s">
        <v>3</v>
      </c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 t="s">
        <v>3</v>
      </c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 t="s">
        <v>3</v>
      </c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 t="s">
        <v>3</v>
      </c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 t="s">
        <v>3</v>
      </c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 t="s">
        <v>3</v>
      </c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 t="s">
        <v>3</v>
      </c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 t="s">
        <v>3</v>
      </c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 t="s">
        <v>3</v>
      </c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 t="s">
        <v>3</v>
      </c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 t="s">
        <v>3</v>
      </c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 t="s">
        <v>3</v>
      </c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 t="s">
        <v>3</v>
      </c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 t="s">
        <v>3</v>
      </c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 t="s">
        <v>3</v>
      </c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 t="s">
        <v>3</v>
      </c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 t="s">
        <v>3</v>
      </c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 t="s">
        <v>3</v>
      </c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 t="s">
        <v>3</v>
      </c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 t="s">
        <v>3</v>
      </c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 t="s">
        <v>3</v>
      </c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 t="s">
        <v>3</v>
      </c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 t="s">
        <v>3</v>
      </c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 t="s">
        <v>3</v>
      </c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 t="s">
        <v>3</v>
      </c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 t="s">
        <v>3</v>
      </c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 t="s">
        <v>3</v>
      </c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 t="s">
        <v>3</v>
      </c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 t="s">
        <v>3</v>
      </c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 t="s">
        <v>3</v>
      </c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 t="s">
        <v>3</v>
      </c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 t="s">
        <v>3</v>
      </c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 t="s">
        <v>3</v>
      </c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 t="s">
        <v>3</v>
      </c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 t="s">
        <v>3</v>
      </c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 t="s">
        <v>3</v>
      </c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 t="s">
        <v>3</v>
      </c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 t="s">
        <v>3</v>
      </c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 t="s">
        <v>3</v>
      </c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 t="s">
        <v>3</v>
      </c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 t="s">
        <v>3</v>
      </c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 t="s">
        <v>3</v>
      </c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 t="s">
        <v>3</v>
      </c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 t="s">
        <v>3</v>
      </c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 t="s">
        <v>3</v>
      </c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 t="s">
        <v>3</v>
      </c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 t="s">
        <v>3</v>
      </c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 t="s">
        <v>3</v>
      </c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 t="s">
        <v>3</v>
      </c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 t="s">
        <v>3</v>
      </c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 t="s">
        <v>3</v>
      </c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 t="s">
        <v>3</v>
      </c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 t="s">
        <v>3</v>
      </c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 t="s">
        <v>3</v>
      </c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 t="s">
        <v>3</v>
      </c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 t="s">
        <v>3</v>
      </c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 t="s">
        <v>3</v>
      </c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 t="s">
        <v>3</v>
      </c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 t="s">
        <v>3</v>
      </c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 t="s">
        <v>3</v>
      </c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 t="s">
        <v>3</v>
      </c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 t="s">
        <v>3</v>
      </c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 t="s">
        <v>3</v>
      </c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 t="s">
        <v>3</v>
      </c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 t="s">
        <v>3</v>
      </c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 t="s">
        <v>3</v>
      </c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 t="s">
        <v>3</v>
      </c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 t="s">
        <v>3</v>
      </c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 t="s">
        <v>3</v>
      </c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 t="s">
        <v>3</v>
      </c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 t="s">
        <v>3</v>
      </c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 t="s">
        <v>3</v>
      </c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 t="s">
        <v>3</v>
      </c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 t="s">
        <v>3</v>
      </c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 t="s">
        <v>3</v>
      </c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 t="s">
        <v>3</v>
      </c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 t="s">
        <v>3</v>
      </c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 t="s">
        <v>3</v>
      </c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 t="s">
        <v>3</v>
      </c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 t="s">
        <v>3</v>
      </c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 t="s">
        <v>3</v>
      </c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 t="s">
        <v>3</v>
      </c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 t="s">
        <v>3</v>
      </c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 t="s">
        <v>3</v>
      </c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 t="s">
        <v>3</v>
      </c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 t="s">
        <v>3</v>
      </c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 t="s">
        <v>3</v>
      </c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 t="s">
        <v>3</v>
      </c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 t="s">
        <v>3</v>
      </c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 t="s">
        <v>3</v>
      </c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 t="s">
        <v>3</v>
      </c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 t="s">
        <v>3</v>
      </c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 t="s">
        <v>3</v>
      </c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 t="s">
        <v>3</v>
      </c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 t="s">
        <v>3</v>
      </c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 t="s">
        <v>3</v>
      </c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 t="s">
        <v>3</v>
      </c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 t="s">
        <v>3</v>
      </c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 t="s">
        <v>3</v>
      </c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 t="s">
        <v>3</v>
      </c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 t="s">
        <v>3</v>
      </c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 t="s">
        <v>3</v>
      </c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 t="s">
        <v>3</v>
      </c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 t="s">
        <v>3</v>
      </c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 t="s">
        <v>3</v>
      </c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 t="s">
        <v>3</v>
      </c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 t="s">
        <v>3</v>
      </c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 t="s">
        <v>3</v>
      </c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 t="s">
        <v>3</v>
      </c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 t="s">
        <v>3</v>
      </c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 t="s">
        <v>3</v>
      </c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 t="s">
        <v>3</v>
      </c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 t="s">
        <v>3</v>
      </c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 t="s">
        <v>3</v>
      </c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 t="s">
        <v>3</v>
      </c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 t="s">
        <v>3</v>
      </c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 t="s">
        <v>3</v>
      </c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 t="s">
        <v>3</v>
      </c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 t="s">
        <v>3</v>
      </c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 t="s">
        <v>3</v>
      </c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 t="s">
        <v>3</v>
      </c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 t="s">
        <v>3</v>
      </c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 t="s">
        <v>3</v>
      </c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 t="s">
        <v>3</v>
      </c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 t="s">
        <v>3</v>
      </c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 t="s">
        <v>3</v>
      </c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 t="s">
        <v>3</v>
      </c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 t="s">
        <v>3</v>
      </c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 t="s">
        <v>3</v>
      </c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 t="s">
        <v>3</v>
      </c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 t="s">
        <v>3</v>
      </c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 t="s">
        <v>3</v>
      </c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 t="s">
        <v>3</v>
      </c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 t="s">
        <v>3</v>
      </c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 t="s">
        <v>3</v>
      </c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 t="s">
        <v>3</v>
      </c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 t="s">
        <v>3</v>
      </c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 t="s">
        <v>3</v>
      </c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 t="s">
        <v>3</v>
      </c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 t="s">
        <v>3</v>
      </c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 t="s">
        <v>3</v>
      </c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 t="s">
        <v>3</v>
      </c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 t="s">
        <v>3</v>
      </c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 t="s">
        <v>3</v>
      </c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 t="s">
        <v>3</v>
      </c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 t="s">
        <v>3</v>
      </c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 t="s">
        <v>3</v>
      </c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 t="s">
        <v>3</v>
      </c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 t="s">
        <v>3</v>
      </c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 t="s">
        <v>3</v>
      </c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 t="s">
        <v>3</v>
      </c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 t="s">
        <v>3</v>
      </c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 t="s">
        <v>3</v>
      </c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 t="s">
        <v>3</v>
      </c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B1994"/>
  <sheetViews>
    <sheetView workbookViewId="0">
      <pane xSplit="1" ySplit="3" topLeftCell="AI641" activePane="bottomRight" state="frozen"/>
      <selection pane="topRight" activeCell="B1" sqref="B1"/>
      <selection pane="bottomLeft" activeCell="A4" sqref="A4"/>
      <selection pane="bottomRight" activeCell="AP641" sqref="AP641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customWidth="1"/>
    <col min="5" max="5" width="10.5" style="33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1.796875" style="34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28.296875" style="2" customWidth="1"/>
    <col min="43" max="43" width="4.796875" style="33" bestFit="1" customWidth="1"/>
    <col min="44" max="52" width="28.296875" style="2" hidden="1" customWidth="1"/>
    <col min="53" max="53" width="28.296875" style="322" customWidth="1"/>
    <col min="54" max="54" width="14.59765625" style="33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05" customFormat="1" ht="16.5" customHeight="1">
      <c r="A1" s="396"/>
      <c r="B1" s="397" t="s">
        <v>663</v>
      </c>
      <c r="C1" s="398">
        <f>COUNTA(F:F)</f>
        <v>795</v>
      </c>
      <c r="D1" s="399" t="s">
        <v>664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16" t="s">
        <v>593</v>
      </c>
      <c r="AK1" s="516"/>
      <c r="AL1" s="516"/>
      <c r="AM1" s="516"/>
      <c r="AN1" s="516"/>
      <c r="AO1" s="517"/>
      <c r="AP1" s="510" t="str">
        <f>" ( "&amp;COUNTA(F:F)-3&amp;"名 )"</f>
        <v xml:space="preserve"> ( 792名 )</v>
      </c>
      <c r="AQ1" s="608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795</v>
      </c>
      <c r="BB1" s="514" t="s">
        <v>671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609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>
        <f>MAX(BA4,BA1993)</f>
        <v>471</v>
      </c>
      <c r="BB2" s="515"/>
    </row>
    <row r="3" spans="1:54" s="18" customFormat="1" ht="33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  <c r="BB3" s="393" t="str">
        <f>"("&amp;COLUMN()&amp;")"&amp;CHAR(10)&amp;"識別区分"</f>
        <v>(54)
識別区分</v>
      </c>
    </row>
    <row r="4" spans="1:54" ht="24.95" customHeight="1">
      <c r="A4" s="325" t="s">
        <v>4817</v>
      </c>
      <c r="B4" s="19" t="s">
        <v>2216</v>
      </c>
      <c r="C4" s="19">
        <v>15</v>
      </c>
      <c r="D4" s="20" t="s">
        <v>2218</v>
      </c>
      <c r="E4" s="20"/>
      <c r="F4" s="19" t="s">
        <v>5608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4139</v>
      </c>
      <c r="AB4" s="21" t="s">
        <v>4140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2295</v>
      </c>
      <c r="AK4" s="24">
        <v>39248</v>
      </c>
      <c r="AL4" s="330"/>
      <c r="AM4" s="331"/>
      <c r="AN4" s="25" t="s">
        <v>2266</v>
      </c>
      <c r="AO4" s="24">
        <v>45060</v>
      </c>
      <c r="AP4" s="260" t="s">
        <v>4141</v>
      </c>
      <c r="AQ4" s="261"/>
      <c r="AR4" s="261" t="s">
        <v>885</v>
      </c>
      <c r="AS4" s="261" t="s">
        <v>4142</v>
      </c>
      <c r="AT4" s="265"/>
      <c r="AU4" s="265"/>
      <c r="AV4" s="265"/>
      <c r="AW4" s="265"/>
      <c r="AX4" s="265"/>
      <c r="AY4" s="265"/>
      <c r="AZ4" s="265"/>
      <c r="BA4" s="320">
        <v>471</v>
      </c>
      <c r="BB4" s="394">
        <v>2</v>
      </c>
    </row>
    <row r="5" spans="1:54" ht="24.95" customHeight="1">
      <c r="A5" s="326" t="s">
        <v>5950</v>
      </c>
      <c r="B5" s="19"/>
      <c r="C5" s="19"/>
      <c r="D5" s="20"/>
      <c r="E5" s="27"/>
      <c r="F5" s="26" t="s">
        <v>5741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4830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4799</v>
      </c>
      <c r="AK5" s="31">
        <v>45075</v>
      </c>
      <c r="AL5" s="332"/>
      <c r="AM5" s="333"/>
      <c r="AN5" s="25"/>
      <c r="AO5" s="24"/>
      <c r="AP5" s="262" t="s">
        <v>5742</v>
      </c>
      <c r="AQ5" s="263">
        <v>18</v>
      </c>
      <c r="AR5" s="263"/>
      <c r="AS5" s="263"/>
      <c r="AT5" s="266"/>
      <c r="AU5" s="266"/>
      <c r="AV5" s="266"/>
      <c r="AW5" s="266"/>
      <c r="AX5" s="266"/>
      <c r="AY5" s="266"/>
      <c r="AZ5" s="266"/>
      <c r="BA5" s="321"/>
      <c r="BB5" s="394">
        <v>3</v>
      </c>
    </row>
    <row r="6" spans="1:54" ht="24.95" customHeight="1">
      <c r="A6" s="326" t="s">
        <v>5950</v>
      </c>
      <c r="B6" s="19"/>
      <c r="C6" s="19"/>
      <c r="D6" s="20"/>
      <c r="E6" s="27"/>
      <c r="F6" s="26" t="s">
        <v>5894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5045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4799</v>
      </c>
      <c r="AK6" s="31">
        <v>45075</v>
      </c>
      <c r="AL6" s="332"/>
      <c r="AM6" s="333"/>
      <c r="AN6" s="25"/>
      <c r="AO6" s="24"/>
      <c r="AP6" s="262" t="s">
        <v>5894</v>
      </c>
      <c r="AQ6" s="263">
        <v>196</v>
      </c>
      <c r="AR6" s="263"/>
      <c r="AS6" s="263"/>
      <c r="AT6" s="266"/>
      <c r="AU6" s="266"/>
      <c r="AV6" s="266"/>
      <c r="AW6" s="266"/>
      <c r="AX6" s="266"/>
      <c r="AY6" s="266"/>
      <c r="AZ6" s="266"/>
      <c r="BA6" s="321"/>
      <c r="BB6" s="394">
        <v>3</v>
      </c>
    </row>
    <row r="7" spans="1:54" ht="24.95" customHeight="1">
      <c r="A7" s="326" t="s">
        <v>4817</v>
      </c>
      <c r="B7" s="19" t="s">
        <v>2216</v>
      </c>
      <c r="C7" s="19">
        <v>15</v>
      </c>
      <c r="D7" s="20" t="s">
        <v>3930</v>
      </c>
      <c r="E7" s="27"/>
      <c r="F7" s="26" t="s">
        <v>5583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4055</v>
      </c>
      <c r="AB7" s="28" t="s">
        <v>3340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2295</v>
      </c>
      <c r="AK7" s="31">
        <v>39248</v>
      </c>
      <c r="AL7" s="332"/>
      <c r="AM7" s="333"/>
      <c r="AN7" s="25" t="s">
        <v>2266</v>
      </c>
      <c r="AO7" s="24">
        <v>45060</v>
      </c>
      <c r="AP7" s="262" t="s">
        <v>4056</v>
      </c>
      <c r="AQ7" s="263"/>
      <c r="AR7" s="263" t="s">
        <v>885</v>
      </c>
      <c r="AS7" s="263" t="s">
        <v>4057</v>
      </c>
      <c r="AT7" s="266"/>
      <c r="AU7" s="266"/>
      <c r="AV7" s="266"/>
      <c r="AW7" s="266"/>
      <c r="AX7" s="266"/>
      <c r="AY7" s="266"/>
      <c r="AZ7" s="266"/>
      <c r="BA7" s="321">
        <v>446</v>
      </c>
      <c r="BB7" s="394">
        <v>2</v>
      </c>
    </row>
    <row r="8" spans="1:54" ht="24.95" customHeight="1">
      <c r="A8" s="326" t="s">
        <v>4817</v>
      </c>
      <c r="B8" s="19" t="s">
        <v>2216</v>
      </c>
      <c r="C8" s="19">
        <v>15</v>
      </c>
      <c r="D8" s="20" t="s">
        <v>3930</v>
      </c>
      <c r="E8" s="27"/>
      <c r="F8" s="26" t="s">
        <v>5592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4055</v>
      </c>
      <c r="AB8" s="28" t="s">
        <v>4082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2295</v>
      </c>
      <c r="AK8" s="31">
        <v>39248</v>
      </c>
      <c r="AL8" s="332"/>
      <c r="AM8" s="333"/>
      <c r="AN8" s="25" t="s">
        <v>2266</v>
      </c>
      <c r="AO8" s="24">
        <v>45060</v>
      </c>
      <c r="AP8" s="262" t="s">
        <v>4083</v>
      </c>
      <c r="AQ8" s="263"/>
      <c r="AR8" s="263" t="s">
        <v>885</v>
      </c>
      <c r="AS8" s="263" t="s">
        <v>4084</v>
      </c>
      <c r="AT8" s="266"/>
      <c r="AU8" s="266"/>
      <c r="AV8" s="266"/>
      <c r="AW8" s="266"/>
      <c r="AX8" s="266"/>
      <c r="AY8" s="266"/>
      <c r="AZ8" s="266"/>
      <c r="BA8" s="321">
        <v>455</v>
      </c>
      <c r="BB8" s="394">
        <v>2</v>
      </c>
    </row>
    <row r="9" spans="1:54" ht="24.95" customHeight="1">
      <c r="A9" s="326" t="s">
        <v>5950</v>
      </c>
      <c r="B9" s="19"/>
      <c r="C9" s="19"/>
      <c r="D9" s="27"/>
      <c r="E9" s="27"/>
      <c r="F9" s="26" t="s">
        <v>5903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5054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4799</v>
      </c>
      <c r="AK9" s="31">
        <v>45075</v>
      </c>
      <c r="AL9" s="332"/>
      <c r="AM9" s="333"/>
      <c r="AN9" s="25"/>
      <c r="AO9" s="24"/>
      <c r="AP9" s="262" t="s">
        <v>5903</v>
      </c>
      <c r="AQ9" s="263">
        <v>208</v>
      </c>
      <c r="AR9" s="263"/>
      <c r="AS9" s="263"/>
      <c r="AT9" s="266"/>
      <c r="AU9" s="266"/>
      <c r="AV9" s="266"/>
      <c r="AW9" s="266"/>
      <c r="AX9" s="266"/>
      <c r="AY9" s="266"/>
      <c r="AZ9" s="266"/>
      <c r="BA9" s="321"/>
      <c r="BB9" s="394">
        <v>3</v>
      </c>
    </row>
    <row r="10" spans="1:54" ht="24.95" customHeight="1">
      <c r="A10" s="326" t="s">
        <v>4817</v>
      </c>
      <c r="B10" s="19" t="s">
        <v>2216</v>
      </c>
      <c r="C10" s="19">
        <v>15</v>
      </c>
      <c r="D10" s="27" t="s">
        <v>2218</v>
      </c>
      <c r="E10" s="27"/>
      <c r="F10" s="26" t="s">
        <v>5602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4120</v>
      </c>
      <c r="AB10" s="28" t="s">
        <v>3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2295</v>
      </c>
      <c r="AK10" s="31">
        <v>39248</v>
      </c>
      <c r="AL10" s="332"/>
      <c r="AM10" s="333"/>
      <c r="AN10" s="25" t="s">
        <v>2266</v>
      </c>
      <c r="AO10" s="24">
        <v>45060</v>
      </c>
      <c r="AP10" s="262" t="s">
        <v>4121</v>
      </c>
      <c r="AQ10" s="263"/>
      <c r="AR10" s="263" t="s">
        <v>885</v>
      </c>
      <c r="AS10" s="263" t="s">
        <v>4122</v>
      </c>
      <c r="AT10" s="266"/>
      <c r="AU10" s="266"/>
      <c r="AV10" s="266"/>
      <c r="AW10" s="266"/>
      <c r="AX10" s="266"/>
      <c r="AY10" s="266"/>
      <c r="AZ10" s="266"/>
      <c r="BA10" s="321">
        <v>465</v>
      </c>
      <c r="BB10" s="394">
        <v>2</v>
      </c>
    </row>
    <row r="11" spans="1:54" ht="24.95" customHeight="1">
      <c r="A11" s="326" t="s">
        <v>5950</v>
      </c>
      <c r="B11" s="19"/>
      <c r="C11" s="19"/>
      <c r="D11" s="27"/>
      <c r="E11" s="27"/>
      <c r="F11" s="26" t="s">
        <v>5746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4834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4799</v>
      </c>
      <c r="AK11" s="31">
        <v>45075</v>
      </c>
      <c r="AL11" s="332"/>
      <c r="AM11" s="333"/>
      <c r="AN11" s="25"/>
      <c r="AO11" s="24"/>
      <c r="AP11" s="262" t="s">
        <v>5747</v>
      </c>
      <c r="AQ11" s="263">
        <v>22</v>
      </c>
      <c r="AR11" s="263"/>
      <c r="AS11" s="263"/>
      <c r="AT11" s="266"/>
      <c r="AU11" s="266"/>
      <c r="AV11" s="266"/>
      <c r="AW11" s="266"/>
      <c r="AX11" s="266"/>
      <c r="AY11" s="266"/>
      <c r="AZ11" s="266"/>
      <c r="BA11" s="321"/>
      <c r="BB11" s="394">
        <v>3</v>
      </c>
    </row>
    <row r="12" spans="1:54" ht="24.95" customHeight="1">
      <c r="A12" s="326" t="s">
        <v>4817</v>
      </c>
      <c r="B12" s="19" t="s">
        <v>2216</v>
      </c>
      <c r="C12" s="19">
        <v>15</v>
      </c>
      <c r="D12" s="27" t="s">
        <v>2218</v>
      </c>
      <c r="E12" s="27"/>
      <c r="F12" s="26" t="s">
        <v>5607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4135</v>
      </c>
      <c r="AB12" s="28" t="s">
        <v>4136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2295</v>
      </c>
      <c r="AK12" s="31">
        <v>39248</v>
      </c>
      <c r="AL12" s="332"/>
      <c r="AM12" s="333"/>
      <c r="AN12" s="25" t="s">
        <v>2266</v>
      </c>
      <c r="AO12" s="24">
        <v>45060</v>
      </c>
      <c r="AP12" s="262" t="s">
        <v>4137</v>
      </c>
      <c r="AQ12" s="263"/>
      <c r="AR12" s="263" t="s">
        <v>885</v>
      </c>
      <c r="AS12" s="263" t="s">
        <v>4138</v>
      </c>
      <c r="AT12" s="266"/>
      <c r="AU12" s="266"/>
      <c r="AV12" s="266"/>
      <c r="AW12" s="266"/>
      <c r="AX12" s="266"/>
      <c r="AY12" s="266"/>
      <c r="AZ12" s="266"/>
      <c r="BA12" s="321">
        <v>470</v>
      </c>
      <c r="BB12" s="394">
        <v>2</v>
      </c>
    </row>
    <row r="13" spans="1:54" ht="24.95" customHeight="1">
      <c r="A13" s="326" t="s">
        <v>5950</v>
      </c>
      <c r="B13" s="19"/>
      <c r="C13" s="19"/>
      <c r="D13" s="27"/>
      <c r="E13" s="27"/>
      <c r="F13" s="26" t="s">
        <v>5910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5074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4799</v>
      </c>
      <c r="AK13" s="31">
        <v>45075</v>
      </c>
      <c r="AL13" s="332"/>
      <c r="AM13" s="333"/>
      <c r="AN13" s="25"/>
      <c r="AO13" s="24"/>
      <c r="AP13" s="262" t="s">
        <v>5910</v>
      </c>
      <c r="AQ13" s="263">
        <v>224</v>
      </c>
      <c r="AR13" s="263"/>
      <c r="AS13" s="263"/>
      <c r="AT13" s="266"/>
      <c r="AU13" s="266"/>
      <c r="AV13" s="266"/>
      <c r="AW13" s="266"/>
      <c r="AX13" s="266"/>
      <c r="AY13" s="266"/>
      <c r="AZ13" s="266"/>
      <c r="BA13" s="321"/>
      <c r="BB13" s="394">
        <v>3</v>
      </c>
    </row>
    <row r="14" spans="1:54" ht="24.95" customHeight="1">
      <c r="A14" s="326" t="s">
        <v>4817</v>
      </c>
      <c r="B14" s="19" t="s">
        <v>2216</v>
      </c>
      <c r="C14" s="19">
        <v>15</v>
      </c>
      <c r="D14" s="27" t="s">
        <v>2218</v>
      </c>
      <c r="E14" s="27"/>
      <c r="F14" s="26" t="s">
        <v>5603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4123</v>
      </c>
      <c r="AB14" s="28" t="s">
        <v>3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2295</v>
      </c>
      <c r="AK14" s="31">
        <v>39248</v>
      </c>
      <c r="AL14" s="332"/>
      <c r="AM14" s="333"/>
      <c r="AN14" s="25" t="s">
        <v>2266</v>
      </c>
      <c r="AO14" s="24">
        <v>45060</v>
      </c>
      <c r="AP14" s="262" t="s">
        <v>4124</v>
      </c>
      <c r="AQ14" s="263"/>
      <c r="AR14" s="263" t="s">
        <v>885</v>
      </c>
      <c r="AS14" s="263" t="s">
        <v>4125</v>
      </c>
      <c r="AT14" s="266"/>
      <c r="AU14" s="266"/>
      <c r="AV14" s="266"/>
      <c r="AW14" s="266"/>
      <c r="AX14" s="266"/>
      <c r="AY14" s="266"/>
      <c r="AZ14" s="266"/>
      <c r="BA14" s="321">
        <v>466</v>
      </c>
      <c r="BB14" s="394">
        <v>2</v>
      </c>
    </row>
    <row r="15" spans="1:54" ht="24.95" customHeight="1">
      <c r="A15" s="326" t="s">
        <v>4817</v>
      </c>
      <c r="B15" s="19" t="s">
        <v>2216</v>
      </c>
      <c r="C15" s="19">
        <v>15</v>
      </c>
      <c r="D15" s="27" t="s">
        <v>3930</v>
      </c>
      <c r="E15" s="27"/>
      <c r="F15" s="26" t="s">
        <v>5591</v>
      </c>
      <c r="G15" s="26" t="s">
        <v>3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4069</v>
      </c>
      <c r="AB15" s="28" t="s">
        <v>2027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2295</v>
      </c>
      <c r="AK15" s="31">
        <v>39248</v>
      </c>
      <c r="AL15" s="332"/>
      <c r="AM15" s="333"/>
      <c r="AN15" s="25" t="s">
        <v>2266</v>
      </c>
      <c r="AO15" s="24">
        <v>45060</v>
      </c>
      <c r="AP15" s="262" t="s">
        <v>4080</v>
      </c>
      <c r="AQ15" s="263"/>
      <c r="AR15" s="263" t="s">
        <v>885</v>
      </c>
      <c r="AS15" s="263" t="s">
        <v>4081</v>
      </c>
      <c r="AT15" s="266"/>
      <c r="AU15" s="266"/>
      <c r="AV15" s="266"/>
      <c r="AW15" s="266"/>
      <c r="AX15" s="266"/>
      <c r="AY15" s="266"/>
      <c r="AZ15" s="266"/>
      <c r="BA15" s="321">
        <v>454</v>
      </c>
      <c r="BB15" s="394">
        <v>2</v>
      </c>
    </row>
    <row r="16" spans="1:54" ht="24.95" customHeight="1">
      <c r="A16" s="326" t="s">
        <v>4817</v>
      </c>
      <c r="B16" s="19" t="s">
        <v>2216</v>
      </c>
      <c r="C16" s="19">
        <v>15</v>
      </c>
      <c r="D16" s="27" t="s">
        <v>3930</v>
      </c>
      <c r="E16" s="27"/>
      <c r="F16" s="26" t="s">
        <v>5590</v>
      </c>
      <c r="G16" s="26" t="s">
        <v>3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4069</v>
      </c>
      <c r="AB16" s="28" t="s">
        <v>1163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2295</v>
      </c>
      <c r="AK16" s="31">
        <v>39248</v>
      </c>
      <c r="AL16" s="332"/>
      <c r="AM16" s="333"/>
      <c r="AN16" s="25" t="s">
        <v>2266</v>
      </c>
      <c r="AO16" s="24">
        <v>45060</v>
      </c>
      <c r="AP16" s="262" t="s">
        <v>4078</v>
      </c>
      <c r="AQ16" s="263"/>
      <c r="AR16" s="263" t="s">
        <v>885</v>
      </c>
      <c r="AS16" s="263" t="s">
        <v>4079</v>
      </c>
      <c r="AT16" s="266"/>
      <c r="AU16" s="266"/>
      <c r="AV16" s="266"/>
      <c r="AW16" s="266"/>
      <c r="AX16" s="266"/>
      <c r="AY16" s="266"/>
      <c r="AZ16" s="266"/>
      <c r="BA16" s="321">
        <v>453</v>
      </c>
      <c r="BB16" s="394">
        <v>2</v>
      </c>
    </row>
    <row r="17" spans="1:54" ht="24.95" customHeight="1">
      <c r="A17" s="326" t="s">
        <v>4817</v>
      </c>
      <c r="B17" s="19" t="s">
        <v>2216</v>
      </c>
      <c r="C17" s="19">
        <v>15</v>
      </c>
      <c r="D17" s="27" t="s">
        <v>3930</v>
      </c>
      <c r="E17" s="27"/>
      <c r="F17" s="26" t="s">
        <v>5589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 t="s">
        <v>3</v>
      </c>
      <c r="Q17" s="26" t="s">
        <v>3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4069</v>
      </c>
      <c r="AB17" s="28" t="s">
        <v>4075</v>
      </c>
      <c r="AC17" s="28"/>
      <c r="AD17" s="28"/>
      <c r="AE17" s="28" t="s">
        <v>3</v>
      </c>
      <c r="AF17" s="28" t="s">
        <v>3</v>
      </c>
      <c r="AG17" s="28"/>
      <c r="AH17" s="28" t="s">
        <v>3</v>
      </c>
      <c r="AI17" s="29"/>
      <c r="AJ17" s="30" t="s">
        <v>2295</v>
      </c>
      <c r="AK17" s="31">
        <v>39248</v>
      </c>
      <c r="AL17" s="332"/>
      <c r="AM17" s="333"/>
      <c r="AN17" s="25" t="s">
        <v>2266</v>
      </c>
      <c r="AO17" s="24">
        <v>45060</v>
      </c>
      <c r="AP17" s="262" t="s">
        <v>4076</v>
      </c>
      <c r="AQ17" s="263"/>
      <c r="AR17" s="263" t="s">
        <v>885</v>
      </c>
      <c r="AS17" s="263" t="s">
        <v>4077</v>
      </c>
      <c r="AT17" s="266"/>
      <c r="AU17" s="266"/>
      <c r="AV17" s="266"/>
      <c r="AW17" s="266"/>
      <c r="AX17" s="266"/>
      <c r="AY17" s="266"/>
      <c r="AZ17" s="266"/>
      <c r="BA17" s="321">
        <v>452</v>
      </c>
      <c r="BB17" s="394">
        <v>2</v>
      </c>
    </row>
    <row r="18" spans="1:54" ht="24.95" customHeight="1">
      <c r="A18" s="326" t="s">
        <v>4817</v>
      </c>
      <c r="B18" s="19" t="s">
        <v>2216</v>
      </c>
      <c r="C18" s="19">
        <v>15</v>
      </c>
      <c r="D18" s="27" t="s">
        <v>3930</v>
      </c>
      <c r="E18" s="27"/>
      <c r="F18" s="26" t="s">
        <v>5588</v>
      </c>
      <c r="G18" s="26" t="s">
        <v>3</v>
      </c>
      <c r="H18" s="26" t="s">
        <v>3</v>
      </c>
      <c r="I18" s="26"/>
      <c r="J18" s="26"/>
      <c r="K18" s="26"/>
      <c r="L18" s="26"/>
      <c r="M18" s="26" t="s">
        <v>3</v>
      </c>
      <c r="N18" s="26" t="s">
        <v>3</v>
      </c>
      <c r="O18" s="26"/>
      <c r="P18" s="26" t="s">
        <v>3</v>
      </c>
      <c r="Q18" s="26" t="s">
        <v>3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4069</v>
      </c>
      <c r="AB18" s="28" t="s">
        <v>4072</v>
      </c>
      <c r="AC18" s="28"/>
      <c r="AD18" s="28"/>
      <c r="AE18" s="28" t="s">
        <v>3</v>
      </c>
      <c r="AF18" s="28" t="s">
        <v>3</v>
      </c>
      <c r="AG18" s="28"/>
      <c r="AH18" s="28" t="s">
        <v>3</v>
      </c>
      <c r="AI18" s="29"/>
      <c r="AJ18" s="30" t="s">
        <v>2295</v>
      </c>
      <c r="AK18" s="31">
        <v>39248</v>
      </c>
      <c r="AL18" s="332"/>
      <c r="AM18" s="333"/>
      <c r="AN18" s="25" t="s">
        <v>2266</v>
      </c>
      <c r="AO18" s="24">
        <v>45060</v>
      </c>
      <c r="AP18" s="262" t="s">
        <v>4073</v>
      </c>
      <c r="AQ18" s="263"/>
      <c r="AR18" s="263" t="s">
        <v>885</v>
      </c>
      <c r="AS18" s="263" t="s">
        <v>4074</v>
      </c>
      <c r="AT18" s="266"/>
      <c r="AU18" s="266"/>
      <c r="AV18" s="266"/>
      <c r="AW18" s="266"/>
      <c r="AX18" s="266"/>
      <c r="AY18" s="266"/>
      <c r="AZ18" s="266"/>
      <c r="BA18" s="321">
        <v>451</v>
      </c>
      <c r="BB18" s="394">
        <v>2</v>
      </c>
    </row>
    <row r="19" spans="1:54" ht="24.95" customHeight="1">
      <c r="A19" s="326" t="s">
        <v>4817</v>
      </c>
      <c r="B19" s="19" t="s">
        <v>2216</v>
      </c>
      <c r="C19" s="19">
        <v>15</v>
      </c>
      <c r="D19" s="27" t="s">
        <v>3930</v>
      </c>
      <c r="E19" s="27"/>
      <c r="F19" s="26" t="s">
        <v>5587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4069</v>
      </c>
      <c r="AB19" s="28" t="s">
        <v>2045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2295</v>
      </c>
      <c r="AK19" s="31">
        <v>39248</v>
      </c>
      <c r="AL19" s="332"/>
      <c r="AM19" s="333"/>
      <c r="AN19" s="25" t="s">
        <v>2266</v>
      </c>
      <c r="AO19" s="24">
        <v>45060</v>
      </c>
      <c r="AP19" s="262" t="s">
        <v>4070</v>
      </c>
      <c r="AQ19" s="263"/>
      <c r="AR19" s="263" t="s">
        <v>885</v>
      </c>
      <c r="AS19" s="263" t="s">
        <v>4071</v>
      </c>
      <c r="AT19" s="266"/>
      <c r="AU19" s="266"/>
      <c r="AV19" s="266"/>
      <c r="AW19" s="266"/>
      <c r="AX19" s="266"/>
      <c r="AY19" s="266"/>
      <c r="AZ19" s="266"/>
      <c r="BA19" s="321">
        <v>450</v>
      </c>
      <c r="BB19" s="394">
        <v>2</v>
      </c>
    </row>
    <row r="20" spans="1:54" ht="24.95" customHeight="1">
      <c r="A20" s="326" t="s">
        <v>4817</v>
      </c>
      <c r="B20" s="19" t="s">
        <v>2216</v>
      </c>
      <c r="C20" s="19">
        <v>15</v>
      </c>
      <c r="D20" s="27" t="s">
        <v>3930</v>
      </c>
      <c r="E20" s="27"/>
      <c r="F20" s="26" t="s">
        <v>5570</v>
      </c>
      <c r="G20" s="26" t="s">
        <v>3975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4008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2295</v>
      </c>
      <c r="AK20" s="31">
        <v>39248</v>
      </c>
      <c r="AL20" s="332"/>
      <c r="AM20" s="333"/>
      <c r="AN20" s="25" t="s">
        <v>2266</v>
      </c>
      <c r="AO20" s="24">
        <v>45060</v>
      </c>
      <c r="AP20" s="262" t="s">
        <v>4009</v>
      </c>
      <c r="AQ20" s="263"/>
      <c r="AR20" s="263" t="s">
        <v>885</v>
      </c>
      <c r="AS20" s="263" t="s">
        <v>4010</v>
      </c>
      <c r="AT20" s="266"/>
      <c r="AU20" s="266"/>
      <c r="AV20" s="266"/>
      <c r="AW20" s="266"/>
      <c r="AX20" s="266"/>
      <c r="AY20" s="266"/>
      <c r="AZ20" s="266"/>
      <c r="BA20" s="321">
        <v>433</v>
      </c>
      <c r="BB20" s="394">
        <v>2</v>
      </c>
    </row>
    <row r="21" spans="1:54" ht="24.95" customHeight="1">
      <c r="A21" s="326" t="s">
        <v>4817</v>
      </c>
      <c r="B21" s="19" t="s">
        <v>2216</v>
      </c>
      <c r="C21" s="19">
        <v>15</v>
      </c>
      <c r="D21" s="27" t="s">
        <v>3930</v>
      </c>
      <c r="E21" s="27"/>
      <c r="F21" s="26" t="s">
        <v>5561</v>
      </c>
      <c r="G21" s="26" t="s">
        <v>3975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3976</v>
      </c>
      <c r="AB21" s="28" t="s">
        <v>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2295</v>
      </c>
      <c r="AK21" s="31">
        <v>39248</v>
      </c>
      <c r="AL21" s="332"/>
      <c r="AM21" s="333"/>
      <c r="AN21" s="25" t="s">
        <v>2266</v>
      </c>
      <c r="AO21" s="24">
        <v>45060</v>
      </c>
      <c r="AP21" s="262" t="s">
        <v>3977</v>
      </c>
      <c r="AQ21" s="263"/>
      <c r="AR21" s="263" t="s">
        <v>885</v>
      </c>
      <c r="AS21" s="263" t="s">
        <v>3978</v>
      </c>
      <c r="AT21" s="266"/>
      <c r="AU21" s="266"/>
      <c r="AV21" s="266"/>
      <c r="AW21" s="266"/>
      <c r="AX21" s="266"/>
      <c r="AY21" s="266"/>
      <c r="AZ21" s="266"/>
      <c r="BA21" s="321">
        <v>424</v>
      </c>
      <c r="BB21" s="394">
        <v>2</v>
      </c>
    </row>
    <row r="22" spans="1:54" ht="24.95" customHeight="1">
      <c r="A22" s="326" t="s">
        <v>4817</v>
      </c>
      <c r="B22" s="19" t="s">
        <v>2216</v>
      </c>
      <c r="C22" s="19">
        <v>15</v>
      </c>
      <c r="D22" s="27" t="s">
        <v>2218</v>
      </c>
      <c r="E22" s="27"/>
      <c r="F22" s="26" t="s">
        <v>5638</v>
      </c>
      <c r="G22" s="26" t="s">
        <v>3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4237</v>
      </c>
      <c r="T22" s="26"/>
      <c r="U22" s="26" t="s">
        <v>4238</v>
      </c>
      <c r="V22" s="26"/>
      <c r="W22" s="26"/>
      <c r="X22" s="26"/>
      <c r="Y22" s="26" t="s">
        <v>4239</v>
      </c>
      <c r="Z22" s="26" t="s">
        <v>4240</v>
      </c>
      <c r="AA22" s="28" t="s">
        <v>4241</v>
      </c>
      <c r="AB22" s="28" t="s">
        <v>2183</v>
      </c>
      <c r="AC22" s="28"/>
      <c r="AD22" s="28"/>
      <c r="AE22" s="28"/>
      <c r="AF22" s="28"/>
      <c r="AG22" s="28"/>
      <c r="AH22" s="28"/>
      <c r="AI22" s="29"/>
      <c r="AJ22" s="30" t="s">
        <v>2433</v>
      </c>
      <c r="AK22" s="31">
        <v>39248</v>
      </c>
      <c r="AL22" s="332"/>
      <c r="AM22" s="333"/>
      <c r="AN22" s="25" t="s">
        <v>2266</v>
      </c>
      <c r="AO22" s="24">
        <v>45060</v>
      </c>
      <c r="AP22" s="262" t="s">
        <v>4242</v>
      </c>
      <c r="AQ22" s="263"/>
      <c r="AR22" s="263" t="s">
        <v>2210</v>
      </c>
      <c r="AS22" s="263" t="s">
        <v>675</v>
      </c>
      <c r="AT22" s="266"/>
      <c r="AU22" s="266"/>
      <c r="AV22" s="266"/>
      <c r="AW22" s="266"/>
      <c r="AX22" s="266"/>
      <c r="AY22" s="266"/>
      <c r="AZ22" s="266"/>
      <c r="BA22" s="321">
        <v>502</v>
      </c>
      <c r="BB22" s="394">
        <v>2</v>
      </c>
    </row>
    <row r="23" spans="1:54" ht="24.95" customHeight="1">
      <c r="A23" s="326" t="s">
        <v>4817</v>
      </c>
      <c r="B23" s="19" t="s">
        <v>2216</v>
      </c>
      <c r="C23" s="19">
        <v>15</v>
      </c>
      <c r="D23" s="27" t="s">
        <v>2218</v>
      </c>
      <c r="E23" s="27"/>
      <c r="F23" s="26" t="s">
        <v>5639</v>
      </c>
      <c r="G23" s="26" t="s">
        <v>3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750</v>
      </c>
      <c r="T23" s="26"/>
      <c r="U23" s="26" t="s">
        <v>4243</v>
      </c>
      <c r="V23" s="26"/>
      <c r="W23" s="26"/>
      <c r="X23" s="26"/>
      <c r="Y23" s="26" t="s">
        <v>4244</v>
      </c>
      <c r="Z23" s="26" t="s">
        <v>4240</v>
      </c>
      <c r="AA23" s="28" t="s">
        <v>4241</v>
      </c>
      <c r="AB23" s="28" t="s">
        <v>4245</v>
      </c>
      <c r="AC23" s="28"/>
      <c r="AD23" s="28"/>
      <c r="AE23" s="28"/>
      <c r="AF23" s="28"/>
      <c r="AG23" s="28"/>
      <c r="AH23" s="28"/>
      <c r="AI23" s="29"/>
      <c r="AJ23" s="30" t="s">
        <v>2433</v>
      </c>
      <c r="AK23" s="31">
        <v>39248</v>
      </c>
      <c r="AL23" s="332"/>
      <c r="AM23" s="333"/>
      <c r="AN23" s="25" t="s">
        <v>2266</v>
      </c>
      <c r="AO23" s="24">
        <v>45060</v>
      </c>
      <c r="AP23" s="262" t="s">
        <v>4246</v>
      </c>
      <c r="AQ23" s="263"/>
      <c r="AR23" s="263" t="s">
        <v>2210</v>
      </c>
      <c r="AS23" s="263" t="s">
        <v>675</v>
      </c>
      <c r="AT23" s="266"/>
      <c r="AU23" s="266"/>
      <c r="AV23" s="266"/>
      <c r="AW23" s="266"/>
      <c r="AX23" s="266"/>
      <c r="AY23" s="266"/>
      <c r="AZ23" s="266"/>
      <c r="BA23" s="321">
        <v>503</v>
      </c>
      <c r="BB23" s="394">
        <v>2</v>
      </c>
    </row>
    <row r="24" spans="1:54" ht="24.95" customHeight="1">
      <c r="A24" s="326" t="s">
        <v>4817</v>
      </c>
      <c r="B24" s="19" t="s">
        <v>2216</v>
      </c>
      <c r="C24" s="19">
        <v>15</v>
      </c>
      <c r="D24" s="27" t="s">
        <v>2218</v>
      </c>
      <c r="E24" s="27"/>
      <c r="F24" s="26" t="s">
        <v>5604</v>
      </c>
      <c r="G24" s="26" t="s">
        <v>3</v>
      </c>
      <c r="H24" s="26" t="s">
        <v>3</v>
      </c>
      <c r="I24" s="26"/>
      <c r="J24" s="26"/>
      <c r="K24" s="26"/>
      <c r="L24" s="26"/>
      <c r="M24" s="26" t="s">
        <v>3</v>
      </c>
      <c r="N24" s="26" t="s">
        <v>3</v>
      </c>
      <c r="O24" s="26"/>
      <c r="P24" s="26" t="s">
        <v>3</v>
      </c>
      <c r="Q24" s="26" t="s">
        <v>3</v>
      </c>
      <c r="R24" s="26" t="s">
        <v>3</v>
      </c>
      <c r="S24" s="26"/>
      <c r="T24" s="26" t="s">
        <v>3</v>
      </c>
      <c r="U24" s="26" t="s">
        <v>3</v>
      </c>
      <c r="V24" s="26"/>
      <c r="W24" s="26"/>
      <c r="X24" s="26"/>
      <c r="Y24" s="26"/>
      <c r="Z24" s="26" t="s">
        <v>3</v>
      </c>
      <c r="AA24" s="28" t="s">
        <v>4126</v>
      </c>
      <c r="AB24" s="28" t="s">
        <v>3</v>
      </c>
      <c r="AC24" s="28"/>
      <c r="AD24" s="28"/>
      <c r="AE24" s="28" t="s">
        <v>3</v>
      </c>
      <c r="AF24" s="28" t="s">
        <v>3</v>
      </c>
      <c r="AG24" s="28"/>
      <c r="AH24" s="28" t="s">
        <v>3</v>
      </c>
      <c r="AI24" s="29"/>
      <c r="AJ24" s="30" t="s">
        <v>2295</v>
      </c>
      <c r="AK24" s="31">
        <v>39248</v>
      </c>
      <c r="AL24" s="332"/>
      <c r="AM24" s="333"/>
      <c r="AN24" s="25" t="s">
        <v>2266</v>
      </c>
      <c r="AO24" s="24">
        <v>45060</v>
      </c>
      <c r="AP24" s="262" t="s">
        <v>4127</v>
      </c>
      <c r="AQ24" s="263"/>
      <c r="AR24" s="263" t="s">
        <v>885</v>
      </c>
      <c r="AS24" s="263" t="s">
        <v>4128</v>
      </c>
      <c r="AT24" s="266"/>
      <c r="AU24" s="266"/>
      <c r="AV24" s="266"/>
      <c r="AW24" s="266"/>
      <c r="AX24" s="266"/>
      <c r="AY24" s="266"/>
      <c r="AZ24" s="266"/>
      <c r="BA24" s="321">
        <v>467</v>
      </c>
      <c r="BB24" s="394">
        <v>2</v>
      </c>
    </row>
    <row r="25" spans="1:54" ht="24.95" customHeight="1">
      <c r="A25" s="326" t="s">
        <v>5950</v>
      </c>
      <c r="B25" s="19"/>
      <c r="C25" s="19"/>
      <c r="D25" s="27"/>
      <c r="E25" s="27"/>
      <c r="F25" s="26" t="s">
        <v>5166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 t="s">
        <v>5066</v>
      </c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 t="s">
        <v>4799</v>
      </c>
      <c r="AK25" s="31">
        <v>45075</v>
      </c>
      <c r="AL25" s="332"/>
      <c r="AM25" s="333"/>
      <c r="AN25" s="25"/>
      <c r="AO25" s="24"/>
      <c r="AP25" s="262" t="s">
        <v>5905</v>
      </c>
      <c r="AQ25" s="263">
        <v>215</v>
      </c>
      <c r="AR25" s="263"/>
      <c r="AS25" s="263"/>
      <c r="AT25" s="266"/>
      <c r="AU25" s="266"/>
      <c r="AV25" s="266"/>
      <c r="AW25" s="266"/>
      <c r="AX25" s="266"/>
      <c r="AY25" s="266"/>
      <c r="AZ25" s="266"/>
      <c r="BA25" s="321"/>
      <c r="BB25" s="394">
        <v>3</v>
      </c>
    </row>
    <row r="26" spans="1:54" ht="24.95" customHeight="1">
      <c r="A26" s="326" t="s">
        <v>4817</v>
      </c>
      <c r="B26" s="19" t="s">
        <v>2216</v>
      </c>
      <c r="C26" s="19">
        <v>15</v>
      </c>
      <c r="D26" s="27" t="s">
        <v>3930</v>
      </c>
      <c r="E26" s="27"/>
      <c r="F26" s="26" t="s">
        <v>5562</v>
      </c>
      <c r="G26" s="26" t="s">
        <v>3979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3980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2295</v>
      </c>
      <c r="AK26" s="31">
        <v>39248</v>
      </c>
      <c r="AL26" s="332"/>
      <c r="AM26" s="333"/>
      <c r="AN26" s="25" t="s">
        <v>2266</v>
      </c>
      <c r="AO26" s="24">
        <v>45060</v>
      </c>
      <c r="AP26" s="262" t="s">
        <v>3981</v>
      </c>
      <c r="AQ26" s="263"/>
      <c r="AR26" s="263" t="s">
        <v>885</v>
      </c>
      <c r="AS26" s="263" t="s">
        <v>3982</v>
      </c>
      <c r="AT26" s="266"/>
      <c r="AU26" s="266"/>
      <c r="AV26" s="266"/>
      <c r="AW26" s="266"/>
      <c r="AX26" s="266"/>
      <c r="AY26" s="266"/>
      <c r="AZ26" s="266"/>
      <c r="BA26" s="321">
        <v>425</v>
      </c>
      <c r="BB26" s="394">
        <v>2</v>
      </c>
    </row>
    <row r="27" spans="1:54" ht="24.95" customHeight="1">
      <c r="A27" s="326" t="s">
        <v>4817</v>
      </c>
      <c r="B27" s="19" t="s">
        <v>2216</v>
      </c>
      <c r="C27" s="19">
        <v>15</v>
      </c>
      <c r="D27" s="27" t="s">
        <v>3930</v>
      </c>
      <c r="E27" s="27"/>
      <c r="F27" s="26" t="s">
        <v>5586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4065</v>
      </c>
      <c r="AB27" s="28" t="s">
        <v>4066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2295</v>
      </c>
      <c r="AK27" s="31">
        <v>39248</v>
      </c>
      <c r="AL27" s="332"/>
      <c r="AM27" s="333"/>
      <c r="AN27" s="25" t="s">
        <v>2266</v>
      </c>
      <c r="AO27" s="24">
        <v>45060</v>
      </c>
      <c r="AP27" s="262" t="s">
        <v>4067</v>
      </c>
      <c r="AQ27" s="263"/>
      <c r="AR27" s="263" t="s">
        <v>885</v>
      </c>
      <c r="AS27" s="263" t="s">
        <v>4068</v>
      </c>
      <c r="AT27" s="266"/>
      <c r="AU27" s="266"/>
      <c r="AV27" s="266"/>
      <c r="AW27" s="266"/>
      <c r="AX27" s="266"/>
      <c r="AY27" s="266"/>
      <c r="AZ27" s="266"/>
      <c r="BA27" s="321">
        <v>449</v>
      </c>
      <c r="BB27" s="394">
        <v>2</v>
      </c>
    </row>
    <row r="28" spans="1:54" ht="24.95" customHeight="1">
      <c r="A28" s="326" t="s">
        <v>5950</v>
      </c>
      <c r="B28" s="19"/>
      <c r="C28" s="19"/>
      <c r="D28" s="27"/>
      <c r="E28" s="27"/>
      <c r="F28" s="26" t="s">
        <v>5781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 t="s">
        <v>4881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4799</v>
      </c>
      <c r="AK28" s="31">
        <v>45075</v>
      </c>
      <c r="AL28" s="332"/>
      <c r="AM28" s="333"/>
      <c r="AN28" s="25"/>
      <c r="AO28" s="24"/>
      <c r="AP28" s="262" t="s">
        <v>5782</v>
      </c>
      <c r="AQ28" s="263">
        <v>61</v>
      </c>
      <c r="AR28" s="263"/>
      <c r="AS28" s="263"/>
      <c r="AT28" s="266"/>
      <c r="AU28" s="266"/>
      <c r="AV28" s="266"/>
      <c r="AW28" s="266"/>
      <c r="AX28" s="266"/>
      <c r="AY28" s="266"/>
      <c r="AZ28" s="266"/>
      <c r="BA28" s="321"/>
      <c r="BB28" s="394">
        <v>3</v>
      </c>
    </row>
    <row r="29" spans="1:54" ht="24.95" customHeight="1">
      <c r="A29" s="326" t="s">
        <v>5950</v>
      </c>
      <c r="B29" s="19"/>
      <c r="C29" s="19"/>
      <c r="D29" s="27"/>
      <c r="E29" s="27"/>
      <c r="F29" s="26" t="s">
        <v>5788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>
        <v>117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4799</v>
      </c>
      <c r="AK29" s="31">
        <v>45075</v>
      </c>
      <c r="AL29" s="332"/>
      <c r="AM29" s="333"/>
      <c r="AN29" s="25"/>
      <c r="AO29" s="24"/>
      <c r="AP29" s="262" t="s">
        <v>5789</v>
      </c>
      <c r="AQ29" s="263">
        <v>67</v>
      </c>
      <c r="AR29" s="263"/>
      <c r="AS29" s="263"/>
      <c r="AT29" s="266"/>
      <c r="AU29" s="266"/>
      <c r="AV29" s="266"/>
      <c r="AW29" s="266"/>
      <c r="AX29" s="266"/>
      <c r="AY29" s="266"/>
      <c r="AZ29" s="266"/>
      <c r="BA29" s="321"/>
      <c r="BB29" s="394">
        <v>3</v>
      </c>
    </row>
    <row r="30" spans="1:54" ht="24.95" customHeight="1">
      <c r="A30" s="326" t="s">
        <v>5950</v>
      </c>
      <c r="B30" s="19"/>
      <c r="C30" s="19"/>
      <c r="D30" s="27"/>
      <c r="E30" s="27"/>
      <c r="F30" s="26" t="s">
        <v>5729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4801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4799</v>
      </c>
      <c r="AK30" s="31">
        <v>45075</v>
      </c>
      <c r="AL30" s="332"/>
      <c r="AM30" s="333"/>
      <c r="AN30" s="25"/>
      <c r="AO30" s="24"/>
      <c r="AP30" s="262" t="s">
        <v>5730</v>
      </c>
      <c r="AQ30" s="263">
        <v>6</v>
      </c>
      <c r="AR30" s="263"/>
      <c r="AS30" s="263"/>
      <c r="AT30" s="266"/>
      <c r="AU30" s="266"/>
      <c r="AV30" s="266"/>
      <c r="AW30" s="266"/>
      <c r="AX30" s="266"/>
      <c r="AY30" s="266"/>
      <c r="AZ30" s="266"/>
      <c r="BA30" s="321"/>
      <c r="BB30" s="394">
        <v>3</v>
      </c>
    </row>
    <row r="31" spans="1:54" ht="24.95" customHeight="1">
      <c r="A31" s="326" t="s">
        <v>5950</v>
      </c>
      <c r="B31" s="19"/>
      <c r="C31" s="19"/>
      <c r="D31" s="27"/>
      <c r="E31" s="27"/>
      <c r="F31" s="26" t="s">
        <v>5727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>
        <v>177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4799</v>
      </c>
      <c r="AK31" s="31">
        <v>45075</v>
      </c>
      <c r="AL31" s="332"/>
      <c r="AM31" s="333"/>
      <c r="AN31" s="25"/>
      <c r="AO31" s="24"/>
      <c r="AP31" s="262" t="s">
        <v>5728</v>
      </c>
      <c r="AQ31" s="263">
        <v>5</v>
      </c>
      <c r="AR31" s="263"/>
      <c r="AS31" s="263"/>
      <c r="AT31" s="266"/>
      <c r="AU31" s="266"/>
      <c r="AV31" s="266"/>
      <c r="AW31" s="266"/>
      <c r="AX31" s="266"/>
      <c r="AY31" s="266"/>
      <c r="AZ31" s="266"/>
      <c r="BA31" s="321"/>
      <c r="BB31" s="394">
        <v>3</v>
      </c>
    </row>
    <row r="32" spans="1:54" ht="24.95" customHeight="1">
      <c r="A32" s="326" t="s">
        <v>5950</v>
      </c>
      <c r="B32" s="19"/>
      <c r="C32" s="19"/>
      <c r="D32" s="27"/>
      <c r="E32" s="27"/>
      <c r="F32" s="26" t="s">
        <v>5797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 t="s">
        <v>4897</v>
      </c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 t="s">
        <v>4799</v>
      </c>
      <c r="AK32" s="31">
        <v>45075</v>
      </c>
      <c r="AL32" s="332"/>
      <c r="AM32" s="333"/>
      <c r="AN32" s="25"/>
      <c r="AO32" s="24"/>
      <c r="AP32" s="262" t="s">
        <v>5798</v>
      </c>
      <c r="AQ32" s="263">
        <v>78</v>
      </c>
      <c r="AR32" s="263"/>
      <c r="AS32" s="263"/>
      <c r="AT32" s="266"/>
      <c r="AU32" s="266"/>
      <c r="AV32" s="266"/>
      <c r="AW32" s="266"/>
      <c r="AX32" s="266"/>
      <c r="AY32" s="266"/>
      <c r="AZ32" s="266"/>
      <c r="BA32" s="321"/>
      <c r="BB32" s="394">
        <v>3</v>
      </c>
    </row>
    <row r="33" spans="1:54" ht="24.95" customHeight="1">
      <c r="A33" s="326" t="s">
        <v>4817</v>
      </c>
      <c r="B33" s="19" t="s">
        <v>2216</v>
      </c>
      <c r="C33" s="19">
        <v>15</v>
      </c>
      <c r="D33" s="27" t="s">
        <v>2218</v>
      </c>
      <c r="E33" s="27"/>
      <c r="F33" s="26" t="s">
        <v>5640</v>
      </c>
      <c r="G33" s="26" t="s">
        <v>3</v>
      </c>
      <c r="H33" s="26"/>
      <c r="I33" s="26"/>
      <c r="J33" s="26"/>
      <c r="K33" s="26"/>
      <c r="L33" s="26"/>
      <c r="M33" s="26"/>
      <c r="N33" s="26"/>
      <c r="O33" s="26"/>
      <c r="P33" s="26"/>
      <c r="Q33" s="26" t="s">
        <v>4247</v>
      </c>
      <c r="R33" s="26"/>
      <c r="S33" s="26" t="s">
        <v>4248</v>
      </c>
      <c r="T33" s="26"/>
      <c r="U33" s="26" t="s">
        <v>4249</v>
      </c>
      <c r="V33" s="26"/>
      <c r="W33" s="26"/>
      <c r="X33" s="26"/>
      <c r="Y33" s="26" t="s">
        <v>4250</v>
      </c>
      <c r="Z33" s="26" t="s">
        <v>4240</v>
      </c>
      <c r="AA33" s="28" t="s">
        <v>4251</v>
      </c>
      <c r="AB33" s="28" t="s">
        <v>4252</v>
      </c>
      <c r="AC33" s="28"/>
      <c r="AD33" s="28"/>
      <c r="AE33" s="28"/>
      <c r="AF33" s="28"/>
      <c r="AG33" s="28"/>
      <c r="AH33" s="28"/>
      <c r="AI33" s="29"/>
      <c r="AJ33" s="30" t="s">
        <v>2433</v>
      </c>
      <c r="AK33" s="31">
        <v>39248</v>
      </c>
      <c r="AL33" s="332"/>
      <c r="AM33" s="333"/>
      <c r="AN33" s="25" t="s">
        <v>2266</v>
      </c>
      <c r="AO33" s="24">
        <v>45060</v>
      </c>
      <c r="AP33" s="262" t="s">
        <v>4253</v>
      </c>
      <c r="AQ33" s="263"/>
      <c r="AR33" s="263" t="s">
        <v>2210</v>
      </c>
      <c r="AS33" s="263" t="s">
        <v>675</v>
      </c>
      <c r="AT33" s="266"/>
      <c r="AU33" s="266"/>
      <c r="AV33" s="266"/>
      <c r="AW33" s="266"/>
      <c r="AX33" s="266"/>
      <c r="AY33" s="266"/>
      <c r="AZ33" s="266"/>
      <c r="BA33" s="321">
        <v>504</v>
      </c>
      <c r="BB33" s="394">
        <v>2</v>
      </c>
    </row>
    <row r="34" spans="1:54" ht="24.95" customHeight="1">
      <c r="A34" s="326" t="s">
        <v>4817</v>
      </c>
      <c r="B34" s="19" t="s">
        <v>2216</v>
      </c>
      <c r="C34" s="19">
        <v>15</v>
      </c>
      <c r="D34" s="27" t="s">
        <v>2218</v>
      </c>
      <c r="E34" s="27"/>
      <c r="F34" s="26" t="s">
        <v>5605</v>
      </c>
      <c r="G34" s="26" t="s">
        <v>3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4129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2295</v>
      </c>
      <c r="AK34" s="31">
        <v>39248</v>
      </c>
      <c r="AL34" s="332"/>
      <c r="AM34" s="333"/>
      <c r="AN34" s="25" t="s">
        <v>2266</v>
      </c>
      <c r="AO34" s="24">
        <v>45060</v>
      </c>
      <c r="AP34" s="262" t="s">
        <v>4130</v>
      </c>
      <c r="AQ34" s="263"/>
      <c r="AR34" s="263" t="s">
        <v>885</v>
      </c>
      <c r="AS34" s="263" t="s">
        <v>4131</v>
      </c>
      <c r="AT34" s="266"/>
      <c r="AU34" s="266"/>
      <c r="AV34" s="266"/>
      <c r="AW34" s="266"/>
      <c r="AX34" s="266"/>
      <c r="AY34" s="266"/>
      <c r="AZ34" s="266"/>
      <c r="BA34" s="321">
        <v>468</v>
      </c>
      <c r="BB34" s="394">
        <v>2</v>
      </c>
    </row>
    <row r="35" spans="1:54" ht="24.95" customHeight="1">
      <c r="A35" s="326" t="s">
        <v>4817</v>
      </c>
      <c r="B35" s="19" t="s">
        <v>2216</v>
      </c>
      <c r="C35" s="19">
        <v>15</v>
      </c>
      <c r="D35" s="27" t="s">
        <v>2218</v>
      </c>
      <c r="E35" s="27"/>
      <c r="F35" s="26" t="s">
        <v>5606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4132</v>
      </c>
      <c r="AB35" s="28" t="s">
        <v>3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2295</v>
      </c>
      <c r="AK35" s="31">
        <v>39248</v>
      </c>
      <c r="AL35" s="332"/>
      <c r="AM35" s="333"/>
      <c r="AN35" s="25" t="s">
        <v>2266</v>
      </c>
      <c r="AO35" s="24">
        <v>45060</v>
      </c>
      <c r="AP35" s="262" t="s">
        <v>4133</v>
      </c>
      <c r="AQ35" s="263"/>
      <c r="AR35" s="263" t="s">
        <v>885</v>
      </c>
      <c r="AS35" s="263" t="s">
        <v>4134</v>
      </c>
      <c r="AT35" s="266"/>
      <c r="AU35" s="266"/>
      <c r="AV35" s="266"/>
      <c r="AW35" s="266"/>
      <c r="AX35" s="266"/>
      <c r="AY35" s="266"/>
      <c r="AZ35" s="266"/>
      <c r="BA35" s="321">
        <v>469</v>
      </c>
      <c r="BB35" s="394">
        <v>2</v>
      </c>
    </row>
    <row r="36" spans="1:54" ht="24.95" customHeight="1">
      <c r="A36" s="326" t="s">
        <v>4817</v>
      </c>
      <c r="B36" s="19" t="s">
        <v>2216</v>
      </c>
      <c r="C36" s="19">
        <v>15</v>
      </c>
      <c r="D36" s="27" t="s">
        <v>2218</v>
      </c>
      <c r="E36" s="27"/>
      <c r="F36" s="26" t="s">
        <v>5601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4117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2295</v>
      </c>
      <c r="AK36" s="31">
        <v>39248</v>
      </c>
      <c r="AL36" s="332"/>
      <c r="AM36" s="333"/>
      <c r="AN36" s="25" t="s">
        <v>2266</v>
      </c>
      <c r="AO36" s="24">
        <v>45060</v>
      </c>
      <c r="AP36" s="262" t="s">
        <v>4118</v>
      </c>
      <c r="AQ36" s="263"/>
      <c r="AR36" s="263" t="s">
        <v>885</v>
      </c>
      <c r="AS36" s="263" t="s">
        <v>4119</v>
      </c>
      <c r="AT36" s="266"/>
      <c r="AU36" s="266"/>
      <c r="AV36" s="266"/>
      <c r="AW36" s="266"/>
      <c r="AX36" s="266"/>
      <c r="AY36" s="266"/>
      <c r="AZ36" s="266"/>
      <c r="BA36" s="321">
        <v>464</v>
      </c>
      <c r="BB36" s="394">
        <v>2</v>
      </c>
    </row>
    <row r="37" spans="1:54" ht="24.95" customHeight="1">
      <c r="A37" s="326" t="s">
        <v>5950</v>
      </c>
      <c r="B37" s="19"/>
      <c r="C37" s="19"/>
      <c r="D37" s="27"/>
      <c r="E37" s="27"/>
      <c r="F37" s="26" t="s">
        <v>5929</v>
      </c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>
        <v>20184</v>
      </c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4799</v>
      </c>
      <c r="AK37" s="31">
        <v>45075</v>
      </c>
      <c r="AL37" s="332"/>
      <c r="AM37" s="333"/>
      <c r="AN37" s="25"/>
      <c r="AO37" s="24"/>
      <c r="AP37" s="262" t="s">
        <v>5929</v>
      </c>
      <c r="AQ37" s="263">
        <v>255</v>
      </c>
      <c r="AR37" s="263"/>
      <c r="AS37" s="263"/>
      <c r="AT37" s="266"/>
      <c r="AU37" s="266"/>
      <c r="AV37" s="266"/>
      <c r="AW37" s="266"/>
      <c r="AX37" s="266"/>
      <c r="AY37" s="266"/>
      <c r="AZ37" s="266"/>
      <c r="BA37" s="321"/>
      <c r="BB37" s="394">
        <v>3</v>
      </c>
    </row>
    <row r="38" spans="1:54" ht="24.95" customHeight="1">
      <c r="A38" s="326" t="s">
        <v>4817</v>
      </c>
      <c r="B38" s="19" t="s">
        <v>2216</v>
      </c>
      <c r="C38" s="19">
        <v>15</v>
      </c>
      <c r="D38" s="27" t="s">
        <v>2218</v>
      </c>
      <c r="E38" s="27"/>
      <c r="F38" s="26" t="s">
        <v>5610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4147</v>
      </c>
      <c r="AB38" s="28" t="s">
        <v>3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2295</v>
      </c>
      <c r="AK38" s="31">
        <v>39248</v>
      </c>
      <c r="AL38" s="332"/>
      <c r="AM38" s="333"/>
      <c r="AN38" s="25" t="s">
        <v>2266</v>
      </c>
      <c r="AO38" s="24">
        <v>45060</v>
      </c>
      <c r="AP38" s="262" t="s">
        <v>4148</v>
      </c>
      <c r="AQ38" s="263"/>
      <c r="AR38" s="263" t="s">
        <v>885</v>
      </c>
      <c r="AS38" s="263" t="s">
        <v>4149</v>
      </c>
      <c r="AT38" s="266"/>
      <c r="AU38" s="266"/>
      <c r="AV38" s="266"/>
      <c r="AW38" s="266"/>
      <c r="AX38" s="266"/>
      <c r="AY38" s="266"/>
      <c r="AZ38" s="266"/>
      <c r="BA38" s="321">
        <v>473</v>
      </c>
      <c r="BB38" s="394">
        <v>2</v>
      </c>
    </row>
    <row r="39" spans="1:54" ht="24.95" customHeight="1">
      <c r="A39" s="326" t="s">
        <v>4817</v>
      </c>
      <c r="B39" s="19" t="s">
        <v>2216</v>
      </c>
      <c r="C39" s="19">
        <v>15</v>
      </c>
      <c r="D39" s="27" t="s">
        <v>2218</v>
      </c>
      <c r="E39" s="27"/>
      <c r="F39" s="26" t="s">
        <v>5597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 t="s">
        <v>3</v>
      </c>
      <c r="Q39" s="26" t="s">
        <v>3</v>
      </c>
      <c r="R39" s="26" t="s">
        <v>3</v>
      </c>
      <c r="S39" s="26"/>
      <c r="T39" s="26" t="s">
        <v>3</v>
      </c>
      <c r="U39" s="26" t="s">
        <v>4104</v>
      </c>
      <c r="V39" s="26"/>
      <c r="W39" s="26"/>
      <c r="X39" s="26"/>
      <c r="Y39" s="26"/>
      <c r="Z39" s="26" t="s">
        <v>3</v>
      </c>
      <c r="AA39" s="28" t="s">
        <v>4105</v>
      </c>
      <c r="AB39" s="28" t="s">
        <v>3</v>
      </c>
      <c r="AC39" s="28"/>
      <c r="AD39" s="28"/>
      <c r="AE39" s="28" t="s">
        <v>3</v>
      </c>
      <c r="AF39" s="28" t="s">
        <v>3</v>
      </c>
      <c r="AG39" s="28"/>
      <c r="AH39" s="28" t="s">
        <v>3</v>
      </c>
      <c r="AI39" s="29"/>
      <c r="AJ39" s="30" t="s">
        <v>2295</v>
      </c>
      <c r="AK39" s="31">
        <v>39248</v>
      </c>
      <c r="AL39" s="332"/>
      <c r="AM39" s="333"/>
      <c r="AN39" s="25" t="s">
        <v>2266</v>
      </c>
      <c r="AO39" s="24">
        <v>45060</v>
      </c>
      <c r="AP39" s="262" t="s">
        <v>4106</v>
      </c>
      <c r="AQ39" s="263"/>
      <c r="AR39" s="263" t="s">
        <v>885</v>
      </c>
      <c r="AS39" s="263" t="s">
        <v>4107</v>
      </c>
      <c r="AT39" s="266"/>
      <c r="AU39" s="266"/>
      <c r="AV39" s="266"/>
      <c r="AW39" s="266"/>
      <c r="AX39" s="266"/>
      <c r="AY39" s="266"/>
      <c r="AZ39" s="266"/>
      <c r="BA39" s="321">
        <v>460</v>
      </c>
      <c r="BB39" s="394">
        <v>2</v>
      </c>
    </row>
    <row r="40" spans="1:54" ht="24.95" customHeight="1">
      <c r="A40" s="326" t="s">
        <v>4817</v>
      </c>
      <c r="B40" s="19" t="s">
        <v>2216</v>
      </c>
      <c r="C40" s="19">
        <v>15</v>
      </c>
      <c r="D40" s="27" t="s">
        <v>2218</v>
      </c>
      <c r="E40" s="27"/>
      <c r="F40" s="26" t="s">
        <v>5641</v>
      </c>
      <c r="G40" s="26" t="s">
        <v>3</v>
      </c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4254</v>
      </c>
      <c r="T40" s="26"/>
      <c r="U40" s="26" t="s">
        <v>4255</v>
      </c>
      <c r="V40" s="26"/>
      <c r="W40" s="26"/>
      <c r="X40" s="26"/>
      <c r="Y40" s="26" t="s">
        <v>4256</v>
      </c>
      <c r="Z40" s="26" t="s">
        <v>4240</v>
      </c>
      <c r="AA40" s="28" t="s">
        <v>4257</v>
      </c>
      <c r="AB40" s="28" t="s">
        <v>4258</v>
      </c>
      <c r="AC40" s="28"/>
      <c r="AD40" s="28"/>
      <c r="AE40" s="28"/>
      <c r="AF40" s="28"/>
      <c r="AG40" s="28"/>
      <c r="AH40" s="28"/>
      <c r="AI40" s="29"/>
      <c r="AJ40" s="30" t="s">
        <v>2433</v>
      </c>
      <c r="AK40" s="31">
        <v>39248</v>
      </c>
      <c r="AL40" s="332"/>
      <c r="AM40" s="333"/>
      <c r="AN40" s="25" t="s">
        <v>2266</v>
      </c>
      <c r="AO40" s="24">
        <v>45060</v>
      </c>
      <c r="AP40" s="262" t="s">
        <v>4259</v>
      </c>
      <c r="AQ40" s="263"/>
      <c r="AR40" s="263" t="s">
        <v>2210</v>
      </c>
      <c r="AS40" s="263" t="s">
        <v>675</v>
      </c>
      <c r="AT40" s="266"/>
      <c r="AU40" s="266"/>
      <c r="AV40" s="266"/>
      <c r="AW40" s="266"/>
      <c r="AX40" s="266"/>
      <c r="AY40" s="266"/>
      <c r="AZ40" s="266"/>
      <c r="BA40" s="321">
        <v>505</v>
      </c>
      <c r="BB40" s="394">
        <v>2</v>
      </c>
    </row>
    <row r="41" spans="1:54" ht="24.95" customHeight="1">
      <c r="A41" s="326" t="s">
        <v>4817</v>
      </c>
      <c r="B41" s="19" t="s">
        <v>2216</v>
      </c>
      <c r="C41" s="19">
        <v>15</v>
      </c>
      <c r="D41" s="27" t="s">
        <v>2218</v>
      </c>
      <c r="E41" s="27"/>
      <c r="F41" s="26" t="s">
        <v>5642</v>
      </c>
      <c r="G41" s="26" t="s">
        <v>3</v>
      </c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4260</v>
      </c>
      <c r="T41" s="26"/>
      <c r="U41" s="26" t="s">
        <v>4261</v>
      </c>
      <c r="V41" s="26"/>
      <c r="W41" s="26"/>
      <c r="X41" s="26"/>
      <c r="Y41" s="26" t="s">
        <v>4262</v>
      </c>
      <c r="Z41" s="26" t="s">
        <v>4240</v>
      </c>
      <c r="AA41" s="28" t="s">
        <v>4165</v>
      </c>
      <c r="AB41" s="28" t="s">
        <v>4263</v>
      </c>
      <c r="AC41" s="28"/>
      <c r="AD41" s="28"/>
      <c r="AE41" s="28"/>
      <c r="AF41" s="28"/>
      <c r="AG41" s="28"/>
      <c r="AH41" s="28"/>
      <c r="AI41" s="29"/>
      <c r="AJ41" s="30" t="s">
        <v>2433</v>
      </c>
      <c r="AK41" s="31">
        <v>39248</v>
      </c>
      <c r="AL41" s="332"/>
      <c r="AM41" s="333"/>
      <c r="AN41" s="25" t="s">
        <v>2266</v>
      </c>
      <c r="AO41" s="24">
        <v>45060</v>
      </c>
      <c r="AP41" s="262" t="s">
        <v>4264</v>
      </c>
      <c r="AQ41" s="263"/>
      <c r="AR41" s="263" t="s">
        <v>2210</v>
      </c>
      <c r="AS41" s="263" t="s">
        <v>675</v>
      </c>
      <c r="AT41" s="266"/>
      <c r="AU41" s="266"/>
      <c r="AV41" s="266"/>
      <c r="AW41" s="266"/>
      <c r="AX41" s="266"/>
      <c r="AY41" s="266"/>
      <c r="AZ41" s="266"/>
      <c r="BA41" s="321">
        <v>506</v>
      </c>
      <c r="BB41" s="394">
        <v>2</v>
      </c>
    </row>
    <row r="42" spans="1:54" ht="24.95" customHeight="1">
      <c r="A42" s="326" t="s">
        <v>4817</v>
      </c>
      <c r="B42" s="19" t="s">
        <v>2216</v>
      </c>
      <c r="C42" s="19">
        <v>15</v>
      </c>
      <c r="D42" s="27" t="s">
        <v>2218</v>
      </c>
      <c r="E42" s="27"/>
      <c r="F42" s="26" t="s">
        <v>5616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4165</v>
      </c>
      <c r="AB42" s="28" t="s">
        <v>4166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2295</v>
      </c>
      <c r="AK42" s="31">
        <v>39248</v>
      </c>
      <c r="AL42" s="332"/>
      <c r="AM42" s="333"/>
      <c r="AN42" s="25" t="s">
        <v>2266</v>
      </c>
      <c r="AO42" s="24">
        <v>45060</v>
      </c>
      <c r="AP42" s="262" t="s">
        <v>4167</v>
      </c>
      <c r="AQ42" s="263"/>
      <c r="AR42" s="263" t="s">
        <v>885</v>
      </c>
      <c r="AS42" s="263" t="s">
        <v>4168</v>
      </c>
      <c r="AT42" s="266"/>
      <c r="AU42" s="266"/>
      <c r="AV42" s="266"/>
      <c r="AW42" s="266"/>
      <c r="AX42" s="266"/>
      <c r="AY42" s="266"/>
      <c r="AZ42" s="266"/>
      <c r="BA42" s="321">
        <v>479</v>
      </c>
      <c r="BB42" s="394">
        <v>2</v>
      </c>
    </row>
    <row r="43" spans="1:54" ht="24.95" customHeight="1">
      <c r="A43" s="326" t="s">
        <v>5950</v>
      </c>
      <c r="B43" s="19"/>
      <c r="C43" s="19"/>
      <c r="D43" s="27"/>
      <c r="E43" s="27"/>
      <c r="F43" s="26" t="s">
        <v>5821</v>
      </c>
      <c r="G43" s="26"/>
      <c r="H43" s="26"/>
      <c r="I43" s="26"/>
      <c r="J43" s="26"/>
      <c r="K43" s="26"/>
      <c r="L43" s="26"/>
      <c r="M43" s="26"/>
      <c r="N43" s="26"/>
      <c r="O43" s="26"/>
      <c r="P43" s="26" t="s">
        <v>4931</v>
      </c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4799</v>
      </c>
      <c r="AK43" s="31">
        <v>45075</v>
      </c>
      <c r="AL43" s="332"/>
      <c r="AM43" s="333"/>
      <c r="AN43" s="25"/>
      <c r="AO43" s="24"/>
      <c r="AP43" s="262" t="s">
        <v>5822</v>
      </c>
      <c r="AQ43" s="263">
        <v>107</v>
      </c>
      <c r="AR43" s="263"/>
      <c r="AS43" s="263"/>
      <c r="AT43" s="266"/>
      <c r="AU43" s="266"/>
      <c r="AV43" s="266"/>
      <c r="AW43" s="266"/>
      <c r="AX43" s="266"/>
      <c r="AY43" s="266"/>
      <c r="AZ43" s="266"/>
      <c r="BA43" s="321"/>
      <c r="BB43" s="394">
        <v>3</v>
      </c>
    </row>
    <row r="44" spans="1:54" ht="24.95" customHeight="1">
      <c r="A44" s="326" t="s">
        <v>4817</v>
      </c>
      <c r="B44" s="19" t="s">
        <v>2216</v>
      </c>
      <c r="C44" s="19">
        <v>15</v>
      </c>
      <c r="D44" s="27" t="s">
        <v>2218</v>
      </c>
      <c r="E44" s="27"/>
      <c r="F44" s="26" t="s">
        <v>5632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4218</v>
      </c>
      <c r="AB44" s="28" t="s">
        <v>3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2295</v>
      </c>
      <c r="AK44" s="31">
        <v>39248</v>
      </c>
      <c r="AL44" s="332"/>
      <c r="AM44" s="333"/>
      <c r="AN44" s="25" t="s">
        <v>2266</v>
      </c>
      <c r="AO44" s="24">
        <v>45060</v>
      </c>
      <c r="AP44" s="262" t="s">
        <v>4219</v>
      </c>
      <c r="AQ44" s="263"/>
      <c r="AR44" s="263" t="s">
        <v>885</v>
      </c>
      <c r="AS44" s="263" t="s">
        <v>4220</v>
      </c>
      <c r="AT44" s="266"/>
      <c r="AU44" s="266"/>
      <c r="AV44" s="266"/>
      <c r="AW44" s="266"/>
      <c r="AX44" s="266"/>
      <c r="AY44" s="266"/>
      <c r="AZ44" s="266"/>
      <c r="BA44" s="321">
        <v>495</v>
      </c>
      <c r="BB44" s="394">
        <v>2</v>
      </c>
    </row>
    <row r="45" spans="1:54" ht="24.95" customHeight="1">
      <c r="A45" s="326" t="s">
        <v>4817</v>
      </c>
      <c r="B45" s="19" t="s">
        <v>2216</v>
      </c>
      <c r="C45" s="19">
        <v>15</v>
      </c>
      <c r="D45" s="27" t="s">
        <v>3930</v>
      </c>
      <c r="E45" s="27"/>
      <c r="F45" s="26" t="s">
        <v>5559</v>
      </c>
      <c r="G45" s="26" t="s">
        <v>3967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3968</v>
      </c>
      <c r="AB45" s="28" t="s">
        <v>3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2295</v>
      </c>
      <c r="AK45" s="31">
        <v>39248</v>
      </c>
      <c r="AL45" s="332"/>
      <c r="AM45" s="333"/>
      <c r="AN45" s="25" t="s">
        <v>2266</v>
      </c>
      <c r="AO45" s="24">
        <v>45060</v>
      </c>
      <c r="AP45" s="262" t="s">
        <v>3969</v>
      </c>
      <c r="AQ45" s="263"/>
      <c r="AR45" s="263" t="s">
        <v>885</v>
      </c>
      <c r="AS45" s="263" t="s">
        <v>3970</v>
      </c>
      <c r="AT45" s="266"/>
      <c r="AU45" s="266"/>
      <c r="AV45" s="266"/>
      <c r="AW45" s="266"/>
      <c r="AX45" s="266"/>
      <c r="AY45" s="266"/>
      <c r="AZ45" s="266"/>
      <c r="BA45" s="321">
        <v>422</v>
      </c>
      <c r="BB45" s="394">
        <v>2</v>
      </c>
    </row>
    <row r="46" spans="1:54" ht="24.95" customHeight="1">
      <c r="A46" s="326" t="s">
        <v>5950</v>
      </c>
      <c r="B46" s="19"/>
      <c r="C46" s="19"/>
      <c r="D46" s="27"/>
      <c r="E46" s="27"/>
      <c r="F46" s="26" t="s">
        <v>5803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4903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4799</v>
      </c>
      <c r="AK46" s="31">
        <v>45075</v>
      </c>
      <c r="AL46" s="332"/>
      <c r="AM46" s="333"/>
      <c r="AN46" s="25"/>
      <c r="AO46" s="24"/>
      <c r="AP46" s="262" t="s">
        <v>5804</v>
      </c>
      <c r="AQ46" s="263">
        <v>84</v>
      </c>
      <c r="AR46" s="263"/>
      <c r="AS46" s="263"/>
      <c r="AT46" s="266"/>
      <c r="AU46" s="266"/>
      <c r="AV46" s="266"/>
      <c r="AW46" s="266"/>
      <c r="AX46" s="266"/>
      <c r="AY46" s="266"/>
      <c r="AZ46" s="266"/>
      <c r="BA46" s="321"/>
      <c r="BB46" s="394">
        <v>3</v>
      </c>
    </row>
    <row r="47" spans="1:54" ht="24.95" customHeight="1">
      <c r="A47" s="326" t="s">
        <v>5950</v>
      </c>
      <c r="B47" s="19"/>
      <c r="C47" s="19"/>
      <c r="D47" s="27"/>
      <c r="E47" s="27"/>
      <c r="F47" s="26" t="s">
        <v>5854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 t="s">
        <v>4964</v>
      </c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4799</v>
      </c>
      <c r="AK47" s="31">
        <v>45075</v>
      </c>
      <c r="AL47" s="332"/>
      <c r="AM47" s="333"/>
      <c r="AN47" s="25"/>
      <c r="AO47" s="24"/>
      <c r="AP47" s="262" t="s">
        <v>5855</v>
      </c>
      <c r="AQ47" s="263">
        <v>138</v>
      </c>
      <c r="AR47" s="263"/>
      <c r="AS47" s="263"/>
      <c r="AT47" s="266"/>
      <c r="AU47" s="266"/>
      <c r="AV47" s="266"/>
      <c r="AW47" s="266"/>
      <c r="AX47" s="266"/>
      <c r="AY47" s="266"/>
      <c r="AZ47" s="266"/>
      <c r="BA47" s="321"/>
      <c r="BB47" s="394">
        <v>3</v>
      </c>
    </row>
    <row r="48" spans="1:54" ht="24.95" customHeight="1">
      <c r="A48" s="326" t="s">
        <v>4817</v>
      </c>
      <c r="B48" s="19" t="s">
        <v>2216</v>
      </c>
      <c r="C48" s="19">
        <v>15</v>
      </c>
      <c r="D48" s="27" t="s">
        <v>2218</v>
      </c>
      <c r="E48" s="27"/>
      <c r="F48" s="26" t="s">
        <v>5631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</v>
      </c>
      <c r="N48" s="26" t="s">
        <v>3</v>
      </c>
      <c r="O48" s="26"/>
      <c r="P48" s="26" t="s">
        <v>3</v>
      </c>
      <c r="Q48" s="26" t="s">
        <v>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4215</v>
      </c>
      <c r="AB48" s="28" t="s">
        <v>1793</v>
      </c>
      <c r="AC48" s="28"/>
      <c r="AD48" s="28"/>
      <c r="AE48" s="28" t="s">
        <v>3</v>
      </c>
      <c r="AF48" s="28" t="s">
        <v>3</v>
      </c>
      <c r="AG48" s="28"/>
      <c r="AH48" s="28" t="s">
        <v>3</v>
      </c>
      <c r="AI48" s="29"/>
      <c r="AJ48" s="30" t="s">
        <v>2295</v>
      </c>
      <c r="AK48" s="31">
        <v>39248</v>
      </c>
      <c r="AL48" s="332"/>
      <c r="AM48" s="333"/>
      <c r="AN48" s="25" t="s">
        <v>2266</v>
      </c>
      <c r="AO48" s="24">
        <v>45060</v>
      </c>
      <c r="AP48" s="262" t="s">
        <v>4216</v>
      </c>
      <c r="AQ48" s="263"/>
      <c r="AR48" s="263" t="s">
        <v>885</v>
      </c>
      <c r="AS48" s="263" t="s">
        <v>4217</v>
      </c>
      <c r="AT48" s="266"/>
      <c r="AU48" s="266"/>
      <c r="AV48" s="266"/>
      <c r="AW48" s="266"/>
      <c r="AX48" s="266"/>
      <c r="AY48" s="266"/>
      <c r="AZ48" s="266"/>
      <c r="BA48" s="321">
        <v>494</v>
      </c>
      <c r="BB48" s="394">
        <v>2</v>
      </c>
    </row>
    <row r="49" spans="1:54" ht="24.95" customHeight="1">
      <c r="A49" s="326" t="s">
        <v>4817</v>
      </c>
      <c r="B49" s="19" t="s">
        <v>2216</v>
      </c>
      <c r="C49" s="19">
        <v>15</v>
      </c>
      <c r="D49" s="27" t="s">
        <v>2218</v>
      </c>
      <c r="E49" s="27"/>
      <c r="F49" s="26" t="s">
        <v>5599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4111</v>
      </c>
      <c r="AB49" s="28" t="s">
        <v>3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2295</v>
      </c>
      <c r="AK49" s="31">
        <v>39248</v>
      </c>
      <c r="AL49" s="332"/>
      <c r="AM49" s="333"/>
      <c r="AN49" s="25" t="s">
        <v>2266</v>
      </c>
      <c r="AO49" s="24">
        <v>45060</v>
      </c>
      <c r="AP49" s="262" t="s">
        <v>4112</v>
      </c>
      <c r="AQ49" s="263"/>
      <c r="AR49" s="263" t="s">
        <v>885</v>
      </c>
      <c r="AS49" s="263" t="s">
        <v>4113</v>
      </c>
      <c r="AT49" s="266"/>
      <c r="AU49" s="266"/>
      <c r="AV49" s="266"/>
      <c r="AW49" s="266"/>
      <c r="AX49" s="266"/>
      <c r="AY49" s="266"/>
      <c r="AZ49" s="266"/>
      <c r="BA49" s="321">
        <v>462</v>
      </c>
      <c r="BB49" s="394">
        <v>2</v>
      </c>
    </row>
    <row r="50" spans="1:54" ht="24.95" customHeight="1">
      <c r="A50" s="326" t="s">
        <v>4817</v>
      </c>
      <c r="B50" s="19" t="s">
        <v>2216</v>
      </c>
      <c r="C50" s="19">
        <v>15</v>
      </c>
      <c r="D50" s="27" t="s">
        <v>2218</v>
      </c>
      <c r="E50" s="27"/>
      <c r="F50" s="26" t="s">
        <v>5623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4190</v>
      </c>
      <c r="AB50" s="28" t="s">
        <v>3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2295</v>
      </c>
      <c r="AK50" s="31">
        <v>39248</v>
      </c>
      <c r="AL50" s="332"/>
      <c r="AM50" s="333"/>
      <c r="AN50" s="25" t="s">
        <v>2266</v>
      </c>
      <c r="AO50" s="24">
        <v>45060</v>
      </c>
      <c r="AP50" s="262" t="s">
        <v>4191</v>
      </c>
      <c r="AQ50" s="263"/>
      <c r="AR50" s="263" t="s">
        <v>885</v>
      </c>
      <c r="AS50" s="263" t="s">
        <v>4192</v>
      </c>
      <c r="AT50" s="266"/>
      <c r="AU50" s="266"/>
      <c r="AV50" s="266"/>
      <c r="AW50" s="266"/>
      <c r="AX50" s="266"/>
      <c r="AY50" s="266"/>
      <c r="AZ50" s="266"/>
      <c r="BA50" s="321">
        <v>486</v>
      </c>
      <c r="BB50" s="394">
        <v>2</v>
      </c>
    </row>
    <row r="51" spans="1:54" ht="24.95" customHeight="1">
      <c r="A51" s="326" t="s">
        <v>5950</v>
      </c>
      <c r="B51" s="19"/>
      <c r="C51" s="19"/>
      <c r="D51" s="27"/>
      <c r="E51" s="27"/>
      <c r="F51" s="26" t="s">
        <v>5866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4984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4799</v>
      </c>
      <c r="AK51" s="31">
        <v>45075</v>
      </c>
      <c r="AL51" s="332"/>
      <c r="AM51" s="333"/>
      <c r="AN51" s="25"/>
      <c r="AO51" s="24"/>
      <c r="AP51" s="262" t="s">
        <v>5866</v>
      </c>
      <c r="AQ51" s="263">
        <v>152</v>
      </c>
      <c r="AR51" s="263"/>
      <c r="AS51" s="263"/>
      <c r="AT51" s="266"/>
      <c r="AU51" s="266"/>
      <c r="AV51" s="266"/>
      <c r="AW51" s="266"/>
      <c r="AX51" s="266"/>
      <c r="AY51" s="266"/>
      <c r="AZ51" s="266"/>
      <c r="BA51" s="321"/>
      <c r="BB51" s="394">
        <v>3</v>
      </c>
    </row>
    <row r="52" spans="1:54" ht="24.95" customHeight="1">
      <c r="A52" s="326" t="s">
        <v>5950</v>
      </c>
      <c r="B52" s="19"/>
      <c r="C52" s="19"/>
      <c r="D52" s="27"/>
      <c r="E52" s="27"/>
      <c r="F52" s="26" t="s">
        <v>5890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5039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4799</v>
      </c>
      <c r="AK52" s="31">
        <v>45075</v>
      </c>
      <c r="AL52" s="332"/>
      <c r="AM52" s="333"/>
      <c r="AN52" s="25"/>
      <c r="AO52" s="24"/>
      <c r="AP52" s="262" t="s">
        <v>5890</v>
      </c>
      <c r="AQ52" s="263">
        <v>191</v>
      </c>
      <c r="AR52" s="263"/>
      <c r="AS52" s="263"/>
      <c r="AT52" s="266"/>
      <c r="AU52" s="266"/>
      <c r="AV52" s="266"/>
      <c r="AW52" s="266"/>
      <c r="AX52" s="266"/>
      <c r="AY52" s="266"/>
      <c r="AZ52" s="266"/>
      <c r="BA52" s="321"/>
      <c r="BB52" s="394">
        <v>3</v>
      </c>
    </row>
    <row r="53" spans="1:54" ht="24.95" customHeight="1">
      <c r="A53" s="326" t="s">
        <v>5950</v>
      </c>
      <c r="B53" s="19"/>
      <c r="C53" s="19"/>
      <c r="D53" s="27"/>
      <c r="E53" s="27"/>
      <c r="F53" s="26" t="s">
        <v>5899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5048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4799</v>
      </c>
      <c r="AK53" s="31">
        <v>45075</v>
      </c>
      <c r="AL53" s="332"/>
      <c r="AM53" s="333"/>
      <c r="AN53" s="25"/>
      <c r="AO53" s="24"/>
      <c r="AP53" s="262" t="s">
        <v>5899</v>
      </c>
      <c r="AQ53" s="263">
        <v>201</v>
      </c>
      <c r="AR53" s="263"/>
      <c r="AS53" s="263"/>
      <c r="AT53" s="266"/>
      <c r="AU53" s="266"/>
      <c r="AV53" s="266"/>
      <c r="AW53" s="266"/>
      <c r="AX53" s="266"/>
      <c r="AY53" s="266"/>
      <c r="AZ53" s="266"/>
      <c r="BA53" s="321"/>
      <c r="BB53" s="394">
        <v>3</v>
      </c>
    </row>
    <row r="54" spans="1:54" ht="24.95" customHeight="1">
      <c r="A54" s="326" t="s">
        <v>5950</v>
      </c>
      <c r="B54" s="19"/>
      <c r="C54" s="19"/>
      <c r="D54" s="27"/>
      <c r="E54" s="27"/>
      <c r="F54" s="26" t="s">
        <v>5748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4835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4799</v>
      </c>
      <c r="AK54" s="31">
        <v>45075</v>
      </c>
      <c r="AL54" s="332"/>
      <c r="AM54" s="333"/>
      <c r="AN54" s="25"/>
      <c r="AO54" s="24"/>
      <c r="AP54" s="262" t="s">
        <v>5749</v>
      </c>
      <c r="AQ54" s="263">
        <v>23</v>
      </c>
      <c r="AR54" s="263"/>
      <c r="AS54" s="263"/>
      <c r="AT54" s="266"/>
      <c r="AU54" s="266"/>
      <c r="AV54" s="266"/>
      <c r="AW54" s="266"/>
      <c r="AX54" s="266"/>
      <c r="AY54" s="266"/>
      <c r="AZ54" s="266"/>
      <c r="BA54" s="321"/>
      <c r="BB54" s="394">
        <v>3</v>
      </c>
    </row>
    <row r="55" spans="1:54" ht="24.95" customHeight="1">
      <c r="A55" s="326" t="s">
        <v>5950</v>
      </c>
      <c r="B55" s="19"/>
      <c r="C55" s="19"/>
      <c r="D55" s="27"/>
      <c r="E55" s="27"/>
      <c r="F55" s="26" t="s">
        <v>5755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4841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4799</v>
      </c>
      <c r="AK55" s="31">
        <v>45075</v>
      </c>
      <c r="AL55" s="332"/>
      <c r="AM55" s="333"/>
      <c r="AN55" s="25"/>
      <c r="AO55" s="24"/>
      <c r="AP55" s="262" t="s">
        <v>5755</v>
      </c>
      <c r="AQ55" s="263">
        <v>30</v>
      </c>
      <c r="AR55" s="263"/>
      <c r="AS55" s="263"/>
      <c r="AT55" s="266"/>
      <c r="AU55" s="266"/>
      <c r="AV55" s="266"/>
      <c r="AW55" s="266"/>
      <c r="AX55" s="266"/>
      <c r="AY55" s="266"/>
      <c r="AZ55" s="266"/>
      <c r="BA55" s="321"/>
      <c r="BB55" s="394">
        <v>3</v>
      </c>
    </row>
    <row r="56" spans="1:54" ht="24.95" customHeight="1">
      <c r="A56" s="326" t="s">
        <v>5950</v>
      </c>
      <c r="B56" s="19"/>
      <c r="C56" s="19"/>
      <c r="D56" s="27"/>
      <c r="E56" s="27"/>
      <c r="F56" s="26" t="s">
        <v>4965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4966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4799</v>
      </c>
      <c r="AK56" s="31">
        <v>45075</v>
      </c>
      <c r="AL56" s="332"/>
      <c r="AM56" s="333"/>
      <c r="AN56" s="25"/>
      <c r="AO56" s="24"/>
      <c r="AP56" s="262" t="s">
        <v>4965</v>
      </c>
      <c r="AQ56" s="263">
        <v>139</v>
      </c>
      <c r="AR56" s="263"/>
      <c r="AS56" s="263"/>
      <c r="AT56" s="266"/>
      <c r="AU56" s="266"/>
      <c r="AV56" s="266"/>
      <c r="AW56" s="266"/>
      <c r="AX56" s="266"/>
      <c r="AY56" s="266"/>
      <c r="AZ56" s="266"/>
      <c r="BA56" s="321"/>
      <c r="BB56" s="394">
        <v>3</v>
      </c>
    </row>
    <row r="57" spans="1:54" ht="24.95" customHeight="1">
      <c r="A57" s="326" t="s">
        <v>5950</v>
      </c>
      <c r="B57" s="19"/>
      <c r="C57" s="19"/>
      <c r="D57" s="27"/>
      <c r="E57" s="27"/>
      <c r="F57" s="26" t="s">
        <v>5848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4957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4799</v>
      </c>
      <c r="AK57" s="31">
        <v>45075</v>
      </c>
      <c r="AL57" s="332"/>
      <c r="AM57" s="333"/>
      <c r="AN57" s="25"/>
      <c r="AO57" s="24"/>
      <c r="AP57" s="262" t="s">
        <v>5848</v>
      </c>
      <c r="AQ57" s="263">
        <v>133</v>
      </c>
      <c r="AR57" s="263"/>
      <c r="AS57" s="263"/>
      <c r="AT57" s="266"/>
      <c r="AU57" s="266"/>
      <c r="AV57" s="266"/>
      <c r="AW57" s="266"/>
      <c r="AX57" s="266"/>
      <c r="AY57" s="266"/>
      <c r="AZ57" s="266"/>
      <c r="BA57" s="321"/>
      <c r="BB57" s="394">
        <v>3</v>
      </c>
    </row>
    <row r="58" spans="1:54" ht="24.95" customHeight="1">
      <c r="A58" s="326" t="s">
        <v>5950</v>
      </c>
      <c r="B58" s="19"/>
      <c r="C58" s="19"/>
      <c r="D58" s="27"/>
      <c r="E58" s="27"/>
      <c r="F58" s="26" t="s">
        <v>5067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5068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4799</v>
      </c>
      <c r="AK58" s="31">
        <v>45075</v>
      </c>
      <c r="AL58" s="332"/>
      <c r="AM58" s="333"/>
      <c r="AN58" s="25"/>
      <c r="AO58" s="24"/>
      <c r="AP58" s="262" t="s">
        <v>5067</v>
      </c>
      <c r="AQ58" s="263">
        <v>216</v>
      </c>
      <c r="AR58" s="263"/>
      <c r="AS58" s="263"/>
      <c r="AT58" s="266"/>
      <c r="AU58" s="266"/>
      <c r="AV58" s="266"/>
      <c r="AW58" s="266"/>
      <c r="AX58" s="266"/>
      <c r="AY58" s="266"/>
      <c r="AZ58" s="266"/>
      <c r="BA58" s="321"/>
      <c r="BB58" s="394">
        <v>3</v>
      </c>
    </row>
    <row r="59" spans="1:54" ht="24.95" customHeight="1">
      <c r="A59" s="326" t="s">
        <v>5950</v>
      </c>
      <c r="B59" s="19"/>
      <c r="C59" s="19"/>
      <c r="D59" s="27"/>
      <c r="E59" s="27"/>
      <c r="F59" s="26" t="s">
        <v>5913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5084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4799</v>
      </c>
      <c r="AK59" s="31">
        <v>45075</v>
      </c>
      <c r="AL59" s="332"/>
      <c r="AM59" s="333"/>
      <c r="AN59" s="25"/>
      <c r="AO59" s="24"/>
      <c r="AP59" s="262" t="s">
        <v>5913</v>
      </c>
      <c r="AQ59" s="263">
        <v>234</v>
      </c>
      <c r="AR59" s="263"/>
      <c r="AS59" s="263"/>
      <c r="AT59" s="266"/>
      <c r="AU59" s="266"/>
      <c r="AV59" s="266"/>
      <c r="AW59" s="266"/>
      <c r="AX59" s="266"/>
      <c r="AY59" s="266"/>
      <c r="AZ59" s="266"/>
      <c r="BA59" s="321"/>
      <c r="BB59" s="394">
        <v>3</v>
      </c>
    </row>
    <row r="60" spans="1:54" ht="24.95" customHeight="1">
      <c r="A60" s="326" t="s">
        <v>5950</v>
      </c>
      <c r="B60" s="19"/>
      <c r="C60" s="19"/>
      <c r="D60" s="27"/>
      <c r="E60" s="27"/>
      <c r="F60" s="26" t="s">
        <v>5868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4986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4799</v>
      </c>
      <c r="AK60" s="31">
        <v>45075</v>
      </c>
      <c r="AL60" s="332"/>
      <c r="AM60" s="333"/>
      <c r="AN60" s="25"/>
      <c r="AO60" s="24"/>
      <c r="AP60" s="262" t="s">
        <v>5868</v>
      </c>
      <c r="AQ60" s="263">
        <v>154</v>
      </c>
      <c r="AR60" s="263"/>
      <c r="AS60" s="263"/>
      <c r="AT60" s="266"/>
      <c r="AU60" s="266"/>
      <c r="AV60" s="266"/>
      <c r="AW60" s="266"/>
      <c r="AX60" s="266"/>
      <c r="AY60" s="266"/>
      <c r="AZ60" s="266"/>
      <c r="BA60" s="321"/>
      <c r="BB60" s="394">
        <v>3</v>
      </c>
    </row>
    <row r="61" spans="1:54" ht="24.95" customHeight="1">
      <c r="A61" s="326" t="s">
        <v>5950</v>
      </c>
      <c r="B61" s="19"/>
      <c r="C61" s="19"/>
      <c r="D61" s="27"/>
      <c r="E61" s="27"/>
      <c r="F61" s="26" t="s">
        <v>5059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5060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4799</v>
      </c>
      <c r="AK61" s="31">
        <v>45075</v>
      </c>
      <c r="AL61" s="332"/>
      <c r="AM61" s="333"/>
      <c r="AN61" s="25"/>
      <c r="AO61" s="24"/>
      <c r="AP61" s="262" t="s">
        <v>5059</v>
      </c>
      <c r="AQ61" s="263">
        <v>211</v>
      </c>
      <c r="AR61" s="263"/>
      <c r="AS61" s="263"/>
      <c r="AT61" s="266"/>
      <c r="AU61" s="266"/>
      <c r="AV61" s="266"/>
      <c r="AW61" s="266"/>
      <c r="AX61" s="266"/>
      <c r="AY61" s="266"/>
      <c r="AZ61" s="266"/>
      <c r="BA61" s="321"/>
      <c r="BB61" s="394">
        <v>3</v>
      </c>
    </row>
    <row r="62" spans="1:54" ht="24.95" customHeight="1">
      <c r="A62" s="326" t="s">
        <v>5950</v>
      </c>
      <c r="B62" s="19"/>
      <c r="C62" s="19"/>
      <c r="D62" s="27"/>
      <c r="E62" s="27"/>
      <c r="F62" s="26" t="s">
        <v>5004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5005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4799</v>
      </c>
      <c r="AK62" s="31">
        <v>45075</v>
      </c>
      <c r="AL62" s="332"/>
      <c r="AM62" s="333"/>
      <c r="AN62" s="25"/>
      <c r="AO62" s="24"/>
      <c r="AP62" s="262" t="s">
        <v>5004</v>
      </c>
      <c r="AQ62" s="263">
        <v>167</v>
      </c>
      <c r="AR62" s="263"/>
      <c r="AS62" s="263"/>
      <c r="AT62" s="266"/>
      <c r="AU62" s="266"/>
      <c r="AV62" s="266"/>
      <c r="AW62" s="266"/>
      <c r="AX62" s="266"/>
      <c r="AY62" s="266"/>
      <c r="AZ62" s="266"/>
      <c r="BA62" s="321"/>
      <c r="BB62" s="394">
        <v>3</v>
      </c>
    </row>
    <row r="63" spans="1:54" ht="24.95" customHeight="1">
      <c r="A63" s="326" t="s">
        <v>5950</v>
      </c>
      <c r="B63" s="19"/>
      <c r="C63" s="19"/>
      <c r="D63" s="27"/>
      <c r="E63" s="27"/>
      <c r="F63" s="26" t="s">
        <v>5924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5103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4799</v>
      </c>
      <c r="AK63" s="31">
        <v>45075</v>
      </c>
      <c r="AL63" s="332"/>
      <c r="AM63" s="333"/>
      <c r="AN63" s="25"/>
      <c r="AO63" s="24"/>
      <c r="AP63" s="262" t="s">
        <v>5924</v>
      </c>
      <c r="AQ63" s="263">
        <v>249</v>
      </c>
      <c r="AR63" s="263"/>
      <c r="AS63" s="263"/>
      <c r="AT63" s="266"/>
      <c r="AU63" s="266"/>
      <c r="AV63" s="266"/>
      <c r="AW63" s="266"/>
      <c r="AX63" s="266"/>
      <c r="AY63" s="266"/>
      <c r="AZ63" s="266"/>
      <c r="BA63" s="321"/>
      <c r="BB63" s="394">
        <v>3</v>
      </c>
    </row>
    <row r="64" spans="1:54" ht="24.95" customHeight="1">
      <c r="A64" s="326" t="s">
        <v>5950</v>
      </c>
      <c r="B64" s="19"/>
      <c r="C64" s="19"/>
      <c r="D64" s="27"/>
      <c r="E64" s="27"/>
      <c r="F64" s="26" t="s">
        <v>5891</v>
      </c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 t="s">
        <v>5040</v>
      </c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 t="s">
        <v>4799</v>
      </c>
      <c r="AK64" s="31">
        <v>45075</v>
      </c>
      <c r="AL64" s="332"/>
      <c r="AM64" s="333"/>
      <c r="AN64" s="25"/>
      <c r="AO64" s="24"/>
      <c r="AP64" s="262" t="s">
        <v>5891</v>
      </c>
      <c r="AQ64" s="263">
        <v>192</v>
      </c>
      <c r="AR64" s="263"/>
      <c r="AS64" s="263"/>
      <c r="AT64" s="266"/>
      <c r="AU64" s="266"/>
      <c r="AV64" s="266"/>
      <c r="AW64" s="266"/>
      <c r="AX64" s="266"/>
      <c r="AY64" s="266"/>
      <c r="AZ64" s="266"/>
      <c r="BA64" s="321"/>
      <c r="BB64" s="394">
        <v>3</v>
      </c>
    </row>
    <row r="65" spans="1:54" ht="24.95" customHeight="1">
      <c r="A65" s="326" t="s">
        <v>4817</v>
      </c>
      <c r="B65" s="19" t="s">
        <v>2216</v>
      </c>
      <c r="C65" s="19">
        <v>15</v>
      </c>
      <c r="D65" s="27" t="s">
        <v>2212</v>
      </c>
      <c r="E65" s="27"/>
      <c r="F65" s="26" t="s">
        <v>5472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3274</v>
      </c>
      <c r="AB65" s="28" t="s">
        <v>3275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2295</v>
      </c>
      <c r="AK65" s="31">
        <v>39248</v>
      </c>
      <c r="AL65" s="332"/>
      <c r="AM65" s="333"/>
      <c r="AN65" s="25" t="s">
        <v>2266</v>
      </c>
      <c r="AO65" s="24">
        <v>45060</v>
      </c>
      <c r="AP65" s="262" t="s">
        <v>3276</v>
      </c>
      <c r="AQ65" s="263"/>
      <c r="AR65" s="263" t="s">
        <v>885</v>
      </c>
      <c r="AS65" s="263" t="s">
        <v>3277</v>
      </c>
      <c r="AT65" s="266"/>
      <c r="AU65" s="266"/>
      <c r="AV65" s="266"/>
      <c r="AW65" s="266"/>
      <c r="AX65" s="266"/>
      <c r="AY65" s="266"/>
      <c r="AZ65" s="266"/>
      <c r="BA65" s="321">
        <v>329</v>
      </c>
      <c r="BB65" s="394">
        <v>2</v>
      </c>
    </row>
    <row r="66" spans="1:54" ht="24.95" customHeight="1">
      <c r="A66" s="326" t="s">
        <v>5950</v>
      </c>
      <c r="B66" s="19"/>
      <c r="C66" s="19"/>
      <c r="D66" s="27"/>
      <c r="E66" s="27"/>
      <c r="F66" s="26" t="s">
        <v>4967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4968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4799</v>
      </c>
      <c r="AK66" s="31">
        <v>45075</v>
      </c>
      <c r="AL66" s="332"/>
      <c r="AM66" s="333"/>
      <c r="AN66" s="25"/>
      <c r="AO66" s="24"/>
      <c r="AP66" s="262" t="s">
        <v>4967</v>
      </c>
      <c r="AQ66" s="263">
        <v>140</v>
      </c>
      <c r="AR66" s="263"/>
      <c r="AS66" s="263"/>
      <c r="AT66" s="266"/>
      <c r="AU66" s="266"/>
      <c r="AV66" s="266"/>
      <c r="AW66" s="266"/>
      <c r="AX66" s="266"/>
      <c r="AY66" s="266"/>
      <c r="AZ66" s="266"/>
      <c r="BA66" s="321"/>
      <c r="BB66" s="394">
        <v>3</v>
      </c>
    </row>
    <row r="67" spans="1:54" ht="24.95" customHeight="1">
      <c r="A67" s="326" t="s">
        <v>5950</v>
      </c>
      <c r="B67" s="19"/>
      <c r="C67" s="19"/>
      <c r="D67" s="27"/>
      <c r="E67" s="27"/>
      <c r="F67" s="26" t="s">
        <v>5101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5102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4799</v>
      </c>
      <c r="AK67" s="31">
        <v>45075</v>
      </c>
      <c r="AL67" s="332"/>
      <c r="AM67" s="333"/>
      <c r="AN67" s="25"/>
      <c r="AO67" s="24"/>
      <c r="AP67" s="262" t="s">
        <v>5101</v>
      </c>
      <c r="AQ67" s="263">
        <v>247</v>
      </c>
      <c r="AR67" s="263"/>
      <c r="AS67" s="263"/>
      <c r="AT67" s="266"/>
      <c r="AU67" s="266"/>
      <c r="AV67" s="266"/>
      <c r="AW67" s="266"/>
      <c r="AX67" s="266"/>
      <c r="AY67" s="266"/>
      <c r="AZ67" s="266"/>
      <c r="BA67" s="321"/>
      <c r="BB67" s="394">
        <v>3</v>
      </c>
    </row>
    <row r="68" spans="1:54" ht="24.95" customHeight="1">
      <c r="A68" s="326" t="s">
        <v>5950</v>
      </c>
      <c r="B68" s="19"/>
      <c r="C68" s="19"/>
      <c r="D68" s="27"/>
      <c r="E68" s="27"/>
      <c r="F68" s="26" t="s">
        <v>5922</v>
      </c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5095</v>
      </c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 t="s">
        <v>4799</v>
      </c>
      <c r="AK68" s="31">
        <v>45075</v>
      </c>
      <c r="AL68" s="332"/>
      <c r="AM68" s="333"/>
      <c r="AN68" s="25"/>
      <c r="AO68" s="24"/>
      <c r="AP68" s="262" t="s">
        <v>5922</v>
      </c>
      <c r="AQ68" s="263">
        <v>244</v>
      </c>
      <c r="AR68" s="263"/>
      <c r="AS68" s="263"/>
      <c r="AT68" s="266"/>
      <c r="AU68" s="266"/>
      <c r="AV68" s="266"/>
      <c r="AW68" s="266"/>
      <c r="AX68" s="266"/>
      <c r="AY68" s="266"/>
      <c r="AZ68" s="266"/>
      <c r="BA68" s="321"/>
      <c r="BB68" s="394">
        <v>3</v>
      </c>
    </row>
    <row r="69" spans="1:54" ht="24.95" customHeight="1">
      <c r="A69" s="326" t="s">
        <v>4817</v>
      </c>
      <c r="B69" s="19" t="s">
        <v>2216</v>
      </c>
      <c r="C69" s="19">
        <v>15</v>
      </c>
      <c r="D69" s="27" t="s">
        <v>2218</v>
      </c>
      <c r="E69" s="27"/>
      <c r="F69" s="26" t="s">
        <v>5643</v>
      </c>
      <c r="G69" s="26" t="s">
        <v>3</v>
      </c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 t="s">
        <v>4265</v>
      </c>
      <c r="T69" s="26"/>
      <c r="U69" s="26" t="s">
        <v>4266</v>
      </c>
      <c r="V69" s="26"/>
      <c r="W69" s="26"/>
      <c r="X69" s="26"/>
      <c r="Y69" s="26" t="s">
        <v>4267</v>
      </c>
      <c r="Z69" s="26" t="s">
        <v>4240</v>
      </c>
      <c r="AA69" s="28" t="s">
        <v>4179</v>
      </c>
      <c r="AB69" s="28" t="s">
        <v>4268</v>
      </c>
      <c r="AC69" s="28"/>
      <c r="AD69" s="28"/>
      <c r="AE69" s="28"/>
      <c r="AF69" s="28"/>
      <c r="AG69" s="28"/>
      <c r="AH69" s="28"/>
      <c r="AI69" s="29"/>
      <c r="AJ69" s="30" t="s">
        <v>2433</v>
      </c>
      <c r="AK69" s="31">
        <v>39248</v>
      </c>
      <c r="AL69" s="332"/>
      <c r="AM69" s="333"/>
      <c r="AN69" s="25" t="s">
        <v>2266</v>
      </c>
      <c r="AO69" s="24">
        <v>45060</v>
      </c>
      <c r="AP69" s="262" t="s">
        <v>4269</v>
      </c>
      <c r="AQ69" s="263"/>
      <c r="AR69" s="263" t="s">
        <v>2210</v>
      </c>
      <c r="AS69" s="263" t="s">
        <v>675</v>
      </c>
      <c r="AT69" s="266"/>
      <c r="AU69" s="266"/>
      <c r="AV69" s="266"/>
      <c r="AW69" s="266"/>
      <c r="AX69" s="266"/>
      <c r="AY69" s="266"/>
      <c r="AZ69" s="266"/>
      <c r="BA69" s="321">
        <v>507</v>
      </c>
      <c r="BB69" s="394">
        <v>2</v>
      </c>
    </row>
    <row r="70" spans="1:54" ht="24.95" customHeight="1">
      <c r="A70" s="326" t="s">
        <v>4817</v>
      </c>
      <c r="B70" s="19" t="s">
        <v>2216</v>
      </c>
      <c r="C70" s="19">
        <v>15</v>
      </c>
      <c r="D70" s="27" t="s">
        <v>2218</v>
      </c>
      <c r="E70" s="27"/>
      <c r="F70" s="26" t="s">
        <v>5620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4179</v>
      </c>
      <c r="AB70" s="28" t="s">
        <v>4180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2295</v>
      </c>
      <c r="AK70" s="31">
        <v>39248</v>
      </c>
      <c r="AL70" s="332"/>
      <c r="AM70" s="333"/>
      <c r="AN70" s="25" t="s">
        <v>2266</v>
      </c>
      <c r="AO70" s="24">
        <v>45060</v>
      </c>
      <c r="AP70" s="262" t="s">
        <v>4181</v>
      </c>
      <c r="AQ70" s="263"/>
      <c r="AR70" s="263" t="s">
        <v>885</v>
      </c>
      <c r="AS70" s="263" t="s">
        <v>4182</v>
      </c>
      <c r="AT70" s="266"/>
      <c r="AU70" s="266"/>
      <c r="AV70" s="266"/>
      <c r="AW70" s="266"/>
      <c r="AX70" s="266"/>
      <c r="AY70" s="266"/>
      <c r="AZ70" s="266"/>
      <c r="BA70" s="321">
        <v>483</v>
      </c>
      <c r="BB70" s="394">
        <v>2</v>
      </c>
    </row>
    <row r="71" spans="1:54" ht="24.95" customHeight="1">
      <c r="A71" s="326" t="s">
        <v>4817</v>
      </c>
      <c r="B71" s="19" t="s">
        <v>2216</v>
      </c>
      <c r="C71" s="19">
        <v>15</v>
      </c>
      <c r="D71" s="27" t="s">
        <v>2218</v>
      </c>
      <c r="E71" s="27"/>
      <c r="F71" s="26" t="s">
        <v>5630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4212</v>
      </c>
      <c r="AB71" s="28" t="s">
        <v>3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2295</v>
      </c>
      <c r="AK71" s="31">
        <v>39248</v>
      </c>
      <c r="AL71" s="332"/>
      <c r="AM71" s="333"/>
      <c r="AN71" s="25" t="s">
        <v>2266</v>
      </c>
      <c r="AO71" s="24">
        <v>45060</v>
      </c>
      <c r="AP71" s="262" t="s">
        <v>4213</v>
      </c>
      <c r="AQ71" s="263"/>
      <c r="AR71" s="263" t="s">
        <v>885</v>
      </c>
      <c r="AS71" s="263" t="s">
        <v>4214</v>
      </c>
      <c r="AT71" s="266"/>
      <c r="AU71" s="266"/>
      <c r="AV71" s="266"/>
      <c r="AW71" s="266"/>
      <c r="AX71" s="266"/>
      <c r="AY71" s="266"/>
      <c r="AZ71" s="266"/>
      <c r="BA71" s="321">
        <v>493</v>
      </c>
      <c r="BB71" s="394">
        <v>2</v>
      </c>
    </row>
    <row r="72" spans="1:54" ht="24.95" customHeight="1">
      <c r="A72" s="326" t="s">
        <v>4817</v>
      </c>
      <c r="B72" s="19" t="s">
        <v>2216</v>
      </c>
      <c r="C72" s="19">
        <v>15</v>
      </c>
      <c r="D72" s="27" t="s">
        <v>2218</v>
      </c>
      <c r="E72" s="27"/>
      <c r="F72" s="26" t="s">
        <v>5619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4176</v>
      </c>
      <c r="AB72" s="28" t="s">
        <v>1062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2295</v>
      </c>
      <c r="AK72" s="31">
        <v>39248</v>
      </c>
      <c r="AL72" s="332"/>
      <c r="AM72" s="333"/>
      <c r="AN72" s="25" t="s">
        <v>2266</v>
      </c>
      <c r="AO72" s="24">
        <v>45060</v>
      </c>
      <c r="AP72" s="262" t="s">
        <v>4177</v>
      </c>
      <c r="AQ72" s="263"/>
      <c r="AR72" s="263" t="s">
        <v>885</v>
      </c>
      <c r="AS72" s="263" t="s">
        <v>4178</v>
      </c>
      <c r="AT72" s="266"/>
      <c r="AU72" s="266"/>
      <c r="AV72" s="266"/>
      <c r="AW72" s="266"/>
      <c r="AX72" s="266"/>
      <c r="AY72" s="266"/>
      <c r="AZ72" s="266"/>
      <c r="BA72" s="321">
        <v>482</v>
      </c>
      <c r="BB72" s="394">
        <v>2</v>
      </c>
    </row>
    <row r="73" spans="1:54" ht="24.95" customHeight="1">
      <c r="A73" s="326" t="s">
        <v>5950</v>
      </c>
      <c r="B73" s="19"/>
      <c r="C73" s="19"/>
      <c r="D73" s="27"/>
      <c r="E73" s="27"/>
      <c r="F73" s="26" t="s">
        <v>5869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 t="s">
        <v>4987</v>
      </c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4799</v>
      </c>
      <c r="AK73" s="31">
        <v>45075</v>
      </c>
      <c r="AL73" s="332"/>
      <c r="AM73" s="333"/>
      <c r="AN73" s="25"/>
      <c r="AO73" s="24"/>
      <c r="AP73" s="262" t="s">
        <v>5869</v>
      </c>
      <c r="AQ73" s="263">
        <v>155</v>
      </c>
      <c r="AR73" s="263"/>
      <c r="AS73" s="263"/>
      <c r="AT73" s="266"/>
      <c r="AU73" s="266"/>
      <c r="AV73" s="266"/>
      <c r="AW73" s="266"/>
      <c r="AX73" s="266"/>
      <c r="AY73" s="266"/>
      <c r="AZ73" s="266"/>
      <c r="BA73" s="321"/>
      <c r="BB73" s="394">
        <v>3</v>
      </c>
    </row>
    <row r="74" spans="1:54" ht="24.95" customHeight="1">
      <c r="A74" s="326" t="s">
        <v>5950</v>
      </c>
      <c r="B74" s="19"/>
      <c r="C74" s="19"/>
      <c r="D74" s="27"/>
      <c r="E74" s="27"/>
      <c r="F74" s="26" t="s">
        <v>5812</v>
      </c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 t="s">
        <v>4917</v>
      </c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 t="s">
        <v>4799</v>
      </c>
      <c r="AK74" s="31">
        <v>45075</v>
      </c>
      <c r="AL74" s="332"/>
      <c r="AM74" s="333"/>
      <c r="AN74" s="25"/>
      <c r="AO74" s="24"/>
      <c r="AP74" s="262" t="s">
        <v>4918</v>
      </c>
      <c r="AQ74" s="263">
        <v>94</v>
      </c>
      <c r="AR74" s="263"/>
      <c r="AS74" s="263"/>
      <c r="AT74" s="266"/>
      <c r="AU74" s="266"/>
      <c r="AV74" s="266"/>
      <c r="AW74" s="266"/>
      <c r="AX74" s="266"/>
      <c r="AY74" s="266"/>
      <c r="AZ74" s="266"/>
      <c r="BA74" s="321"/>
      <c r="BB74" s="394">
        <v>3</v>
      </c>
    </row>
    <row r="75" spans="1:54" ht="24.95" customHeight="1">
      <c r="A75" s="326" t="s">
        <v>4817</v>
      </c>
      <c r="B75" s="19" t="s">
        <v>2216</v>
      </c>
      <c r="C75" s="19">
        <v>15</v>
      </c>
      <c r="D75" s="27" t="s">
        <v>2218</v>
      </c>
      <c r="E75" s="27"/>
      <c r="F75" s="26" t="s">
        <v>5618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4172</v>
      </c>
      <c r="AB75" s="28" t="s">
        <v>4173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2295</v>
      </c>
      <c r="AK75" s="31">
        <v>39248</v>
      </c>
      <c r="AL75" s="332"/>
      <c r="AM75" s="333"/>
      <c r="AN75" s="25" t="s">
        <v>2266</v>
      </c>
      <c r="AO75" s="24">
        <v>45060</v>
      </c>
      <c r="AP75" s="262" t="s">
        <v>4174</v>
      </c>
      <c r="AQ75" s="263"/>
      <c r="AR75" s="263" t="s">
        <v>885</v>
      </c>
      <c r="AS75" s="263" t="s">
        <v>4175</v>
      </c>
      <c r="AT75" s="266"/>
      <c r="AU75" s="266"/>
      <c r="AV75" s="266"/>
      <c r="AW75" s="266"/>
      <c r="AX75" s="266"/>
      <c r="AY75" s="266"/>
      <c r="AZ75" s="266"/>
      <c r="BA75" s="321">
        <v>481</v>
      </c>
      <c r="BB75" s="394">
        <v>2</v>
      </c>
    </row>
    <row r="76" spans="1:54" ht="24.95" customHeight="1">
      <c r="A76" s="326" t="s">
        <v>5950</v>
      </c>
      <c r="B76" s="19"/>
      <c r="C76" s="19"/>
      <c r="D76" s="27"/>
      <c r="E76" s="27"/>
      <c r="F76" s="26" t="s">
        <v>5130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5131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4799</v>
      </c>
      <c r="AK76" s="31">
        <v>45075</v>
      </c>
      <c r="AL76" s="332"/>
      <c r="AM76" s="333"/>
      <c r="AN76" s="25"/>
      <c r="AO76" s="24"/>
      <c r="AP76" s="262" t="s">
        <v>5130</v>
      </c>
      <c r="AQ76" s="263">
        <v>271</v>
      </c>
      <c r="AR76" s="263"/>
      <c r="AS76" s="263"/>
      <c r="AT76" s="266"/>
      <c r="AU76" s="266"/>
      <c r="AV76" s="266"/>
      <c r="AW76" s="266"/>
      <c r="AX76" s="266"/>
      <c r="AY76" s="266"/>
      <c r="AZ76" s="266"/>
      <c r="BA76" s="321"/>
      <c r="BB76" s="394">
        <v>3</v>
      </c>
    </row>
    <row r="77" spans="1:54" ht="24.95" customHeight="1">
      <c r="A77" s="326" t="s">
        <v>5950</v>
      </c>
      <c r="B77" s="19"/>
      <c r="C77" s="19"/>
      <c r="D77" s="27"/>
      <c r="E77" s="27"/>
      <c r="F77" s="26" t="s">
        <v>5823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4932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4799</v>
      </c>
      <c r="AK77" s="31">
        <v>45075</v>
      </c>
      <c r="AL77" s="332"/>
      <c r="AM77" s="333"/>
      <c r="AN77" s="25"/>
      <c r="AO77" s="24"/>
      <c r="AP77" s="262" t="s">
        <v>5824</v>
      </c>
      <c r="AQ77" s="263">
        <v>108</v>
      </c>
      <c r="AR77" s="263"/>
      <c r="AS77" s="263"/>
      <c r="AT77" s="266"/>
      <c r="AU77" s="266"/>
      <c r="AV77" s="266"/>
      <c r="AW77" s="266"/>
      <c r="AX77" s="266"/>
      <c r="AY77" s="266"/>
      <c r="AZ77" s="266"/>
      <c r="BA77" s="321"/>
      <c r="BB77" s="394">
        <v>3</v>
      </c>
    </row>
    <row r="78" spans="1:54" ht="24.95" customHeight="1">
      <c r="A78" s="326" t="s">
        <v>5950</v>
      </c>
      <c r="B78" s="19"/>
      <c r="C78" s="19"/>
      <c r="D78" s="27"/>
      <c r="E78" s="27"/>
      <c r="F78" s="26" t="s">
        <v>5787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4885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4799</v>
      </c>
      <c r="AK78" s="31">
        <v>45075</v>
      </c>
      <c r="AL78" s="332"/>
      <c r="AM78" s="333"/>
      <c r="AN78" s="25"/>
      <c r="AO78" s="24"/>
      <c r="AP78" s="262" t="s">
        <v>5787</v>
      </c>
      <c r="AQ78" s="263">
        <v>65</v>
      </c>
      <c r="AR78" s="263"/>
      <c r="AS78" s="263"/>
      <c r="AT78" s="266"/>
      <c r="AU78" s="266"/>
      <c r="AV78" s="266"/>
      <c r="AW78" s="266"/>
      <c r="AX78" s="266"/>
      <c r="AY78" s="266"/>
      <c r="AZ78" s="266"/>
      <c r="BA78" s="321"/>
      <c r="BB78" s="394">
        <v>3</v>
      </c>
    </row>
    <row r="79" spans="1:54" ht="24.95" customHeight="1">
      <c r="A79" s="326" t="s">
        <v>5950</v>
      </c>
      <c r="B79" s="19"/>
      <c r="C79" s="19"/>
      <c r="D79" s="27"/>
      <c r="E79" s="27"/>
      <c r="F79" s="26" t="s">
        <v>5906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 t="s">
        <v>5069</v>
      </c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 t="s">
        <v>4799</v>
      </c>
      <c r="AK79" s="31">
        <v>45075</v>
      </c>
      <c r="AL79" s="332"/>
      <c r="AM79" s="333"/>
      <c r="AN79" s="25"/>
      <c r="AO79" s="24"/>
      <c r="AP79" s="262" t="s">
        <v>5906</v>
      </c>
      <c r="AQ79" s="263">
        <v>218</v>
      </c>
      <c r="AR79" s="263"/>
      <c r="AS79" s="263"/>
      <c r="AT79" s="266"/>
      <c r="AU79" s="266"/>
      <c r="AV79" s="266"/>
      <c r="AW79" s="266"/>
      <c r="AX79" s="266"/>
      <c r="AY79" s="266"/>
      <c r="AZ79" s="266"/>
      <c r="BA79" s="321"/>
      <c r="BB79" s="394">
        <v>3</v>
      </c>
    </row>
    <row r="80" spans="1:54" ht="24.95" customHeight="1">
      <c r="A80" s="326" t="s">
        <v>4817</v>
      </c>
      <c r="B80" s="19" t="s">
        <v>2216</v>
      </c>
      <c r="C80" s="19">
        <v>15</v>
      </c>
      <c r="D80" s="27" t="s">
        <v>3930</v>
      </c>
      <c r="E80" s="27"/>
      <c r="F80" s="26" t="s">
        <v>5581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4049</v>
      </c>
      <c r="AB80" s="28" t="s">
        <v>4050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2295</v>
      </c>
      <c r="AK80" s="31">
        <v>39248</v>
      </c>
      <c r="AL80" s="332"/>
      <c r="AM80" s="333"/>
      <c r="AN80" s="25" t="s">
        <v>2266</v>
      </c>
      <c r="AO80" s="24">
        <v>45060</v>
      </c>
      <c r="AP80" s="262" t="s">
        <v>4051</v>
      </c>
      <c r="AQ80" s="263"/>
      <c r="AR80" s="263" t="s">
        <v>885</v>
      </c>
      <c r="AS80" s="263" t="s">
        <v>4052</v>
      </c>
      <c r="AT80" s="266"/>
      <c r="AU80" s="266"/>
      <c r="AV80" s="266"/>
      <c r="AW80" s="266"/>
      <c r="AX80" s="266"/>
      <c r="AY80" s="266"/>
      <c r="AZ80" s="266"/>
      <c r="BA80" s="321">
        <v>444</v>
      </c>
      <c r="BB80" s="394">
        <v>2</v>
      </c>
    </row>
    <row r="81" spans="1:54" ht="24.95" customHeight="1">
      <c r="A81" s="326" t="s">
        <v>5950</v>
      </c>
      <c r="B81" s="19"/>
      <c r="C81" s="19"/>
      <c r="D81" s="27"/>
      <c r="E81" s="27"/>
      <c r="F81" s="26" t="s">
        <v>5931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5116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4799</v>
      </c>
      <c r="AK81" s="31">
        <v>45075</v>
      </c>
      <c r="AL81" s="332"/>
      <c r="AM81" s="333"/>
      <c r="AN81" s="25"/>
      <c r="AO81" s="24"/>
      <c r="AP81" s="262" t="s">
        <v>5931</v>
      </c>
      <c r="AQ81" s="263">
        <v>259</v>
      </c>
      <c r="AR81" s="263"/>
      <c r="AS81" s="263"/>
      <c r="AT81" s="266"/>
      <c r="AU81" s="266"/>
      <c r="AV81" s="266"/>
      <c r="AW81" s="266"/>
      <c r="AX81" s="266"/>
      <c r="AY81" s="266"/>
      <c r="AZ81" s="266"/>
      <c r="BA81" s="321"/>
      <c r="BB81" s="394">
        <v>3</v>
      </c>
    </row>
    <row r="82" spans="1:54" ht="24.95" customHeight="1">
      <c r="A82" s="326" t="s">
        <v>5950</v>
      </c>
      <c r="B82" s="19"/>
      <c r="C82" s="19"/>
      <c r="D82" s="27"/>
      <c r="E82" s="27"/>
      <c r="F82" s="26" t="s">
        <v>5761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4856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4799</v>
      </c>
      <c r="AK82" s="31">
        <v>45075</v>
      </c>
      <c r="AL82" s="332"/>
      <c r="AM82" s="333"/>
      <c r="AN82" s="25"/>
      <c r="AO82" s="24"/>
      <c r="AP82" s="262" t="s">
        <v>5761</v>
      </c>
      <c r="AQ82" s="263">
        <v>38</v>
      </c>
      <c r="AR82" s="263"/>
      <c r="AS82" s="263"/>
      <c r="AT82" s="266"/>
      <c r="AU82" s="266"/>
      <c r="AV82" s="266"/>
      <c r="AW82" s="266"/>
      <c r="AX82" s="266"/>
      <c r="AY82" s="266"/>
      <c r="AZ82" s="266"/>
      <c r="BA82" s="321"/>
      <c r="BB82" s="394">
        <v>3</v>
      </c>
    </row>
    <row r="83" spans="1:54" ht="24.95" customHeight="1">
      <c r="A83" s="326" t="s">
        <v>5950</v>
      </c>
      <c r="B83" s="19"/>
      <c r="C83" s="19"/>
      <c r="D83" s="27"/>
      <c r="E83" s="27"/>
      <c r="F83" s="26" t="s">
        <v>5123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 t="s">
        <v>5124</v>
      </c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4799</v>
      </c>
      <c r="AK83" s="31">
        <v>45075</v>
      </c>
      <c r="AL83" s="332"/>
      <c r="AM83" s="333"/>
      <c r="AN83" s="25"/>
      <c r="AO83" s="24"/>
      <c r="AP83" s="262" t="s">
        <v>5123</v>
      </c>
      <c r="AQ83" s="263">
        <v>266</v>
      </c>
      <c r="AR83" s="263"/>
      <c r="AS83" s="263"/>
      <c r="AT83" s="266"/>
      <c r="AU83" s="266"/>
      <c r="AV83" s="266"/>
      <c r="AW83" s="266"/>
      <c r="AX83" s="266"/>
      <c r="AY83" s="266"/>
      <c r="AZ83" s="266"/>
      <c r="BA83" s="321"/>
      <c r="BB83" s="394">
        <v>3</v>
      </c>
    </row>
    <row r="84" spans="1:54" ht="24.95" customHeight="1">
      <c r="A84" s="326" t="s">
        <v>4817</v>
      </c>
      <c r="B84" s="19" t="s">
        <v>4412</v>
      </c>
      <c r="C84" s="19">
        <v>32</v>
      </c>
      <c r="D84" s="27"/>
      <c r="E84" s="27"/>
      <c r="F84" s="26" t="s">
        <v>5671</v>
      </c>
      <c r="G84" s="26" t="s">
        <v>4417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4418</v>
      </c>
      <c r="AB84" s="28" t="s">
        <v>4419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2295</v>
      </c>
      <c r="AK84" s="31">
        <v>39248</v>
      </c>
      <c r="AL84" s="332"/>
      <c r="AM84" s="333"/>
      <c r="AN84" s="25" t="s">
        <v>2266</v>
      </c>
      <c r="AO84" s="24">
        <v>45060</v>
      </c>
      <c r="AP84" s="262" t="s">
        <v>4420</v>
      </c>
      <c r="AQ84" s="263"/>
      <c r="AR84" s="263" t="s">
        <v>885</v>
      </c>
      <c r="AS84" s="263" t="s">
        <v>4421</v>
      </c>
      <c r="AT84" s="266"/>
      <c r="AU84" s="266"/>
      <c r="AV84" s="266"/>
      <c r="AW84" s="266"/>
      <c r="AX84" s="266"/>
      <c r="AY84" s="266"/>
      <c r="AZ84" s="266"/>
      <c r="BA84" s="321">
        <v>538</v>
      </c>
      <c r="BB84" s="394">
        <v>2</v>
      </c>
    </row>
    <row r="85" spans="1:54" ht="24.95" customHeight="1">
      <c r="A85" s="326" t="s">
        <v>4817</v>
      </c>
      <c r="B85" s="19" t="s">
        <v>2216</v>
      </c>
      <c r="C85" s="19">
        <v>15</v>
      </c>
      <c r="D85" s="27" t="s">
        <v>2218</v>
      </c>
      <c r="E85" s="27"/>
      <c r="F85" s="26" t="s">
        <v>5617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4169</v>
      </c>
      <c r="AB85" s="28" t="s">
        <v>4169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2295</v>
      </c>
      <c r="AK85" s="31">
        <v>39248</v>
      </c>
      <c r="AL85" s="332"/>
      <c r="AM85" s="333"/>
      <c r="AN85" s="25" t="s">
        <v>2266</v>
      </c>
      <c r="AO85" s="24">
        <v>45060</v>
      </c>
      <c r="AP85" s="262" t="s">
        <v>4170</v>
      </c>
      <c r="AQ85" s="263"/>
      <c r="AR85" s="263" t="s">
        <v>885</v>
      </c>
      <c r="AS85" s="263" t="s">
        <v>4171</v>
      </c>
      <c r="AT85" s="266"/>
      <c r="AU85" s="266"/>
      <c r="AV85" s="266"/>
      <c r="AW85" s="266"/>
      <c r="AX85" s="266"/>
      <c r="AY85" s="266"/>
      <c r="AZ85" s="266"/>
      <c r="BA85" s="321">
        <v>480</v>
      </c>
      <c r="BB85" s="394">
        <v>2</v>
      </c>
    </row>
    <row r="86" spans="1:54" ht="24.95" customHeight="1">
      <c r="A86" s="326" t="s">
        <v>5950</v>
      </c>
      <c r="B86" s="19"/>
      <c r="C86" s="19"/>
      <c r="D86" s="27"/>
      <c r="E86" s="27"/>
      <c r="F86" s="26" t="s">
        <v>4865</v>
      </c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4866</v>
      </c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 t="s">
        <v>4799</v>
      </c>
      <c r="AK86" s="31">
        <v>45075</v>
      </c>
      <c r="AL86" s="332"/>
      <c r="AM86" s="333"/>
      <c r="AN86" s="25"/>
      <c r="AO86" s="24"/>
      <c r="AP86" s="262" t="s">
        <v>4865</v>
      </c>
      <c r="AQ86" s="263">
        <v>46</v>
      </c>
      <c r="AR86" s="263"/>
      <c r="AS86" s="263"/>
      <c r="AT86" s="266"/>
      <c r="AU86" s="266"/>
      <c r="AV86" s="266"/>
      <c r="AW86" s="266"/>
      <c r="AX86" s="266"/>
      <c r="AY86" s="266"/>
      <c r="AZ86" s="266"/>
      <c r="BA86" s="321"/>
      <c r="BB86" s="394">
        <v>3</v>
      </c>
    </row>
    <row r="87" spans="1:54" ht="24.95" customHeight="1">
      <c r="A87" s="326" t="s">
        <v>4817</v>
      </c>
      <c r="B87" s="19" t="s">
        <v>2216</v>
      </c>
      <c r="C87" s="19">
        <v>15</v>
      </c>
      <c r="D87" s="27" t="s">
        <v>2218</v>
      </c>
      <c r="E87" s="27"/>
      <c r="F87" s="26" t="s">
        <v>5644</v>
      </c>
      <c r="G87" s="26" t="s">
        <v>3</v>
      </c>
      <c r="H87" s="26"/>
      <c r="I87" s="26"/>
      <c r="J87" s="26"/>
      <c r="K87" s="26"/>
      <c r="L87" s="26"/>
      <c r="M87" s="26"/>
      <c r="N87" s="26"/>
      <c r="O87" s="26"/>
      <c r="P87" s="26" t="s">
        <v>4270</v>
      </c>
      <c r="Q87" s="26"/>
      <c r="R87" s="26"/>
      <c r="S87" s="26" t="s">
        <v>4271</v>
      </c>
      <c r="T87" s="26"/>
      <c r="U87" s="26" t="s">
        <v>4272</v>
      </c>
      <c r="V87" s="26"/>
      <c r="W87" s="26"/>
      <c r="X87" s="26"/>
      <c r="Y87" s="26" t="s">
        <v>4273</v>
      </c>
      <c r="Z87" s="26" t="s">
        <v>4240</v>
      </c>
      <c r="AA87" s="28" t="s">
        <v>4274</v>
      </c>
      <c r="AB87" s="28" t="s">
        <v>4275</v>
      </c>
      <c r="AC87" s="28"/>
      <c r="AD87" s="28"/>
      <c r="AE87" s="28"/>
      <c r="AF87" s="28"/>
      <c r="AG87" s="28"/>
      <c r="AH87" s="28"/>
      <c r="AI87" s="29"/>
      <c r="AJ87" s="30" t="s">
        <v>2433</v>
      </c>
      <c r="AK87" s="31">
        <v>39248</v>
      </c>
      <c r="AL87" s="332"/>
      <c r="AM87" s="333"/>
      <c r="AN87" s="25" t="s">
        <v>2266</v>
      </c>
      <c r="AO87" s="24">
        <v>45060</v>
      </c>
      <c r="AP87" s="262" t="s">
        <v>4276</v>
      </c>
      <c r="AQ87" s="263"/>
      <c r="AR87" s="263" t="s">
        <v>2210</v>
      </c>
      <c r="AS87" s="263" t="s">
        <v>675</v>
      </c>
      <c r="AT87" s="266"/>
      <c r="AU87" s="266"/>
      <c r="AV87" s="266"/>
      <c r="AW87" s="266"/>
      <c r="AX87" s="266"/>
      <c r="AY87" s="266"/>
      <c r="AZ87" s="266"/>
      <c r="BA87" s="321">
        <v>508</v>
      </c>
      <c r="BB87" s="394">
        <v>2</v>
      </c>
    </row>
    <row r="88" spans="1:54" ht="24.95" customHeight="1">
      <c r="A88" s="326" t="s">
        <v>5950</v>
      </c>
      <c r="B88" s="19"/>
      <c r="C88" s="19"/>
      <c r="D88" s="27"/>
      <c r="E88" s="27"/>
      <c r="F88" s="26" t="s">
        <v>5879</v>
      </c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 t="s">
        <v>5012</v>
      </c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 t="s">
        <v>4799</v>
      </c>
      <c r="AK88" s="31">
        <v>45075</v>
      </c>
      <c r="AL88" s="332"/>
      <c r="AM88" s="333"/>
      <c r="AN88" s="25"/>
      <c r="AO88" s="24"/>
      <c r="AP88" s="262" t="s">
        <v>5879</v>
      </c>
      <c r="AQ88" s="263">
        <v>171</v>
      </c>
      <c r="AR88" s="263"/>
      <c r="AS88" s="263"/>
      <c r="AT88" s="266"/>
      <c r="AU88" s="266"/>
      <c r="AV88" s="266"/>
      <c r="AW88" s="266"/>
      <c r="AX88" s="266"/>
      <c r="AY88" s="266"/>
      <c r="AZ88" s="266"/>
      <c r="BA88" s="321"/>
      <c r="BB88" s="394">
        <v>3</v>
      </c>
    </row>
    <row r="89" spans="1:54" ht="24.95" customHeight="1">
      <c r="A89" s="326" t="s">
        <v>4817</v>
      </c>
      <c r="B89" s="19" t="s">
        <v>2216</v>
      </c>
      <c r="C89" s="19">
        <v>15</v>
      </c>
      <c r="D89" s="27" t="s">
        <v>2218</v>
      </c>
      <c r="E89" s="27"/>
      <c r="F89" s="26" t="s">
        <v>5645</v>
      </c>
      <c r="G89" s="26" t="s">
        <v>3</v>
      </c>
      <c r="H89" s="26"/>
      <c r="I89" s="26"/>
      <c r="J89" s="26"/>
      <c r="K89" s="26"/>
      <c r="L89" s="26"/>
      <c r="M89" s="26"/>
      <c r="N89" s="26"/>
      <c r="O89" s="26"/>
      <c r="P89" s="26" t="s">
        <v>4277</v>
      </c>
      <c r="Q89" s="26"/>
      <c r="R89" s="26"/>
      <c r="S89" s="26" t="s">
        <v>4278</v>
      </c>
      <c r="T89" s="26"/>
      <c r="U89" s="26" t="s">
        <v>4279</v>
      </c>
      <c r="V89" s="26" t="s">
        <v>4279</v>
      </c>
      <c r="W89" s="26"/>
      <c r="X89" s="26"/>
      <c r="Y89" s="26" t="s">
        <v>4280</v>
      </c>
      <c r="Z89" s="26" t="s">
        <v>4240</v>
      </c>
      <c r="AA89" s="28" t="s">
        <v>4281</v>
      </c>
      <c r="AB89" s="28" t="s">
        <v>4282</v>
      </c>
      <c r="AC89" s="28"/>
      <c r="AD89" s="28"/>
      <c r="AE89" s="28"/>
      <c r="AF89" s="28"/>
      <c r="AG89" s="28"/>
      <c r="AH89" s="28"/>
      <c r="AI89" s="29"/>
      <c r="AJ89" s="30" t="s">
        <v>2433</v>
      </c>
      <c r="AK89" s="31">
        <v>39248</v>
      </c>
      <c r="AL89" s="332"/>
      <c r="AM89" s="333"/>
      <c r="AN89" s="25" t="s">
        <v>2266</v>
      </c>
      <c r="AO89" s="24">
        <v>45060</v>
      </c>
      <c r="AP89" s="262" t="s">
        <v>4283</v>
      </c>
      <c r="AQ89" s="263"/>
      <c r="AR89" s="263" t="s">
        <v>2210</v>
      </c>
      <c r="AS89" s="263" t="s">
        <v>675</v>
      </c>
      <c r="AT89" s="266"/>
      <c r="AU89" s="266"/>
      <c r="AV89" s="266"/>
      <c r="AW89" s="266"/>
      <c r="AX89" s="266"/>
      <c r="AY89" s="266"/>
      <c r="AZ89" s="266"/>
      <c r="BA89" s="321">
        <v>509</v>
      </c>
      <c r="BB89" s="394">
        <v>2</v>
      </c>
    </row>
    <row r="90" spans="1:54" ht="24.95" customHeight="1">
      <c r="A90" s="326" t="s">
        <v>4817</v>
      </c>
      <c r="B90" s="19" t="s">
        <v>4412</v>
      </c>
      <c r="C90" s="19">
        <v>32</v>
      </c>
      <c r="D90" s="27"/>
      <c r="E90" s="27"/>
      <c r="F90" s="26" t="s">
        <v>5670</v>
      </c>
      <c r="G90" s="26" t="s">
        <v>3</v>
      </c>
      <c r="H90" s="26" t="s">
        <v>3</v>
      </c>
      <c r="I90" s="26"/>
      <c r="J90" s="26"/>
      <c r="K90" s="26"/>
      <c r="L90" s="26"/>
      <c r="M90" s="26" t="s">
        <v>3</v>
      </c>
      <c r="N90" s="26" t="s">
        <v>3</v>
      </c>
      <c r="O90" s="26"/>
      <c r="P90" s="26" t="s">
        <v>3</v>
      </c>
      <c r="Q90" s="26" t="s">
        <v>3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4413</v>
      </c>
      <c r="AB90" s="28" t="s">
        <v>4414</v>
      </c>
      <c r="AC90" s="28"/>
      <c r="AD90" s="28"/>
      <c r="AE90" s="28" t="s">
        <v>3</v>
      </c>
      <c r="AF90" s="28" t="s">
        <v>3</v>
      </c>
      <c r="AG90" s="28"/>
      <c r="AH90" s="28" t="s">
        <v>3</v>
      </c>
      <c r="AI90" s="29"/>
      <c r="AJ90" s="30" t="s">
        <v>2295</v>
      </c>
      <c r="AK90" s="31">
        <v>39248</v>
      </c>
      <c r="AL90" s="332"/>
      <c r="AM90" s="333"/>
      <c r="AN90" s="25" t="s">
        <v>2266</v>
      </c>
      <c r="AO90" s="24">
        <v>45060</v>
      </c>
      <c r="AP90" s="262" t="s">
        <v>4415</v>
      </c>
      <c r="AQ90" s="263"/>
      <c r="AR90" s="263" t="s">
        <v>885</v>
      </c>
      <c r="AS90" s="263" t="s">
        <v>4416</v>
      </c>
      <c r="AT90" s="266"/>
      <c r="AU90" s="266"/>
      <c r="AV90" s="266"/>
      <c r="AW90" s="266"/>
      <c r="AX90" s="266"/>
      <c r="AY90" s="266"/>
      <c r="AZ90" s="266"/>
      <c r="BA90" s="321">
        <v>537</v>
      </c>
      <c r="BB90" s="394">
        <v>2</v>
      </c>
    </row>
    <row r="91" spans="1:54" ht="24.95" customHeight="1">
      <c r="A91" s="326" t="s">
        <v>5950</v>
      </c>
      <c r="B91" s="19"/>
      <c r="C91" s="19"/>
      <c r="D91" s="27"/>
      <c r="E91" s="27"/>
      <c r="F91" s="26" t="s">
        <v>5904</v>
      </c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 t="s">
        <v>5065</v>
      </c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 t="s">
        <v>4799</v>
      </c>
      <c r="AK91" s="31">
        <v>45075</v>
      </c>
      <c r="AL91" s="332"/>
      <c r="AM91" s="333"/>
      <c r="AN91" s="25"/>
      <c r="AO91" s="24"/>
      <c r="AP91" s="262" t="s">
        <v>5904</v>
      </c>
      <c r="AQ91" s="263">
        <v>214</v>
      </c>
      <c r="AR91" s="263"/>
      <c r="AS91" s="263"/>
      <c r="AT91" s="266"/>
      <c r="AU91" s="266"/>
      <c r="AV91" s="266"/>
      <c r="AW91" s="266"/>
      <c r="AX91" s="266"/>
      <c r="AY91" s="266"/>
      <c r="AZ91" s="266"/>
      <c r="BA91" s="321"/>
      <c r="BB91" s="394">
        <v>3</v>
      </c>
    </row>
    <row r="92" spans="1:54" ht="24.95" customHeight="1">
      <c r="A92" s="326" t="s">
        <v>4817</v>
      </c>
      <c r="B92" s="19" t="s">
        <v>2216</v>
      </c>
      <c r="C92" s="19">
        <v>15</v>
      </c>
      <c r="D92" s="27" t="s">
        <v>2218</v>
      </c>
      <c r="E92" s="27"/>
      <c r="F92" s="26" t="s">
        <v>5609</v>
      </c>
      <c r="G92" s="26" t="s">
        <v>3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4143</v>
      </c>
      <c r="AB92" s="28" t="s">
        <v>4144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2295</v>
      </c>
      <c r="AK92" s="31">
        <v>39248</v>
      </c>
      <c r="AL92" s="332"/>
      <c r="AM92" s="333"/>
      <c r="AN92" s="25" t="s">
        <v>2266</v>
      </c>
      <c r="AO92" s="24">
        <v>45060</v>
      </c>
      <c r="AP92" s="262" t="s">
        <v>4145</v>
      </c>
      <c r="AQ92" s="263"/>
      <c r="AR92" s="263" t="s">
        <v>885</v>
      </c>
      <c r="AS92" s="263" t="s">
        <v>4146</v>
      </c>
      <c r="AT92" s="266"/>
      <c r="AU92" s="266"/>
      <c r="AV92" s="266"/>
      <c r="AW92" s="266"/>
      <c r="AX92" s="266"/>
      <c r="AY92" s="266"/>
      <c r="AZ92" s="266"/>
      <c r="BA92" s="321">
        <v>472</v>
      </c>
      <c r="BB92" s="394">
        <v>2</v>
      </c>
    </row>
    <row r="93" spans="1:54" ht="24.95" customHeight="1">
      <c r="A93" s="326" t="s">
        <v>4817</v>
      </c>
      <c r="B93" s="19" t="s">
        <v>2216</v>
      </c>
      <c r="C93" s="19">
        <v>15</v>
      </c>
      <c r="D93" s="27" t="s">
        <v>2218</v>
      </c>
      <c r="E93" s="27"/>
      <c r="F93" s="26" t="s">
        <v>5615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3</v>
      </c>
      <c r="N93" s="26" t="s">
        <v>3</v>
      </c>
      <c r="O93" s="26"/>
      <c r="P93" s="26" t="s">
        <v>3</v>
      </c>
      <c r="Q93" s="26" t="s">
        <v>3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4143</v>
      </c>
      <c r="AB93" s="28" t="s">
        <v>1770</v>
      </c>
      <c r="AC93" s="28"/>
      <c r="AD93" s="28"/>
      <c r="AE93" s="28" t="s">
        <v>3</v>
      </c>
      <c r="AF93" s="28" t="s">
        <v>3</v>
      </c>
      <c r="AG93" s="28"/>
      <c r="AH93" s="28" t="s">
        <v>3</v>
      </c>
      <c r="AI93" s="29"/>
      <c r="AJ93" s="30" t="s">
        <v>2295</v>
      </c>
      <c r="AK93" s="31">
        <v>39248</v>
      </c>
      <c r="AL93" s="332"/>
      <c r="AM93" s="333"/>
      <c r="AN93" s="25" t="s">
        <v>2266</v>
      </c>
      <c r="AO93" s="24">
        <v>45060</v>
      </c>
      <c r="AP93" s="262" t="s">
        <v>4163</v>
      </c>
      <c r="AQ93" s="263"/>
      <c r="AR93" s="263" t="s">
        <v>885</v>
      </c>
      <c r="AS93" s="263" t="s">
        <v>4164</v>
      </c>
      <c r="AT93" s="266"/>
      <c r="AU93" s="266"/>
      <c r="AV93" s="266"/>
      <c r="AW93" s="266"/>
      <c r="AX93" s="266"/>
      <c r="AY93" s="266"/>
      <c r="AZ93" s="266"/>
      <c r="BA93" s="321">
        <v>478</v>
      </c>
      <c r="BB93" s="394">
        <v>2</v>
      </c>
    </row>
    <row r="94" spans="1:54" ht="24.95" customHeight="1">
      <c r="A94" s="326" t="s">
        <v>4817</v>
      </c>
      <c r="B94" s="19" t="s">
        <v>2216</v>
      </c>
      <c r="C94" s="19">
        <v>15</v>
      </c>
      <c r="D94" s="27" t="s">
        <v>2218</v>
      </c>
      <c r="E94" s="27"/>
      <c r="F94" s="26" t="s">
        <v>5622</v>
      </c>
      <c r="G94" s="26" t="s">
        <v>3</v>
      </c>
      <c r="H94" s="26" t="s">
        <v>3</v>
      </c>
      <c r="I94" s="26"/>
      <c r="J94" s="26"/>
      <c r="K94" s="26"/>
      <c r="L94" s="26"/>
      <c r="M94" s="26" t="s">
        <v>3</v>
      </c>
      <c r="N94" s="26" t="s">
        <v>3</v>
      </c>
      <c r="O94" s="26"/>
      <c r="P94" s="26" t="s">
        <v>3</v>
      </c>
      <c r="Q94" s="26" t="s">
        <v>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4143</v>
      </c>
      <c r="AB94" s="28" t="s">
        <v>4187</v>
      </c>
      <c r="AC94" s="28"/>
      <c r="AD94" s="28"/>
      <c r="AE94" s="28" t="s">
        <v>3</v>
      </c>
      <c r="AF94" s="28" t="s">
        <v>3</v>
      </c>
      <c r="AG94" s="28"/>
      <c r="AH94" s="28" t="s">
        <v>3</v>
      </c>
      <c r="AI94" s="29"/>
      <c r="AJ94" s="30" t="s">
        <v>2295</v>
      </c>
      <c r="AK94" s="31">
        <v>39248</v>
      </c>
      <c r="AL94" s="332"/>
      <c r="AM94" s="333"/>
      <c r="AN94" s="25" t="s">
        <v>2266</v>
      </c>
      <c r="AO94" s="24">
        <v>45060</v>
      </c>
      <c r="AP94" s="262" t="s">
        <v>4188</v>
      </c>
      <c r="AQ94" s="263"/>
      <c r="AR94" s="263" t="s">
        <v>885</v>
      </c>
      <c r="AS94" s="263" t="s">
        <v>4189</v>
      </c>
      <c r="AT94" s="266"/>
      <c r="AU94" s="266"/>
      <c r="AV94" s="266"/>
      <c r="AW94" s="266"/>
      <c r="AX94" s="266"/>
      <c r="AY94" s="266"/>
      <c r="AZ94" s="266"/>
      <c r="BA94" s="321">
        <v>485</v>
      </c>
      <c r="BB94" s="394">
        <v>2</v>
      </c>
    </row>
    <row r="95" spans="1:54" ht="24.95" customHeight="1">
      <c r="A95" s="326" t="s">
        <v>4817</v>
      </c>
      <c r="B95" s="19" t="s">
        <v>2216</v>
      </c>
      <c r="C95" s="19">
        <v>15</v>
      </c>
      <c r="D95" s="27" t="s">
        <v>2218</v>
      </c>
      <c r="E95" s="27"/>
      <c r="F95" s="26" t="s">
        <v>5614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 t="s">
        <v>3</v>
      </c>
      <c r="Q95" s="26" t="s">
        <v>3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4143</v>
      </c>
      <c r="AB95" s="28" t="s">
        <v>2657</v>
      </c>
      <c r="AC95" s="28"/>
      <c r="AD95" s="28"/>
      <c r="AE95" s="28" t="s">
        <v>3</v>
      </c>
      <c r="AF95" s="28" t="s">
        <v>3</v>
      </c>
      <c r="AG95" s="28"/>
      <c r="AH95" s="28" t="s">
        <v>3</v>
      </c>
      <c r="AI95" s="29"/>
      <c r="AJ95" s="30" t="s">
        <v>2295</v>
      </c>
      <c r="AK95" s="31">
        <v>39248</v>
      </c>
      <c r="AL95" s="332"/>
      <c r="AM95" s="333"/>
      <c r="AN95" s="25" t="s">
        <v>2266</v>
      </c>
      <c r="AO95" s="24">
        <v>45060</v>
      </c>
      <c r="AP95" s="262" t="s">
        <v>4161</v>
      </c>
      <c r="AQ95" s="263"/>
      <c r="AR95" s="263" t="s">
        <v>885</v>
      </c>
      <c r="AS95" s="263" t="s">
        <v>4162</v>
      </c>
      <c r="AT95" s="266"/>
      <c r="AU95" s="266"/>
      <c r="AV95" s="266"/>
      <c r="AW95" s="266"/>
      <c r="AX95" s="266"/>
      <c r="AY95" s="266"/>
      <c r="AZ95" s="266"/>
      <c r="BA95" s="321">
        <v>477</v>
      </c>
      <c r="BB95" s="394">
        <v>2</v>
      </c>
    </row>
    <row r="96" spans="1:54" ht="24.95" customHeight="1">
      <c r="A96" s="326" t="s">
        <v>5950</v>
      </c>
      <c r="B96" s="19"/>
      <c r="C96" s="19"/>
      <c r="D96" s="27"/>
      <c r="E96" s="27"/>
      <c r="F96" s="26" t="s">
        <v>5820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4923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4799</v>
      </c>
      <c r="AK96" s="31">
        <v>45075</v>
      </c>
      <c r="AL96" s="332"/>
      <c r="AM96" s="333"/>
      <c r="AN96" s="25"/>
      <c r="AO96" s="24"/>
      <c r="AP96" s="262" t="s">
        <v>5820</v>
      </c>
      <c r="AQ96" s="263">
        <v>101</v>
      </c>
      <c r="AR96" s="263"/>
      <c r="AS96" s="263"/>
      <c r="AT96" s="266"/>
      <c r="AU96" s="266"/>
      <c r="AV96" s="266"/>
      <c r="AW96" s="266"/>
      <c r="AX96" s="266"/>
      <c r="AY96" s="266"/>
      <c r="AZ96" s="266"/>
      <c r="BA96" s="321"/>
      <c r="BB96" s="394">
        <v>3</v>
      </c>
    </row>
    <row r="97" spans="1:54" ht="24.95" customHeight="1">
      <c r="A97" s="326" t="s">
        <v>5950</v>
      </c>
      <c r="B97" s="19"/>
      <c r="C97" s="19"/>
      <c r="D97" s="27"/>
      <c r="E97" s="27"/>
      <c r="F97" s="26" t="s">
        <v>5792</v>
      </c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 t="s">
        <v>4892</v>
      </c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4799</v>
      </c>
      <c r="AK97" s="31">
        <v>45075</v>
      </c>
      <c r="AL97" s="332"/>
      <c r="AM97" s="333"/>
      <c r="AN97" s="25"/>
      <c r="AO97" s="24"/>
      <c r="AP97" s="262" t="s">
        <v>5793</v>
      </c>
      <c r="AQ97" s="263">
        <v>74</v>
      </c>
      <c r="AR97" s="263"/>
      <c r="AS97" s="263"/>
      <c r="AT97" s="266"/>
      <c r="AU97" s="266"/>
      <c r="AV97" s="266"/>
      <c r="AW97" s="266"/>
      <c r="AX97" s="266"/>
      <c r="AY97" s="266"/>
      <c r="AZ97" s="266"/>
      <c r="BA97" s="321"/>
      <c r="BB97" s="394">
        <v>3</v>
      </c>
    </row>
    <row r="98" spans="1:54" ht="24.95" customHeight="1">
      <c r="A98" s="326" t="s">
        <v>4817</v>
      </c>
      <c r="B98" s="19" t="s">
        <v>2216</v>
      </c>
      <c r="C98" s="19">
        <v>15</v>
      </c>
      <c r="D98" s="27" t="s">
        <v>2218</v>
      </c>
      <c r="E98" s="27"/>
      <c r="F98" s="26" t="s">
        <v>5598</v>
      </c>
      <c r="G98" s="26" t="s">
        <v>3</v>
      </c>
      <c r="H98" s="26" t="s">
        <v>3</v>
      </c>
      <c r="I98" s="26"/>
      <c r="J98" s="26"/>
      <c r="K98" s="26"/>
      <c r="L98" s="26"/>
      <c r="M98" s="26" t="s">
        <v>3</v>
      </c>
      <c r="N98" s="26" t="s">
        <v>3</v>
      </c>
      <c r="O98" s="26"/>
      <c r="P98" s="26" t="s">
        <v>3</v>
      </c>
      <c r="Q98" s="26" t="s">
        <v>3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4108</v>
      </c>
      <c r="AB98" s="28" t="s">
        <v>3</v>
      </c>
      <c r="AC98" s="28"/>
      <c r="AD98" s="28"/>
      <c r="AE98" s="28" t="s">
        <v>3</v>
      </c>
      <c r="AF98" s="28" t="s">
        <v>3</v>
      </c>
      <c r="AG98" s="28"/>
      <c r="AH98" s="28" t="s">
        <v>3</v>
      </c>
      <c r="AI98" s="29"/>
      <c r="AJ98" s="30" t="s">
        <v>2295</v>
      </c>
      <c r="AK98" s="31">
        <v>39248</v>
      </c>
      <c r="AL98" s="332"/>
      <c r="AM98" s="333"/>
      <c r="AN98" s="25" t="s">
        <v>2266</v>
      </c>
      <c r="AO98" s="24">
        <v>45060</v>
      </c>
      <c r="AP98" s="262" t="s">
        <v>4109</v>
      </c>
      <c r="AQ98" s="263"/>
      <c r="AR98" s="263" t="s">
        <v>885</v>
      </c>
      <c r="AS98" s="263" t="s">
        <v>4110</v>
      </c>
      <c r="AT98" s="266"/>
      <c r="AU98" s="266"/>
      <c r="AV98" s="266"/>
      <c r="AW98" s="266"/>
      <c r="AX98" s="266"/>
      <c r="AY98" s="266"/>
      <c r="AZ98" s="266"/>
      <c r="BA98" s="321">
        <v>461</v>
      </c>
      <c r="BB98" s="394">
        <v>2</v>
      </c>
    </row>
    <row r="99" spans="1:54" ht="24.95" customHeight="1">
      <c r="A99" s="326" t="s">
        <v>4817</v>
      </c>
      <c r="B99" s="19" t="s">
        <v>2216</v>
      </c>
      <c r="C99" s="19">
        <v>15</v>
      </c>
      <c r="D99" s="27" t="s">
        <v>2218</v>
      </c>
      <c r="E99" s="27"/>
      <c r="F99" s="26" t="s">
        <v>5628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3</v>
      </c>
      <c r="N99" s="26" t="s">
        <v>3</v>
      </c>
      <c r="O99" s="26"/>
      <c r="P99" s="26" t="s">
        <v>3</v>
      </c>
      <c r="Q99" s="26" t="s">
        <v>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4206</v>
      </c>
      <c r="AB99" s="28" t="s">
        <v>3</v>
      </c>
      <c r="AC99" s="28"/>
      <c r="AD99" s="28"/>
      <c r="AE99" s="28" t="s">
        <v>3</v>
      </c>
      <c r="AF99" s="28" t="s">
        <v>3</v>
      </c>
      <c r="AG99" s="28"/>
      <c r="AH99" s="28" t="s">
        <v>3</v>
      </c>
      <c r="AI99" s="29"/>
      <c r="AJ99" s="30" t="s">
        <v>2295</v>
      </c>
      <c r="AK99" s="31">
        <v>39248</v>
      </c>
      <c r="AL99" s="332"/>
      <c r="AM99" s="333"/>
      <c r="AN99" s="25" t="s">
        <v>2266</v>
      </c>
      <c r="AO99" s="24">
        <v>45060</v>
      </c>
      <c r="AP99" s="262" t="s">
        <v>4207</v>
      </c>
      <c r="AQ99" s="263"/>
      <c r="AR99" s="263" t="s">
        <v>885</v>
      </c>
      <c r="AS99" s="263" t="s">
        <v>4208</v>
      </c>
      <c r="AT99" s="266"/>
      <c r="AU99" s="266"/>
      <c r="AV99" s="266"/>
      <c r="AW99" s="266"/>
      <c r="AX99" s="266"/>
      <c r="AY99" s="266"/>
      <c r="AZ99" s="266"/>
      <c r="BA99" s="321">
        <v>491</v>
      </c>
      <c r="BB99" s="394">
        <v>2</v>
      </c>
    </row>
    <row r="100" spans="1:54" ht="24.95" customHeight="1">
      <c r="A100" s="326" t="s">
        <v>4817</v>
      </c>
      <c r="B100" s="19" t="s">
        <v>2216</v>
      </c>
      <c r="C100" s="19">
        <v>15</v>
      </c>
      <c r="D100" s="27" t="s">
        <v>2218</v>
      </c>
      <c r="E100" s="27"/>
      <c r="F100" s="26" t="s">
        <v>5627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3</v>
      </c>
      <c r="N100" s="26" t="s">
        <v>3</v>
      </c>
      <c r="O100" s="26"/>
      <c r="P100" s="26" t="s">
        <v>3</v>
      </c>
      <c r="Q100" s="26" t="s">
        <v>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4203</v>
      </c>
      <c r="AB100" s="28" t="s">
        <v>3</v>
      </c>
      <c r="AC100" s="28"/>
      <c r="AD100" s="28"/>
      <c r="AE100" s="28" t="s">
        <v>3</v>
      </c>
      <c r="AF100" s="28" t="s">
        <v>3</v>
      </c>
      <c r="AG100" s="28"/>
      <c r="AH100" s="28" t="s">
        <v>3</v>
      </c>
      <c r="AI100" s="29"/>
      <c r="AJ100" s="30" t="s">
        <v>2295</v>
      </c>
      <c r="AK100" s="31">
        <v>39248</v>
      </c>
      <c r="AL100" s="332"/>
      <c r="AM100" s="333"/>
      <c r="AN100" s="25" t="s">
        <v>2266</v>
      </c>
      <c r="AO100" s="24">
        <v>45060</v>
      </c>
      <c r="AP100" s="262" t="s">
        <v>4204</v>
      </c>
      <c r="AQ100" s="263"/>
      <c r="AR100" s="263" t="s">
        <v>885</v>
      </c>
      <c r="AS100" s="263" t="s">
        <v>4205</v>
      </c>
      <c r="AT100" s="266"/>
      <c r="AU100" s="266"/>
      <c r="AV100" s="266"/>
      <c r="AW100" s="266"/>
      <c r="AX100" s="266"/>
      <c r="AY100" s="266"/>
      <c r="AZ100" s="266"/>
      <c r="BA100" s="321">
        <v>490</v>
      </c>
      <c r="BB100" s="394">
        <v>2</v>
      </c>
    </row>
    <row r="101" spans="1:54" ht="24.95" customHeight="1">
      <c r="A101" s="326" t="s">
        <v>4817</v>
      </c>
      <c r="B101" s="19" t="s">
        <v>2216</v>
      </c>
      <c r="C101" s="19">
        <v>15</v>
      </c>
      <c r="D101" s="27" t="s">
        <v>2218</v>
      </c>
      <c r="E101" s="27"/>
      <c r="F101" s="26" t="s">
        <v>5626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3</v>
      </c>
      <c r="N101" s="26" t="s">
        <v>3</v>
      </c>
      <c r="O101" s="26"/>
      <c r="P101" s="26" t="s">
        <v>3</v>
      </c>
      <c r="Q101" s="26" t="s">
        <v>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4200</v>
      </c>
      <c r="AB101" s="28" t="s">
        <v>3</v>
      </c>
      <c r="AC101" s="28"/>
      <c r="AD101" s="28"/>
      <c r="AE101" s="28" t="s">
        <v>3</v>
      </c>
      <c r="AF101" s="28" t="s">
        <v>3</v>
      </c>
      <c r="AG101" s="28"/>
      <c r="AH101" s="28" t="s">
        <v>3</v>
      </c>
      <c r="AI101" s="29"/>
      <c r="AJ101" s="30" t="s">
        <v>2295</v>
      </c>
      <c r="AK101" s="31">
        <v>39248</v>
      </c>
      <c r="AL101" s="332"/>
      <c r="AM101" s="333"/>
      <c r="AN101" s="25" t="s">
        <v>2266</v>
      </c>
      <c r="AO101" s="24">
        <v>45060</v>
      </c>
      <c r="AP101" s="262" t="s">
        <v>4201</v>
      </c>
      <c r="AQ101" s="263"/>
      <c r="AR101" s="263" t="s">
        <v>885</v>
      </c>
      <c r="AS101" s="263" t="s">
        <v>4202</v>
      </c>
      <c r="AT101" s="266"/>
      <c r="AU101" s="266"/>
      <c r="AV101" s="266"/>
      <c r="AW101" s="266"/>
      <c r="AX101" s="266"/>
      <c r="AY101" s="266"/>
      <c r="AZ101" s="266"/>
      <c r="BA101" s="321">
        <v>489</v>
      </c>
      <c r="BB101" s="394">
        <v>2</v>
      </c>
    </row>
    <row r="102" spans="1:54" ht="24.95" customHeight="1">
      <c r="A102" s="326" t="s">
        <v>4817</v>
      </c>
      <c r="B102" s="19" t="s">
        <v>2216</v>
      </c>
      <c r="C102" s="19">
        <v>15</v>
      </c>
      <c r="D102" s="27" t="s">
        <v>2218</v>
      </c>
      <c r="E102" s="27"/>
      <c r="F102" s="26" t="s">
        <v>5625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3</v>
      </c>
      <c r="N102" s="26" t="s">
        <v>3</v>
      </c>
      <c r="O102" s="26"/>
      <c r="P102" s="26" t="s">
        <v>3</v>
      </c>
      <c r="Q102" s="26" t="s">
        <v>3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4197</v>
      </c>
      <c r="AB102" s="28" t="s">
        <v>3</v>
      </c>
      <c r="AC102" s="28"/>
      <c r="AD102" s="28"/>
      <c r="AE102" s="28" t="s">
        <v>3</v>
      </c>
      <c r="AF102" s="28" t="s">
        <v>3</v>
      </c>
      <c r="AG102" s="28"/>
      <c r="AH102" s="28" t="s">
        <v>3</v>
      </c>
      <c r="AI102" s="29"/>
      <c r="AJ102" s="30" t="s">
        <v>2295</v>
      </c>
      <c r="AK102" s="31">
        <v>39248</v>
      </c>
      <c r="AL102" s="332"/>
      <c r="AM102" s="333"/>
      <c r="AN102" s="25" t="s">
        <v>2266</v>
      </c>
      <c r="AO102" s="24">
        <v>45060</v>
      </c>
      <c r="AP102" s="262" t="s">
        <v>4198</v>
      </c>
      <c r="AQ102" s="263"/>
      <c r="AR102" s="263" t="s">
        <v>885</v>
      </c>
      <c r="AS102" s="263" t="s">
        <v>4199</v>
      </c>
      <c r="AT102" s="266"/>
      <c r="AU102" s="266"/>
      <c r="AV102" s="266"/>
      <c r="AW102" s="266"/>
      <c r="AX102" s="266"/>
      <c r="AY102" s="266"/>
      <c r="AZ102" s="266"/>
      <c r="BA102" s="321">
        <v>488</v>
      </c>
      <c r="BB102" s="394">
        <v>2</v>
      </c>
    </row>
    <row r="103" spans="1:54" ht="24.95" customHeight="1">
      <c r="A103" s="326" t="s">
        <v>4817</v>
      </c>
      <c r="B103" s="19" t="s">
        <v>2216</v>
      </c>
      <c r="C103" s="19">
        <v>15</v>
      </c>
      <c r="D103" s="27" t="s">
        <v>2218</v>
      </c>
      <c r="E103" s="27"/>
      <c r="F103" s="26" t="s">
        <v>5646</v>
      </c>
      <c r="G103" s="26" t="s">
        <v>4284</v>
      </c>
      <c r="H103" s="26"/>
      <c r="I103" s="26"/>
      <c r="J103" s="26"/>
      <c r="K103" s="26"/>
      <c r="L103" s="26"/>
      <c r="M103" s="26"/>
      <c r="N103" s="26"/>
      <c r="O103" s="26"/>
      <c r="P103" s="26" t="s">
        <v>4285</v>
      </c>
      <c r="Q103" s="26"/>
      <c r="R103" s="26"/>
      <c r="S103" s="26" t="s">
        <v>4286</v>
      </c>
      <c r="T103" s="26"/>
      <c r="U103" s="26" t="s">
        <v>4287</v>
      </c>
      <c r="V103" s="26"/>
      <c r="W103" s="26"/>
      <c r="X103" s="26"/>
      <c r="Y103" s="26" t="s">
        <v>4288</v>
      </c>
      <c r="Z103" s="26" t="s">
        <v>4240</v>
      </c>
      <c r="AA103" s="28" t="s">
        <v>4193</v>
      </c>
      <c r="AB103" s="28" t="s">
        <v>4289</v>
      </c>
      <c r="AC103" s="28"/>
      <c r="AD103" s="28"/>
      <c r="AE103" s="28"/>
      <c r="AF103" s="28"/>
      <c r="AG103" s="28"/>
      <c r="AH103" s="28"/>
      <c r="AI103" s="29"/>
      <c r="AJ103" s="30" t="s">
        <v>2433</v>
      </c>
      <c r="AK103" s="31">
        <v>39248</v>
      </c>
      <c r="AL103" s="332"/>
      <c r="AM103" s="333"/>
      <c r="AN103" s="25" t="s">
        <v>2266</v>
      </c>
      <c r="AO103" s="24">
        <v>45060</v>
      </c>
      <c r="AP103" s="262" t="s">
        <v>4290</v>
      </c>
      <c r="AQ103" s="263"/>
      <c r="AR103" s="263" t="s">
        <v>2210</v>
      </c>
      <c r="AS103" s="263" t="s">
        <v>675</v>
      </c>
      <c r="AT103" s="266"/>
      <c r="AU103" s="266"/>
      <c r="AV103" s="266"/>
      <c r="AW103" s="266"/>
      <c r="AX103" s="266"/>
      <c r="AY103" s="266"/>
      <c r="AZ103" s="266"/>
      <c r="BA103" s="321">
        <v>510</v>
      </c>
      <c r="BB103" s="394">
        <v>2</v>
      </c>
    </row>
    <row r="104" spans="1:54" ht="24.95" customHeight="1">
      <c r="A104" s="326" t="s">
        <v>4817</v>
      </c>
      <c r="B104" s="19" t="s">
        <v>2216</v>
      </c>
      <c r="C104" s="19">
        <v>15</v>
      </c>
      <c r="D104" s="27" t="s">
        <v>2218</v>
      </c>
      <c r="E104" s="27"/>
      <c r="F104" s="26" t="s">
        <v>5624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4193</v>
      </c>
      <c r="AB104" s="28" t="s">
        <v>4194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2295</v>
      </c>
      <c r="AK104" s="31">
        <v>39248</v>
      </c>
      <c r="AL104" s="332"/>
      <c r="AM104" s="333"/>
      <c r="AN104" s="25" t="s">
        <v>2266</v>
      </c>
      <c r="AO104" s="24">
        <v>45060</v>
      </c>
      <c r="AP104" s="262" t="s">
        <v>4195</v>
      </c>
      <c r="AQ104" s="263"/>
      <c r="AR104" s="263" t="s">
        <v>885</v>
      </c>
      <c r="AS104" s="263" t="s">
        <v>4196</v>
      </c>
      <c r="AT104" s="266"/>
      <c r="AU104" s="266"/>
      <c r="AV104" s="266"/>
      <c r="AW104" s="266"/>
      <c r="AX104" s="266"/>
      <c r="AY104" s="266"/>
      <c r="AZ104" s="266"/>
      <c r="BA104" s="321">
        <v>487</v>
      </c>
      <c r="BB104" s="394">
        <v>2</v>
      </c>
    </row>
    <row r="105" spans="1:54" ht="24.95" customHeight="1">
      <c r="A105" s="326" t="s">
        <v>5950</v>
      </c>
      <c r="B105" s="19"/>
      <c r="C105" s="19"/>
      <c r="D105" s="27"/>
      <c r="E105" s="27"/>
      <c r="F105" s="26" t="s">
        <v>5022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5023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4799</v>
      </c>
      <c r="AK105" s="31">
        <v>45075</v>
      </c>
      <c r="AL105" s="332"/>
      <c r="AM105" s="333"/>
      <c r="AN105" s="25"/>
      <c r="AO105" s="24"/>
      <c r="AP105" s="262" t="s">
        <v>5022</v>
      </c>
      <c r="AQ105" s="263">
        <v>179</v>
      </c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>
        <v>3</v>
      </c>
    </row>
    <row r="106" spans="1:54" ht="24.95" customHeight="1">
      <c r="A106" s="326" t="s">
        <v>5950</v>
      </c>
      <c r="B106" s="19"/>
      <c r="C106" s="19"/>
      <c r="D106" s="27"/>
      <c r="E106" s="27"/>
      <c r="F106" s="26" t="s">
        <v>4927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4928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4799</v>
      </c>
      <c r="AK106" s="31">
        <v>45075</v>
      </c>
      <c r="AL106" s="332"/>
      <c r="AM106" s="333"/>
      <c r="AN106" s="25"/>
      <c r="AO106" s="24"/>
      <c r="AP106" s="262" t="s">
        <v>4927</v>
      </c>
      <c r="AQ106" s="263">
        <v>105</v>
      </c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>
        <v>3</v>
      </c>
    </row>
    <row r="107" spans="1:54" ht="24.95" customHeight="1">
      <c r="A107" s="326" t="s">
        <v>5950</v>
      </c>
      <c r="B107" s="19"/>
      <c r="C107" s="19"/>
      <c r="D107" s="27"/>
      <c r="E107" s="27"/>
      <c r="F107" s="26" t="s">
        <v>5769</v>
      </c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 t="s">
        <v>4871</v>
      </c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4799</v>
      </c>
      <c r="AK107" s="31">
        <v>45075</v>
      </c>
      <c r="AL107" s="332"/>
      <c r="AM107" s="333"/>
      <c r="AN107" s="25"/>
      <c r="AO107" s="24"/>
      <c r="AP107" s="262" t="s">
        <v>5769</v>
      </c>
      <c r="AQ107" s="263">
        <v>50</v>
      </c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>
        <v>3</v>
      </c>
    </row>
    <row r="108" spans="1:54" ht="24.95" customHeight="1">
      <c r="A108" s="326" t="s">
        <v>4817</v>
      </c>
      <c r="B108" s="19" t="s">
        <v>2216</v>
      </c>
      <c r="C108" s="19">
        <v>15</v>
      </c>
      <c r="D108" s="27" t="s">
        <v>2218</v>
      </c>
      <c r="E108" s="27"/>
      <c r="F108" s="26" t="s">
        <v>5613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3</v>
      </c>
      <c r="N108" s="26" t="s">
        <v>3</v>
      </c>
      <c r="O108" s="26"/>
      <c r="P108" s="26" t="s">
        <v>3</v>
      </c>
      <c r="Q108" s="26" t="s">
        <v>3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4157</v>
      </c>
      <c r="AB108" s="28" t="s">
        <v>4158</v>
      </c>
      <c r="AC108" s="28"/>
      <c r="AD108" s="28"/>
      <c r="AE108" s="28" t="s">
        <v>3</v>
      </c>
      <c r="AF108" s="28" t="s">
        <v>3</v>
      </c>
      <c r="AG108" s="28"/>
      <c r="AH108" s="28" t="s">
        <v>3</v>
      </c>
      <c r="AI108" s="29"/>
      <c r="AJ108" s="30" t="s">
        <v>2295</v>
      </c>
      <c r="AK108" s="31">
        <v>39248</v>
      </c>
      <c r="AL108" s="332"/>
      <c r="AM108" s="333"/>
      <c r="AN108" s="25" t="s">
        <v>2266</v>
      </c>
      <c r="AO108" s="24">
        <v>45060</v>
      </c>
      <c r="AP108" s="262" t="s">
        <v>4159</v>
      </c>
      <c r="AQ108" s="263"/>
      <c r="AR108" s="263" t="s">
        <v>885</v>
      </c>
      <c r="AS108" s="263" t="s">
        <v>4160</v>
      </c>
      <c r="AT108" s="266"/>
      <c r="AU108" s="266"/>
      <c r="AV108" s="266"/>
      <c r="AW108" s="266"/>
      <c r="AX108" s="266"/>
      <c r="AY108" s="266"/>
      <c r="AZ108" s="266"/>
      <c r="BA108" s="321">
        <v>476</v>
      </c>
      <c r="BB108" s="394">
        <v>2</v>
      </c>
    </row>
    <row r="109" spans="1:54" ht="24.95" customHeight="1">
      <c r="A109" s="326" t="s">
        <v>4817</v>
      </c>
      <c r="B109" s="19" t="s">
        <v>2216</v>
      </c>
      <c r="C109" s="19">
        <v>15</v>
      </c>
      <c r="D109" s="27" t="s">
        <v>2218</v>
      </c>
      <c r="E109" s="27"/>
      <c r="F109" s="26" t="s">
        <v>5647</v>
      </c>
      <c r="G109" s="26" t="s">
        <v>3</v>
      </c>
      <c r="H109" s="26"/>
      <c r="I109" s="26"/>
      <c r="J109" s="26"/>
      <c r="K109" s="26"/>
      <c r="L109" s="26"/>
      <c r="M109" s="26"/>
      <c r="N109" s="26"/>
      <c r="O109" s="26"/>
      <c r="P109" s="26" t="s">
        <v>4291</v>
      </c>
      <c r="Q109" s="26"/>
      <c r="R109" s="26"/>
      <c r="S109" s="26" t="s">
        <v>4292</v>
      </c>
      <c r="T109" s="26"/>
      <c r="U109" s="26" t="s">
        <v>4293</v>
      </c>
      <c r="V109" s="26"/>
      <c r="W109" s="26"/>
      <c r="X109" s="26"/>
      <c r="Y109" s="26" t="s">
        <v>4294</v>
      </c>
      <c r="Z109" s="26" t="s">
        <v>4240</v>
      </c>
      <c r="AA109" s="28" t="s">
        <v>4295</v>
      </c>
      <c r="AB109" s="28" t="s">
        <v>4296</v>
      </c>
      <c r="AC109" s="28"/>
      <c r="AD109" s="28"/>
      <c r="AE109" s="28"/>
      <c r="AF109" s="28"/>
      <c r="AG109" s="28"/>
      <c r="AH109" s="28"/>
      <c r="AI109" s="29"/>
      <c r="AJ109" s="30" t="s">
        <v>2433</v>
      </c>
      <c r="AK109" s="31">
        <v>39248</v>
      </c>
      <c r="AL109" s="332"/>
      <c r="AM109" s="333"/>
      <c r="AN109" s="25" t="s">
        <v>2266</v>
      </c>
      <c r="AO109" s="24">
        <v>45060</v>
      </c>
      <c r="AP109" s="262" t="s">
        <v>4297</v>
      </c>
      <c r="AQ109" s="263"/>
      <c r="AR109" s="263" t="s">
        <v>2210</v>
      </c>
      <c r="AS109" s="263" t="s">
        <v>675</v>
      </c>
      <c r="AT109" s="266"/>
      <c r="AU109" s="266"/>
      <c r="AV109" s="266"/>
      <c r="AW109" s="266"/>
      <c r="AX109" s="266"/>
      <c r="AY109" s="266"/>
      <c r="AZ109" s="266"/>
      <c r="BA109" s="321">
        <v>511</v>
      </c>
      <c r="BB109" s="394">
        <v>2</v>
      </c>
    </row>
    <row r="110" spans="1:54" ht="24.95" customHeight="1">
      <c r="A110" s="326" t="s">
        <v>4817</v>
      </c>
      <c r="B110" s="19" t="s">
        <v>2216</v>
      </c>
      <c r="C110" s="19">
        <v>15</v>
      </c>
      <c r="D110" s="27" t="s">
        <v>2218</v>
      </c>
      <c r="E110" s="27"/>
      <c r="F110" s="26" t="s">
        <v>5629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3</v>
      </c>
      <c r="N110" s="26" t="s">
        <v>3</v>
      </c>
      <c r="O110" s="26"/>
      <c r="P110" s="26" t="s">
        <v>3</v>
      </c>
      <c r="Q110" s="26" t="s">
        <v>3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4209</v>
      </c>
      <c r="AB110" s="28" t="s">
        <v>3</v>
      </c>
      <c r="AC110" s="28"/>
      <c r="AD110" s="28"/>
      <c r="AE110" s="28" t="s">
        <v>3</v>
      </c>
      <c r="AF110" s="28" t="s">
        <v>3</v>
      </c>
      <c r="AG110" s="28"/>
      <c r="AH110" s="28" t="s">
        <v>3</v>
      </c>
      <c r="AI110" s="29"/>
      <c r="AJ110" s="30" t="s">
        <v>2295</v>
      </c>
      <c r="AK110" s="31">
        <v>39248</v>
      </c>
      <c r="AL110" s="332"/>
      <c r="AM110" s="333"/>
      <c r="AN110" s="25" t="s">
        <v>2266</v>
      </c>
      <c r="AO110" s="24">
        <v>45060</v>
      </c>
      <c r="AP110" s="262" t="s">
        <v>4210</v>
      </c>
      <c r="AQ110" s="263"/>
      <c r="AR110" s="263" t="s">
        <v>885</v>
      </c>
      <c r="AS110" s="263" t="s">
        <v>4211</v>
      </c>
      <c r="AT110" s="266"/>
      <c r="AU110" s="266"/>
      <c r="AV110" s="266"/>
      <c r="AW110" s="266"/>
      <c r="AX110" s="266"/>
      <c r="AY110" s="266"/>
      <c r="AZ110" s="266"/>
      <c r="BA110" s="321">
        <v>492</v>
      </c>
      <c r="BB110" s="394">
        <v>2</v>
      </c>
    </row>
    <row r="111" spans="1:54" ht="24.95" customHeight="1">
      <c r="A111" s="326" t="s">
        <v>4817</v>
      </c>
      <c r="B111" s="19" t="s">
        <v>2216</v>
      </c>
      <c r="C111" s="19">
        <v>15</v>
      </c>
      <c r="D111" s="27" t="s">
        <v>2218</v>
      </c>
      <c r="E111" s="27"/>
      <c r="F111" s="26" t="s">
        <v>5600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3</v>
      </c>
      <c r="N111" s="26" t="s">
        <v>3</v>
      </c>
      <c r="O111" s="26"/>
      <c r="P111" s="26" t="s">
        <v>3</v>
      </c>
      <c r="Q111" s="26" t="s">
        <v>3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4114</v>
      </c>
      <c r="AB111" s="28" t="s">
        <v>3</v>
      </c>
      <c r="AC111" s="28"/>
      <c r="AD111" s="28"/>
      <c r="AE111" s="28" t="s">
        <v>3</v>
      </c>
      <c r="AF111" s="28" t="s">
        <v>3</v>
      </c>
      <c r="AG111" s="28"/>
      <c r="AH111" s="28" t="s">
        <v>3</v>
      </c>
      <c r="AI111" s="29"/>
      <c r="AJ111" s="30" t="s">
        <v>2295</v>
      </c>
      <c r="AK111" s="31">
        <v>39248</v>
      </c>
      <c r="AL111" s="332"/>
      <c r="AM111" s="333"/>
      <c r="AN111" s="25" t="s">
        <v>2266</v>
      </c>
      <c r="AO111" s="24">
        <v>45060</v>
      </c>
      <c r="AP111" s="262" t="s">
        <v>4115</v>
      </c>
      <c r="AQ111" s="263"/>
      <c r="AR111" s="263" t="s">
        <v>885</v>
      </c>
      <c r="AS111" s="263" t="s">
        <v>4116</v>
      </c>
      <c r="AT111" s="266"/>
      <c r="AU111" s="266"/>
      <c r="AV111" s="266"/>
      <c r="AW111" s="266"/>
      <c r="AX111" s="266"/>
      <c r="AY111" s="266"/>
      <c r="AZ111" s="266"/>
      <c r="BA111" s="321">
        <v>463</v>
      </c>
      <c r="BB111" s="394">
        <v>2</v>
      </c>
    </row>
    <row r="112" spans="1:54" s="410" customFormat="1" ht="24.95" customHeight="1">
      <c r="A112" s="326" t="s">
        <v>4817</v>
      </c>
      <c r="B112" s="19" t="s">
        <v>2216</v>
      </c>
      <c r="C112" s="19">
        <v>15</v>
      </c>
      <c r="D112" s="27" t="s">
        <v>2218</v>
      </c>
      <c r="E112" s="27"/>
      <c r="F112" s="26" t="s">
        <v>5634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 t="s">
        <v>3</v>
      </c>
      <c r="Q112" s="26" t="s">
        <v>3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4224</v>
      </c>
      <c r="AB112" s="28" t="s">
        <v>3</v>
      </c>
      <c r="AC112" s="28"/>
      <c r="AD112" s="28"/>
      <c r="AE112" s="28" t="s">
        <v>3</v>
      </c>
      <c r="AF112" s="28" t="s">
        <v>3</v>
      </c>
      <c r="AG112" s="28"/>
      <c r="AH112" s="28" t="s">
        <v>3</v>
      </c>
      <c r="AI112" s="29"/>
      <c r="AJ112" s="30" t="s">
        <v>2295</v>
      </c>
      <c r="AK112" s="31">
        <v>39248</v>
      </c>
      <c r="AL112" s="332"/>
      <c r="AM112" s="333"/>
      <c r="AN112" s="25" t="s">
        <v>2266</v>
      </c>
      <c r="AO112" s="24">
        <v>45060</v>
      </c>
      <c r="AP112" s="262" t="s">
        <v>4225</v>
      </c>
      <c r="AQ112" s="263"/>
      <c r="AR112" s="263" t="s">
        <v>885</v>
      </c>
      <c r="AS112" s="263" t="s">
        <v>4226</v>
      </c>
      <c r="AT112" s="266"/>
      <c r="AU112" s="266"/>
      <c r="AV112" s="266"/>
      <c r="AW112" s="266"/>
      <c r="AX112" s="266"/>
      <c r="AY112" s="266"/>
      <c r="AZ112" s="266"/>
      <c r="BA112" s="321">
        <v>497</v>
      </c>
      <c r="BB112" s="394">
        <v>2</v>
      </c>
    </row>
    <row r="113" spans="1:54" ht="24.95" customHeight="1">
      <c r="A113" s="326" t="s">
        <v>4817</v>
      </c>
      <c r="B113" s="19" t="s">
        <v>2216</v>
      </c>
      <c r="C113" s="19">
        <v>15</v>
      </c>
      <c r="D113" s="27" t="s">
        <v>2218</v>
      </c>
      <c r="E113" s="27"/>
      <c r="F113" s="26" t="s">
        <v>5635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3</v>
      </c>
      <c r="N113" s="26" t="s">
        <v>3</v>
      </c>
      <c r="O113" s="26"/>
      <c r="P113" s="26" t="s">
        <v>3</v>
      </c>
      <c r="Q113" s="26" t="s">
        <v>3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4227</v>
      </c>
      <c r="AB113" s="28" t="s">
        <v>3</v>
      </c>
      <c r="AC113" s="28"/>
      <c r="AD113" s="28"/>
      <c r="AE113" s="28" t="s">
        <v>3</v>
      </c>
      <c r="AF113" s="28" t="s">
        <v>3</v>
      </c>
      <c r="AG113" s="28"/>
      <c r="AH113" s="28" t="s">
        <v>3</v>
      </c>
      <c r="AI113" s="29"/>
      <c r="AJ113" s="30" t="s">
        <v>2295</v>
      </c>
      <c r="AK113" s="31">
        <v>39248</v>
      </c>
      <c r="AL113" s="332"/>
      <c r="AM113" s="333"/>
      <c r="AN113" s="25" t="s">
        <v>2266</v>
      </c>
      <c r="AO113" s="24">
        <v>45060</v>
      </c>
      <c r="AP113" s="262" t="s">
        <v>4228</v>
      </c>
      <c r="AQ113" s="263"/>
      <c r="AR113" s="263" t="s">
        <v>885</v>
      </c>
      <c r="AS113" s="263" t="s">
        <v>4229</v>
      </c>
      <c r="AT113" s="266"/>
      <c r="AU113" s="266"/>
      <c r="AV113" s="266"/>
      <c r="AW113" s="266"/>
      <c r="AX113" s="266"/>
      <c r="AY113" s="266"/>
      <c r="AZ113" s="266"/>
      <c r="BA113" s="321">
        <v>498</v>
      </c>
      <c r="BB113" s="394">
        <v>2</v>
      </c>
    </row>
    <row r="114" spans="1:54" ht="24.95" customHeight="1">
      <c r="A114" s="326" t="s">
        <v>4817</v>
      </c>
      <c r="B114" s="19" t="s">
        <v>2216</v>
      </c>
      <c r="C114" s="19">
        <v>15</v>
      </c>
      <c r="D114" s="27" t="s">
        <v>2218</v>
      </c>
      <c r="E114" s="27"/>
      <c r="F114" s="26" t="s">
        <v>5636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3</v>
      </c>
      <c r="N114" s="26" t="s">
        <v>3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4230</v>
      </c>
      <c r="AB114" s="28" t="s">
        <v>3</v>
      </c>
      <c r="AC114" s="28"/>
      <c r="AD114" s="28"/>
      <c r="AE114" s="28" t="s">
        <v>3</v>
      </c>
      <c r="AF114" s="28" t="s">
        <v>3</v>
      </c>
      <c r="AG114" s="28"/>
      <c r="AH114" s="28" t="s">
        <v>3</v>
      </c>
      <c r="AI114" s="29"/>
      <c r="AJ114" s="30" t="s">
        <v>2295</v>
      </c>
      <c r="AK114" s="31">
        <v>39248</v>
      </c>
      <c r="AL114" s="332"/>
      <c r="AM114" s="333"/>
      <c r="AN114" s="25" t="s">
        <v>2266</v>
      </c>
      <c r="AO114" s="24">
        <v>45060</v>
      </c>
      <c r="AP114" s="262" t="s">
        <v>4231</v>
      </c>
      <c r="AQ114" s="263"/>
      <c r="AR114" s="263" t="s">
        <v>885</v>
      </c>
      <c r="AS114" s="263" t="s">
        <v>4232</v>
      </c>
      <c r="AT114" s="266"/>
      <c r="AU114" s="266"/>
      <c r="AV114" s="266"/>
      <c r="AW114" s="266"/>
      <c r="AX114" s="266"/>
      <c r="AY114" s="266"/>
      <c r="AZ114" s="266"/>
      <c r="BA114" s="321">
        <v>499</v>
      </c>
      <c r="BB114" s="394">
        <v>2</v>
      </c>
    </row>
    <row r="115" spans="1:54" ht="24.95" customHeight="1">
      <c r="A115" s="326" t="s">
        <v>4817</v>
      </c>
      <c r="B115" s="19" t="s">
        <v>2216</v>
      </c>
      <c r="C115" s="19">
        <v>15</v>
      </c>
      <c r="D115" s="27" t="s">
        <v>2218</v>
      </c>
      <c r="E115" s="27"/>
      <c r="F115" s="26" t="s">
        <v>5633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4221</v>
      </c>
      <c r="AB115" s="28" t="s">
        <v>3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2295</v>
      </c>
      <c r="AK115" s="31">
        <v>39248</v>
      </c>
      <c r="AL115" s="332"/>
      <c r="AM115" s="333"/>
      <c r="AN115" s="25" t="s">
        <v>2266</v>
      </c>
      <c r="AO115" s="24">
        <v>45060</v>
      </c>
      <c r="AP115" s="262" t="s">
        <v>4222</v>
      </c>
      <c r="AQ115" s="263"/>
      <c r="AR115" s="263" t="s">
        <v>885</v>
      </c>
      <c r="AS115" s="263" t="s">
        <v>4223</v>
      </c>
      <c r="AT115" s="266"/>
      <c r="AU115" s="266"/>
      <c r="AV115" s="266"/>
      <c r="AW115" s="266"/>
      <c r="AX115" s="266"/>
      <c r="AY115" s="266"/>
      <c r="AZ115" s="266"/>
      <c r="BA115" s="321">
        <v>496</v>
      </c>
      <c r="BB115" s="394">
        <v>2</v>
      </c>
    </row>
    <row r="116" spans="1:54" ht="24.95" customHeight="1">
      <c r="A116" s="326" t="s">
        <v>4817</v>
      </c>
      <c r="B116" s="19" t="s">
        <v>2216</v>
      </c>
      <c r="C116" s="19">
        <v>15</v>
      </c>
      <c r="D116" s="27" t="s">
        <v>2218</v>
      </c>
      <c r="E116" s="27"/>
      <c r="F116" s="26" t="s">
        <v>5637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3</v>
      </c>
      <c r="N116" s="26" t="s">
        <v>3</v>
      </c>
      <c r="O116" s="26"/>
      <c r="P116" s="26" t="s">
        <v>3</v>
      </c>
      <c r="Q116" s="26" t="s">
        <v>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4233</v>
      </c>
      <c r="AB116" s="28" t="s">
        <v>4234</v>
      </c>
      <c r="AC116" s="28"/>
      <c r="AD116" s="28"/>
      <c r="AE116" s="28" t="s">
        <v>3</v>
      </c>
      <c r="AF116" s="28" t="s">
        <v>3</v>
      </c>
      <c r="AG116" s="28"/>
      <c r="AH116" s="28" t="s">
        <v>3</v>
      </c>
      <c r="AI116" s="29"/>
      <c r="AJ116" s="30" t="s">
        <v>2295</v>
      </c>
      <c r="AK116" s="31">
        <v>39248</v>
      </c>
      <c r="AL116" s="332"/>
      <c r="AM116" s="333"/>
      <c r="AN116" s="25" t="s">
        <v>2266</v>
      </c>
      <c r="AO116" s="24">
        <v>45060</v>
      </c>
      <c r="AP116" s="262" t="s">
        <v>4235</v>
      </c>
      <c r="AQ116" s="263"/>
      <c r="AR116" s="263" t="s">
        <v>885</v>
      </c>
      <c r="AS116" s="263" t="s">
        <v>4236</v>
      </c>
      <c r="AT116" s="266"/>
      <c r="AU116" s="266"/>
      <c r="AV116" s="266"/>
      <c r="AW116" s="266"/>
      <c r="AX116" s="266"/>
      <c r="AY116" s="266"/>
      <c r="AZ116" s="266"/>
      <c r="BA116" s="321">
        <v>500</v>
      </c>
      <c r="BB116" s="394">
        <v>2</v>
      </c>
    </row>
    <row r="117" spans="1:54" ht="24.95" customHeight="1">
      <c r="A117" s="326" t="s">
        <v>5950</v>
      </c>
      <c r="B117" s="19"/>
      <c r="C117" s="19"/>
      <c r="D117" s="27"/>
      <c r="E117" s="27"/>
      <c r="F117" s="26" t="s">
        <v>5842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4949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4799</v>
      </c>
      <c r="AK117" s="31">
        <v>45075</v>
      </c>
      <c r="AL117" s="332"/>
      <c r="AM117" s="333"/>
      <c r="AN117" s="25"/>
      <c r="AO117" s="24"/>
      <c r="AP117" s="262" t="s">
        <v>5842</v>
      </c>
      <c r="AQ117" s="263">
        <v>127</v>
      </c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21"/>
      <c r="BB117" s="394">
        <v>3</v>
      </c>
    </row>
    <row r="118" spans="1:54" ht="24.95" customHeight="1">
      <c r="A118" s="326" t="s">
        <v>5950</v>
      </c>
      <c r="B118" s="19"/>
      <c r="C118" s="19"/>
      <c r="D118" s="27"/>
      <c r="E118" s="27"/>
      <c r="F118" s="26" t="s">
        <v>5876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5003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4799</v>
      </c>
      <c r="AK118" s="31">
        <v>45075</v>
      </c>
      <c r="AL118" s="332"/>
      <c r="AM118" s="333"/>
      <c r="AN118" s="25"/>
      <c r="AO118" s="24"/>
      <c r="AP118" s="262" t="s">
        <v>5876</v>
      </c>
      <c r="AQ118" s="263">
        <v>165</v>
      </c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>
        <v>3</v>
      </c>
    </row>
    <row r="119" spans="1:54" ht="24.95" customHeight="1">
      <c r="A119" s="326" t="s">
        <v>5950</v>
      </c>
      <c r="B119" s="19"/>
      <c r="C119" s="19"/>
      <c r="D119" s="27"/>
      <c r="E119" s="27"/>
      <c r="F119" s="26" t="s">
        <v>5809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4907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4799</v>
      </c>
      <c r="AK119" s="31">
        <v>45075</v>
      </c>
      <c r="AL119" s="332"/>
      <c r="AM119" s="333"/>
      <c r="AN119" s="25"/>
      <c r="AO119" s="24"/>
      <c r="AP119" s="262" t="s">
        <v>5809</v>
      </c>
      <c r="AQ119" s="263">
        <v>88</v>
      </c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>
        <v>3</v>
      </c>
    </row>
    <row r="120" spans="1:54" ht="24.95" customHeight="1">
      <c r="A120" s="326" t="s">
        <v>5950</v>
      </c>
      <c r="B120" s="19"/>
      <c r="C120" s="19"/>
      <c r="D120" s="27"/>
      <c r="E120" s="27"/>
      <c r="F120" s="26" t="s">
        <v>5892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5041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4799</v>
      </c>
      <c r="AK120" s="31">
        <v>45075</v>
      </c>
      <c r="AL120" s="332"/>
      <c r="AM120" s="333"/>
      <c r="AN120" s="25"/>
      <c r="AO120" s="24"/>
      <c r="AP120" s="262" t="s">
        <v>5892</v>
      </c>
      <c r="AQ120" s="263">
        <v>193</v>
      </c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>
        <v>3</v>
      </c>
    </row>
    <row r="121" spans="1:54" ht="24.95" customHeight="1">
      <c r="A121" s="326" t="s">
        <v>5950</v>
      </c>
      <c r="B121" s="19"/>
      <c r="C121" s="19"/>
      <c r="D121" s="27"/>
      <c r="E121" s="27"/>
      <c r="F121" s="26" t="s">
        <v>5847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4956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4799</v>
      </c>
      <c r="AK121" s="31">
        <v>45075</v>
      </c>
      <c r="AL121" s="332"/>
      <c r="AM121" s="333"/>
      <c r="AN121" s="25"/>
      <c r="AO121" s="24"/>
      <c r="AP121" s="262" t="s">
        <v>5847</v>
      </c>
      <c r="AQ121" s="263">
        <v>132</v>
      </c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>
        <v>3</v>
      </c>
    </row>
    <row r="122" spans="1:54" ht="24.95" customHeight="1">
      <c r="A122" s="326" t="s">
        <v>5950</v>
      </c>
      <c r="B122" s="19"/>
      <c r="C122" s="19"/>
      <c r="D122" s="27"/>
      <c r="E122" s="27"/>
      <c r="F122" s="26" t="s">
        <v>5895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5046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4799</v>
      </c>
      <c r="AK122" s="31">
        <v>45075</v>
      </c>
      <c r="AL122" s="332"/>
      <c r="AM122" s="333"/>
      <c r="AN122" s="25"/>
      <c r="AO122" s="24"/>
      <c r="AP122" s="262" t="s">
        <v>5895</v>
      </c>
      <c r="AQ122" s="263">
        <v>198</v>
      </c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>
        <v>3</v>
      </c>
    </row>
    <row r="123" spans="1:54" ht="24.95" customHeight="1">
      <c r="A123" s="326" t="s">
        <v>5950</v>
      </c>
      <c r="B123" s="19"/>
      <c r="C123" s="19"/>
      <c r="D123" s="27"/>
      <c r="E123" s="27"/>
      <c r="F123" s="26" t="s">
        <v>5806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4905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4799</v>
      </c>
      <c r="AK123" s="31">
        <v>45075</v>
      </c>
      <c r="AL123" s="332"/>
      <c r="AM123" s="333"/>
      <c r="AN123" s="25"/>
      <c r="AO123" s="24"/>
      <c r="AP123" s="262" t="s">
        <v>5807</v>
      </c>
      <c r="AQ123" s="263">
        <v>86</v>
      </c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>
        <v>3</v>
      </c>
    </row>
    <row r="124" spans="1:54" ht="24.95" customHeight="1">
      <c r="A124" s="326" t="s">
        <v>4817</v>
      </c>
      <c r="B124" s="19" t="s">
        <v>2216</v>
      </c>
      <c r="C124" s="19">
        <v>15</v>
      </c>
      <c r="D124" s="27" t="s">
        <v>2218</v>
      </c>
      <c r="E124" s="27"/>
      <c r="F124" s="26" t="s">
        <v>5621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3</v>
      </c>
      <c r="N124" s="26" t="s">
        <v>3</v>
      </c>
      <c r="O124" s="26"/>
      <c r="P124" s="26" t="s">
        <v>3</v>
      </c>
      <c r="Q124" s="26" t="s">
        <v>3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4183</v>
      </c>
      <c r="AB124" s="28" t="s">
        <v>4184</v>
      </c>
      <c r="AC124" s="28"/>
      <c r="AD124" s="28"/>
      <c r="AE124" s="28" t="s">
        <v>3</v>
      </c>
      <c r="AF124" s="28" t="s">
        <v>3</v>
      </c>
      <c r="AG124" s="28"/>
      <c r="AH124" s="28" t="s">
        <v>3</v>
      </c>
      <c r="AI124" s="29"/>
      <c r="AJ124" s="30" t="s">
        <v>2295</v>
      </c>
      <c r="AK124" s="31">
        <v>39248</v>
      </c>
      <c r="AL124" s="332"/>
      <c r="AM124" s="333"/>
      <c r="AN124" s="25" t="s">
        <v>2266</v>
      </c>
      <c r="AO124" s="24">
        <v>45060</v>
      </c>
      <c r="AP124" s="262" t="s">
        <v>4185</v>
      </c>
      <c r="AQ124" s="263"/>
      <c r="AR124" s="263" t="s">
        <v>885</v>
      </c>
      <c r="AS124" s="263" t="s">
        <v>4186</v>
      </c>
      <c r="AT124" s="266"/>
      <c r="AU124" s="266"/>
      <c r="AV124" s="266"/>
      <c r="AW124" s="266"/>
      <c r="AX124" s="266"/>
      <c r="AY124" s="266"/>
      <c r="AZ124" s="266"/>
      <c r="BA124" s="321">
        <v>484</v>
      </c>
      <c r="BB124" s="394">
        <v>2</v>
      </c>
    </row>
    <row r="125" spans="1:54" ht="24.95" customHeight="1">
      <c r="A125" s="326" t="s">
        <v>4817</v>
      </c>
      <c r="B125" s="19" t="s">
        <v>2225</v>
      </c>
      <c r="C125" s="19">
        <v>91</v>
      </c>
      <c r="D125" s="27" t="s">
        <v>1361</v>
      </c>
      <c r="E125" s="27" t="s">
        <v>1525</v>
      </c>
      <c r="F125" s="26" t="s">
        <v>5254</v>
      </c>
      <c r="G125" s="26" t="s">
        <v>1526</v>
      </c>
      <c r="H125" s="26" t="s">
        <v>1527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/>
      <c r="Q125" s="26" t="s">
        <v>1528</v>
      </c>
      <c r="R125" s="26"/>
      <c r="S125" s="26"/>
      <c r="T125" s="26"/>
      <c r="U125" s="26" t="s">
        <v>3</v>
      </c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842</v>
      </c>
      <c r="AK125" s="31" t="s">
        <v>3</v>
      </c>
      <c r="AL125" s="332"/>
      <c r="AM125" s="333"/>
      <c r="AN125" s="25"/>
      <c r="AO125" s="24"/>
      <c r="AP125" s="262" t="s">
        <v>1529</v>
      </c>
      <c r="AQ125" s="263"/>
      <c r="AR125" s="263" t="s">
        <v>844</v>
      </c>
      <c r="AS125" s="263" t="s">
        <v>1530</v>
      </c>
      <c r="AT125" s="266"/>
      <c r="AU125" s="266"/>
      <c r="AV125" s="266" t="s">
        <v>1525</v>
      </c>
      <c r="AW125" s="266"/>
      <c r="AX125" s="266"/>
      <c r="AY125" s="266"/>
      <c r="AZ125" s="266"/>
      <c r="BA125" s="321">
        <v>94</v>
      </c>
      <c r="BB125" s="394">
        <v>1</v>
      </c>
    </row>
    <row r="126" spans="1:54" ht="24.95" customHeight="1">
      <c r="A126" s="326" t="s">
        <v>5950</v>
      </c>
      <c r="B126" s="19"/>
      <c r="C126" s="19"/>
      <c r="D126" s="27"/>
      <c r="E126" s="27"/>
      <c r="F126" s="26" t="s">
        <v>5015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5016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4799</v>
      </c>
      <c r="AK126" s="31">
        <v>45075</v>
      </c>
      <c r="AL126" s="332"/>
      <c r="AM126" s="333"/>
      <c r="AN126" s="25"/>
      <c r="AO126" s="24"/>
      <c r="AP126" s="262" t="s">
        <v>5015</v>
      </c>
      <c r="AQ126" s="263">
        <v>174</v>
      </c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21"/>
      <c r="BB126" s="394">
        <v>3</v>
      </c>
    </row>
    <row r="127" spans="1:54" ht="24.95" customHeight="1">
      <c r="A127" s="326" t="s">
        <v>5950</v>
      </c>
      <c r="B127" s="19"/>
      <c r="C127" s="19"/>
      <c r="D127" s="27"/>
      <c r="E127" s="27"/>
      <c r="F127" s="26" t="s">
        <v>5841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4948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4799</v>
      </c>
      <c r="AK127" s="31">
        <v>45075</v>
      </c>
      <c r="AL127" s="332"/>
      <c r="AM127" s="333"/>
      <c r="AN127" s="25"/>
      <c r="AO127" s="24"/>
      <c r="AP127" s="262" t="s">
        <v>5841</v>
      </c>
      <c r="AQ127" s="263">
        <v>126</v>
      </c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>
        <v>3</v>
      </c>
    </row>
    <row r="128" spans="1:54" ht="24.95" customHeight="1">
      <c r="A128" s="326" t="s">
        <v>5950</v>
      </c>
      <c r="B128" s="19"/>
      <c r="C128" s="19"/>
      <c r="D128" s="27"/>
      <c r="E128" s="27"/>
      <c r="F128" s="26" t="s">
        <v>5813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4919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4799</v>
      </c>
      <c r="AK128" s="31">
        <v>45075</v>
      </c>
      <c r="AL128" s="332"/>
      <c r="AM128" s="333"/>
      <c r="AN128" s="25"/>
      <c r="AO128" s="24"/>
      <c r="AP128" s="262" t="s">
        <v>5813</v>
      </c>
      <c r="AQ128" s="263">
        <v>95</v>
      </c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>
        <v>3</v>
      </c>
    </row>
    <row r="129" spans="1:54" ht="24.95" customHeight="1">
      <c r="A129" s="326" t="s">
        <v>5950</v>
      </c>
      <c r="B129" s="19"/>
      <c r="C129" s="19"/>
      <c r="D129" s="27"/>
      <c r="E129" s="27"/>
      <c r="F129" s="26" t="s">
        <v>5790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4888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4799</v>
      </c>
      <c r="AK129" s="31">
        <v>45075</v>
      </c>
      <c r="AL129" s="332"/>
      <c r="AM129" s="333"/>
      <c r="AN129" s="25"/>
      <c r="AO129" s="24"/>
      <c r="AP129" s="262" t="s">
        <v>4889</v>
      </c>
      <c r="AQ129" s="263">
        <v>72</v>
      </c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>
        <v>3</v>
      </c>
    </row>
    <row r="130" spans="1:54" ht="24.95" customHeight="1">
      <c r="A130" s="326" t="s">
        <v>5950</v>
      </c>
      <c r="B130" s="19"/>
      <c r="C130" s="19"/>
      <c r="D130" s="27"/>
      <c r="E130" s="27"/>
      <c r="F130" s="26" t="s">
        <v>5752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4838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4799</v>
      </c>
      <c r="AK130" s="31">
        <v>45075</v>
      </c>
      <c r="AL130" s="332"/>
      <c r="AM130" s="333"/>
      <c r="AN130" s="25"/>
      <c r="AO130" s="24"/>
      <c r="AP130" s="262" t="s">
        <v>4839</v>
      </c>
      <c r="AQ130" s="263">
        <v>28</v>
      </c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>
        <v>2</v>
      </c>
    </row>
    <row r="131" spans="1:54" ht="24.95" customHeight="1">
      <c r="A131" s="326" t="s">
        <v>5950</v>
      </c>
      <c r="B131" s="19"/>
      <c r="C131" s="19"/>
      <c r="D131" s="27"/>
      <c r="E131" s="27"/>
      <c r="F131" s="26" t="s">
        <v>5810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4908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4799</v>
      </c>
      <c r="AK131" s="31">
        <v>45075</v>
      </c>
      <c r="AL131" s="332"/>
      <c r="AM131" s="333"/>
      <c r="AN131" s="25"/>
      <c r="AO131" s="24"/>
      <c r="AP131" s="262" t="s">
        <v>4909</v>
      </c>
      <c r="AQ131" s="263">
        <v>89</v>
      </c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>
        <v>2</v>
      </c>
    </row>
    <row r="132" spans="1:54" ht="24.95" customHeight="1">
      <c r="A132" s="326" t="s">
        <v>5950</v>
      </c>
      <c r="B132" s="19"/>
      <c r="C132" s="19"/>
      <c r="D132" s="27"/>
      <c r="E132" s="27"/>
      <c r="F132" s="26" t="s">
        <v>5109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 t="s">
        <v>5110</v>
      </c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4799</v>
      </c>
      <c r="AK132" s="31">
        <v>45075</v>
      </c>
      <c r="AL132" s="332"/>
      <c r="AM132" s="333"/>
      <c r="AN132" s="25"/>
      <c r="AO132" s="24"/>
      <c r="AP132" s="262" t="s">
        <v>5109</v>
      </c>
      <c r="AQ132" s="263">
        <v>254</v>
      </c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>
        <v>3</v>
      </c>
    </row>
    <row r="133" spans="1:54" ht="24.95" customHeight="1">
      <c r="A133" s="326" t="s">
        <v>4817</v>
      </c>
      <c r="B133" s="19" t="s">
        <v>2216</v>
      </c>
      <c r="C133" s="19">
        <v>15</v>
      </c>
      <c r="D133" s="27" t="s">
        <v>2218</v>
      </c>
      <c r="E133" s="27"/>
      <c r="F133" s="26" t="s">
        <v>5612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</v>
      </c>
      <c r="N133" s="26" t="s">
        <v>3</v>
      </c>
      <c r="O133" s="26"/>
      <c r="P133" s="26" t="s">
        <v>3</v>
      </c>
      <c r="Q133" s="26" t="s">
        <v>3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4153</v>
      </c>
      <c r="AB133" s="28" t="s">
        <v>4154</v>
      </c>
      <c r="AC133" s="28"/>
      <c r="AD133" s="28"/>
      <c r="AE133" s="28" t="s">
        <v>3</v>
      </c>
      <c r="AF133" s="28" t="s">
        <v>3</v>
      </c>
      <c r="AG133" s="28"/>
      <c r="AH133" s="28" t="s">
        <v>3</v>
      </c>
      <c r="AI133" s="29"/>
      <c r="AJ133" s="30" t="s">
        <v>2295</v>
      </c>
      <c r="AK133" s="31">
        <v>39248</v>
      </c>
      <c r="AL133" s="332"/>
      <c r="AM133" s="333"/>
      <c r="AN133" s="25" t="s">
        <v>2266</v>
      </c>
      <c r="AO133" s="24">
        <v>45060</v>
      </c>
      <c r="AP133" s="262" t="s">
        <v>4155</v>
      </c>
      <c r="AQ133" s="263"/>
      <c r="AR133" s="263" t="s">
        <v>885</v>
      </c>
      <c r="AS133" s="263" t="s">
        <v>4156</v>
      </c>
      <c r="AT133" s="266"/>
      <c r="AU133" s="266"/>
      <c r="AV133" s="266"/>
      <c r="AW133" s="266"/>
      <c r="AX133" s="266"/>
      <c r="AY133" s="266"/>
      <c r="AZ133" s="266"/>
      <c r="BA133" s="321">
        <v>475</v>
      </c>
      <c r="BB133" s="394">
        <v>2</v>
      </c>
    </row>
    <row r="134" spans="1:54" ht="24.95" customHeight="1">
      <c r="A134" s="326" t="s">
        <v>5950</v>
      </c>
      <c r="B134" s="19"/>
      <c r="C134" s="19"/>
      <c r="D134" s="27"/>
      <c r="E134" s="27"/>
      <c r="F134" s="26" t="s">
        <v>4808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4809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4799</v>
      </c>
      <c r="AK134" s="31">
        <v>45075</v>
      </c>
      <c r="AL134" s="332"/>
      <c r="AM134" s="333"/>
      <c r="AN134" s="25"/>
      <c r="AO134" s="24"/>
      <c r="AP134" s="262" t="s">
        <v>4808</v>
      </c>
      <c r="AQ134" s="263">
        <v>286</v>
      </c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21"/>
      <c r="BB134" s="394">
        <v>3</v>
      </c>
    </row>
    <row r="135" spans="1:54" ht="24.95" customHeight="1">
      <c r="A135" s="326" t="s">
        <v>5950</v>
      </c>
      <c r="B135" s="19"/>
      <c r="C135" s="19"/>
      <c r="D135" s="27"/>
      <c r="E135" s="27"/>
      <c r="F135" s="26" t="s">
        <v>5893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5042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4799</v>
      </c>
      <c r="AK135" s="31">
        <v>45075</v>
      </c>
      <c r="AL135" s="332"/>
      <c r="AM135" s="333"/>
      <c r="AN135" s="25"/>
      <c r="AO135" s="24"/>
      <c r="AP135" s="262" t="s">
        <v>5893</v>
      </c>
      <c r="AQ135" s="263">
        <v>194</v>
      </c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>
        <v>3</v>
      </c>
    </row>
    <row r="136" spans="1:54" ht="24.95" customHeight="1">
      <c r="A136" s="326" t="s">
        <v>4817</v>
      </c>
      <c r="B136" s="19" t="s">
        <v>2216</v>
      </c>
      <c r="C136" s="19">
        <v>15</v>
      </c>
      <c r="D136" s="27" t="s">
        <v>3930</v>
      </c>
      <c r="E136" s="27"/>
      <c r="F136" s="26" t="s">
        <v>5585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4061</v>
      </c>
      <c r="AB136" s="28" t="s">
        <v>4062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2295</v>
      </c>
      <c r="AK136" s="31">
        <v>39248</v>
      </c>
      <c r="AL136" s="332"/>
      <c r="AM136" s="333"/>
      <c r="AN136" s="25" t="s">
        <v>2266</v>
      </c>
      <c r="AO136" s="24">
        <v>45060</v>
      </c>
      <c r="AP136" s="262" t="s">
        <v>4063</v>
      </c>
      <c r="AQ136" s="263"/>
      <c r="AR136" s="263" t="s">
        <v>885</v>
      </c>
      <c r="AS136" s="263" t="s">
        <v>4064</v>
      </c>
      <c r="AT136" s="266"/>
      <c r="AU136" s="266"/>
      <c r="AV136" s="266"/>
      <c r="AW136" s="266"/>
      <c r="AX136" s="266"/>
      <c r="AY136" s="266"/>
      <c r="AZ136" s="266"/>
      <c r="BA136" s="321">
        <v>448</v>
      </c>
      <c r="BB136" s="394">
        <v>2</v>
      </c>
    </row>
    <row r="137" spans="1:54" ht="24.95" customHeight="1">
      <c r="A137" s="326" t="s">
        <v>4817</v>
      </c>
      <c r="B137" s="19" t="s">
        <v>2216</v>
      </c>
      <c r="C137" s="19">
        <v>15</v>
      </c>
      <c r="D137" s="27" t="s">
        <v>3930</v>
      </c>
      <c r="E137" s="27"/>
      <c r="F137" s="26" t="s">
        <v>5579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</v>
      </c>
      <c r="N137" s="26" t="s">
        <v>3</v>
      </c>
      <c r="O137" s="26"/>
      <c r="P137" s="26" t="s">
        <v>3</v>
      </c>
      <c r="Q137" s="26" t="s">
        <v>3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4042</v>
      </c>
      <c r="AB137" s="28" t="s">
        <v>4043</v>
      </c>
      <c r="AC137" s="28"/>
      <c r="AD137" s="28"/>
      <c r="AE137" s="28" t="s">
        <v>3</v>
      </c>
      <c r="AF137" s="28" t="s">
        <v>3</v>
      </c>
      <c r="AG137" s="28"/>
      <c r="AH137" s="28" t="s">
        <v>3</v>
      </c>
      <c r="AI137" s="29"/>
      <c r="AJ137" s="30" t="s">
        <v>2295</v>
      </c>
      <c r="AK137" s="31">
        <v>39248</v>
      </c>
      <c r="AL137" s="332"/>
      <c r="AM137" s="333"/>
      <c r="AN137" s="25" t="s">
        <v>2266</v>
      </c>
      <c r="AO137" s="24">
        <v>45060</v>
      </c>
      <c r="AP137" s="262" t="s">
        <v>4044</v>
      </c>
      <c r="AQ137" s="263"/>
      <c r="AR137" s="263" t="s">
        <v>885</v>
      </c>
      <c r="AS137" s="263" t="s">
        <v>4045</v>
      </c>
      <c r="AT137" s="266"/>
      <c r="AU137" s="266"/>
      <c r="AV137" s="266"/>
      <c r="AW137" s="266"/>
      <c r="AX137" s="266"/>
      <c r="AY137" s="266"/>
      <c r="AZ137" s="266"/>
      <c r="BA137" s="321">
        <v>442</v>
      </c>
      <c r="BB137" s="394">
        <v>2</v>
      </c>
    </row>
    <row r="138" spans="1:54" ht="24.95" customHeight="1">
      <c r="A138" s="326" t="s">
        <v>4817</v>
      </c>
      <c r="B138" s="19" t="s">
        <v>2216</v>
      </c>
      <c r="C138" s="19">
        <v>15</v>
      </c>
      <c r="D138" s="27" t="s">
        <v>3930</v>
      </c>
      <c r="E138" s="27"/>
      <c r="F138" s="26" t="s">
        <v>5584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 t="s">
        <v>3</v>
      </c>
      <c r="Q138" s="26" t="s">
        <v>3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4042</v>
      </c>
      <c r="AB138" s="28" t="s">
        <v>4058</v>
      </c>
      <c r="AC138" s="28"/>
      <c r="AD138" s="28"/>
      <c r="AE138" s="28" t="s">
        <v>3</v>
      </c>
      <c r="AF138" s="28" t="s">
        <v>3</v>
      </c>
      <c r="AG138" s="28"/>
      <c r="AH138" s="28" t="s">
        <v>3</v>
      </c>
      <c r="AI138" s="29"/>
      <c r="AJ138" s="30" t="s">
        <v>2295</v>
      </c>
      <c r="AK138" s="31">
        <v>39248</v>
      </c>
      <c r="AL138" s="332"/>
      <c r="AM138" s="333"/>
      <c r="AN138" s="25" t="s">
        <v>2266</v>
      </c>
      <c r="AO138" s="24">
        <v>45060</v>
      </c>
      <c r="AP138" s="262" t="s">
        <v>4059</v>
      </c>
      <c r="AQ138" s="263"/>
      <c r="AR138" s="263" t="s">
        <v>885</v>
      </c>
      <c r="AS138" s="263" t="s">
        <v>4060</v>
      </c>
      <c r="AT138" s="266"/>
      <c r="AU138" s="266"/>
      <c r="AV138" s="266"/>
      <c r="AW138" s="266"/>
      <c r="AX138" s="266"/>
      <c r="AY138" s="266"/>
      <c r="AZ138" s="266"/>
      <c r="BA138" s="321">
        <v>447</v>
      </c>
      <c r="BB138" s="394">
        <v>2</v>
      </c>
    </row>
    <row r="139" spans="1:54" ht="24.95" customHeight="1">
      <c r="A139" s="326" t="s">
        <v>4817</v>
      </c>
      <c r="B139" s="19" t="s">
        <v>2216</v>
      </c>
      <c r="C139" s="19">
        <v>15</v>
      </c>
      <c r="D139" s="27" t="s">
        <v>3930</v>
      </c>
      <c r="E139" s="27"/>
      <c r="F139" s="26" t="s">
        <v>5580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3</v>
      </c>
      <c r="N139" s="26" t="s">
        <v>3</v>
      </c>
      <c r="O139" s="26"/>
      <c r="P139" s="26" t="s">
        <v>3</v>
      </c>
      <c r="Q139" s="26" t="s">
        <v>3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4042</v>
      </c>
      <c r="AB139" s="28" t="s">
        <v>4046</v>
      </c>
      <c r="AC139" s="28"/>
      <c r="AD139" s="28"/>
      <c r="AE139" s="28" t="s">
        <v>3</v>
      </c>
      <c r="AF139" s="28" t="s">
        <v>3</v>
      </c>
      <c r="AG139" s="28"/>
      <c r="AH139" s="28" t="s">
        <v>3</v>
      </c>
      <c r="AI139" s="29"/>
      <c r="AJ139" s="30" t="s">
        <v>2295</v>
      </c>
      <c r="AK139" s="31">
        <v>39248</v>
      </c>
      <c r="AL139" s="332"/>
      <c r="AM139" s="333"/>
      <c r="AN139" s="25" t="s">
        <v>2266</v>
      </c>
      <c r="AO139" s="24">
        <v>45060</v>
      </c>
      <c r="AP139" s="262" t="s">
        <v>4047</v>
      </c>
      <c r="AQ139" s="263"/>
      <c r="AR139" s="263" t="s">
        <v>885</v>
      </c>
      <c r="AS139" s="263" t="s">
        <v>4048</v>
      </c>
      <c r="AT139" s="266"/>
      <c r="AU139" s="266"/>
      <c r="AV139" s="266"/>
      <c r="AW139" s="266"/>
      <c r="AX139" s="266"/>
      <c r="AY139" s="266"/>
      <c r="AZ139" s="266"/>
      <c r="BA139" s="321">
        <v>443</v>
      </c>
      <c r="BB139" s="394">
        <v>2</v>
      </c>
    </row>
    <row r="140" spans="1:54" ht="24.95" customHeight="1">
      <c r="A140" s="326" t="s">
        <v>4817</v>
      </c>
      <c r="B140" s="19" t="s">
        <v>2216</v>
      </c>
      <c r="C140" s="19">
        <v>15</v>
      </c>
      <c r="D140" s="27" t="s">
        <v>3930</v>
      </c>
      <c r="E140" s="27"/>
      <c r="F140" s="26" t="s">
        <v>5582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3</v>
      </c>
      <c r="N140" s="26" t="s">
        <v>3</v>
      </c>
      <c r="O140" s="26"/>
      <c r="P140" s="26" t="s">
        <v>3</v>
      </c>
      <c r="Q140" s="26" t="s">
        <v>3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4042</v>
      </c>
      <c r="AB140" s="28" t="s">
        <v>912</v>
      </c>
      <c r="AC140" s="28"/>
      <c r="AD140" s="28"/>
      <c r="AE140" s="28" t="s">
        <v>3</v>
      </c>
      <c r="AF140" s="28" t="s">
        <v>3</v>
      </c>
      <c r="AG140" s="28"/>
      <c r="AH140" s="28" t="s">
        <v>3</v>
      </c>
      <c r="AI140" s="29"/>
      <c r="AJ140" s="30" t="s">
        <v>2295</v>
      </c>
      <c r="AK140" s="31">
        <v>39248</v>
      </c>
      <c r="AL140" s="332"/>
      <c r="AM140" s="333"/>
      <c r="AN140" s="25" t="s">
        <v>2266</v>
      </c>
      <c r="AO140" s="24">
        <v>45060</v>
      </c>
      <c r="AP140" s="262" t="s">
        <v>4053</v>
      </c>
      <c r="AQ140" s="263"/>
      <c r="AR140" s="263" t="s">
        <v>885</v>
      </c>
      <c r="AS140" s="263" t="s">
        <v>4054</v>
      </c>
      <c r="AT140" s="266"/>
      <c r="AU140" s="266"/>
      <c r="AV140" s="266"/>
      <c r="AW140" s="266"/>
      <c r="AX140" s="266"/>
      <c r="AY140" s="266"/>
      <c r="AZ140" s="266"/>
      <c r="BA140" s="321">
        <v>445</v>
      </c>
      <c r="BB140" s="394">
        <v>2</v>
      </c>
    </row>
    <row r="141" spans="1:54" ht="24.95" customHeight="1">
      <c r="A141" s="326" t="s">
        <v>5950</v>
      </c>
      <c r="B141" s="19"/>
      <c r="C141" s="19"/>
      <c r="D141" s="27"/>
      <c r="E141" s="27"/>
      <c r="F141" s="26" t="s">
        <v>5819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4922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4799</v>
      </c>
      <c r="AK141" s="31">
        <v>45075</v>
      </c>
      <c r="AL141" s="332"/>
      <c r="AM141" s="333"/>
      <c r="AN141" s="25"/>
      <c r="AO141" s="24"/>
      <c r="AP141" s="262" t="s">
        <v>5819</v>
      </c>
      <c r="AQ141" s="263">
        <v>100</v>
      </c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21"/>
      <c r="BB141" s="394">
        <v>3</v>
      </c>
    </row>
    <row r="142" spans="1:54" ht="24.95" customHeight="1">
      <c r="A142" s="326" t="s">
        <v>4817</v>
      </c>
      <c r="B142" s="19" t="s">
        <v>2216</v>
      </c>
      <c r="C142" s="19">
        <v>15</v>
      </c>
      <c r="D142" s="27" t="s">
        <v>2218</v>
      </c>
      <c r="E142" s="27"/>
      <c r="F142" s="26" t="s">
        <v>5596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4100</v>
      </c>
      <c r="AB142" s="28" t="s">
        <v>4101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2295</v>
      </c>
      <c r="AK142" s="31">
        <v>39248</v>
      </c>
      <c r="AL142" s="332"/>
      <c r="AM142" s="333"/>
      <c r="AN142" s="25" t="s">
        <v>2266</v>
      </c>
      <c r="AO142" s="24">
        <v>45060</v>
      </c>
      <c r="AP142" s="262" t="s">
        <v>4102</v>
      </c>
      <c r="AQ142" s="263"/>
      <c r="AR142" s="263" t="s">
        <v>885</v>
      </c>
      <c r="AS142" s="263" t="s">
        <v>4103</v>
      </c>
      <c r="AT142" s="266"/>
      <c r="AU142" s="266"/>
      <c r="AV142" s="266"/>
      <c r="AW142" s="266"/>
      <c r="AX142" s="266"/>
      <c r="AY142" s="266"/>
      <c r="AZ142" s="266"/>
      <c r="BA142" s="321">
        <v>459</v>
      </c>
      <c r="BB142" s="394">
        <v>2</v>
      </c>
    </row>
    <row r="143" spans="1:54" ht="24.95" customHeight="1">
      <c r="A143" s="326" t="s">
        <v>4817</v>
      </c>
      <c r="B143" s="19" t="s">
        <v>2216</v>
      </c>
      <c r="C143" s="19">
        <v>15</v>
      </c>
      <c r="D143" s="27" t="s">
        <v>2218</v>
      </c>
      <c r="E143" s="27"/>
      <c r="F143" s="26" t="s">
        <v>5611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4100</v>
      </c>
      <c r="AB143" s="28" t="s">
        <v>4150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2295</v>
      </c>
      <c r="AK143" s="31">
        <v>39248</v>
      </c>
      <c r="AL143" s="332"/>
      <c r="AM143" s="333"/>
      <c r="AN143" s="25" t="s">
        <v>2266</v>
      </c>
      <c r="AO143" s="24">
        <v>45060</v>
      </c>
      <c r="AP143" s="262" t="s">
        <v>4151</v>
      </c>
      <c r="AQ143" s="263"/>
      <c r="AR143" s="263" t="s">
        <v>885</v>
      </c>
      <c r="AS143" s="263" t="s">
        <v>4152</v>
      </c>
      <c r="AT143" s="266"/>
      <c r="AU143" s="266"/>
      <c r="AV143" s="266"/>
      <c r="AW143" s="266"/>
      <c r="AX143" s="266"/>
      <c r="AY143" s="266"/>
      <c r="AZ143" s="266"/>
      <c r="BA143" s="321">
        <v>474</v>
      </c>
      <c r="BB143" s="394">
        <v>2</v>
      </c>
    </row>
    <row r="144" spans="1:54" ht="24.95" customHeight="1">
      <c r="A144" s="326" t="s">
        <v>5950</v>
      </c>
      <c r="B144" s="19"/>
      <c r="C144" s="19"/>
      <c r="D144" s="27"/>
      <c r="E144" s="27"/>
      <c r="F144" s="26" t="s">
        <v>4846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 t="s">
        <v>4847</v>
      </c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4799</v>
      </c>
      <c r="AK144" s="31">
        <v>45075</v>
      </c>
      <c r="AL144" s="332"/>
      <c r="AM144" s="333"/>
      <c r="AN144" s="25"/>
      <c r="AO144" s="24"/>
      <c r="AP144" s="262" t="s">
        <v>4846</v>
      </c>
      <c r="AQ144" s="263">
        <v>33</v>
      </c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21"/>
      <c r="BB144" s="394">
        <v>3</v>
      </c>
    </row>
    <row r="145" spans="1:54" ht="24.95" customHeight="1">
      <c r="A145" s="326" t="s">
        <v>5950</v>
      </c>
      <c r="B145" s="19"/>
      <c r="C145" s="19"/>
      <c r="D145" s="27"/>
      <c r="E145" s="27"/>
      <c r="F145" s="26" t="s">
        <v>5896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5047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4799</v>
      </c>
      <c r="AK145" s="31">
        <v>45075</v>
      </c>
      <c r="AL145" s="332"/>
      <c r="AM145" s="333"/>
      <c r="AN145" s="25"/>
      <c r="AO145" s="24"/>
      <c r="AP145" s="262" t="s">
        <v>5896</v>
      </c>
      <c r="AQ145" s="263">
        <v>199</v>
      </c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>
        <v>3</v>
      </c>
    </row>
    <row r="146" spans="1:54" ht="24.95" customHeight="1">
      <c r="A146" s="326" t="s">
        <v>5950</v>
      </c>
      <c r="B146" s="19"/>
      <c r="C146" s="19"/>
      <c r="D146" s="27"/>
      <c r="E146" s="27"/>
      <c r="F146" s="26" t="s">
        <v>5055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5056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4799</v>
      </c>
      <c r="AK146" s="31">
        <v>45075</v>
      </c>
      <c r="AL146" s="332"/>
      <c r="AM146" s="333"/>
      <c r="AN146" s="25"/>
      <c r="AO146" s="24"/>
      <c r="AP146" s="262" t="s">
        <v>5055</v>
      </c>
      <c r="AQ146" s="263">
        <v>209</v>
      </c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>
        <v>3</v>
      </c>
    </row>
    <row r="147" spans="1:54" ht="24.95" customHeight="1">
      <c r="A147" s="326" t="s">
        <v>5950</v>
      </c>
      <c r="B147" s="19"/>
      <c r="C147" s="19"/>
      <c r="D147" s="27"/>
      <c r="E147" s="27"/>
      <c r="F147" s="26" t="s">
        <v>5907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5070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4799</v>
      </c>
      <c r="AK147" s="31">
        <v>45075</v>
      </c>
      <c r="AL147" s="332"/>
      <c r="AM147" s="333"/>
      <c r="AN147" s="25"/>
      <c r="AO147" s="24"/>
      <c r="AP147" s="262" t="s">
        <v>5907</v>
      </c>
      <c r="AQ147" s="263">
        <v>219</v>
      </c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>
        <v>3</v>
      </c>
    </row>
    <row r="148" spans="1:54" ht="24.95" customHeight="1">
      <c r="A148" s="326" t="s">
        <v>5950</v>
      </c>
      <c r="B148" s="19"/>
      <c r="C148" s="19"/>
      <c r="D148" s="27"/>
      <c r="E148" s="27"/>
      <c r="F148" s="26" t="s">
        <v>4991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4992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4799</v>
      </c>
      <c r="AK148" s="31">
        <v>45075</v>
      </c>
      <c r="AL148" s="332"/>
      <c r="AM148" s="333"/>
      <c r="AN148" s="25"/>
      <c r="AO148" s="24"/>
      <c r="AP148" s="262" t="s">
        <v>4991</v>
      </c>
      <c r="AQ148" s="263">
        <v>158</v>
      </c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>
        <v>3</v>
      </c>
    </row>
    <row r="149" spans="1:54" ht="24.95" customHeight="1">
      <c r="A149" s="326" t="s">
        <v>5950</v>
      </c>
      <c r="B149" s="19"/>
      <c r="C149" s="19"/>
      <c r="D149" s="27"/>
      <c r="E149" s="27"/>
      <c r="F149" s="26" t="s">
        <v>5874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5001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4799</v>
      </c>
      <c r="AK149" s="31">
        <v>45075</v>
      </c>
      <c r="AL149" s="332"/>
      <c r="AM149" s="333"/>
      <c r="AN149" s="25"/>
      <c r="AO149" s="24"/>
      <c r="AP149" s="262" t="s">
        <v>5874</v>
      </c>
      <c r="AQ149" s="263">
        <v>163</v>
      </c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>
        <v>3</v>
      </c>
    </row>
    <row r="150" spans="1:54" ht="24.95" customHeight="1">
      <c r="A150" s="326" t="s">
        <v>5950</v>
      </c>
      <c r="B150" s="19"/>
      <c r="C150" s="19"/>
      <c r="D150" s="27"/>
      <c r="E150" s="27"/>
      <c r="F150" s="26" t="s">
        <v>5828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4937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4799</v>
      </c>
      <c r="AK150" s="31">
        <v>45075</v>
      </c>
      <c r="AL150" s="332"/>
      <c r="AM150" s="333"/>
      <c r="AN150" s="25"/>
      <c r="AO150" s="24"/>
      <c r="AP150" s="262" t="s">
        <v>5828</v>
      </c>
      <c r="AQ150" s="263">
        <v>113</v>
      </c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>
        <v>3</v>
      </c>
    </row>
    <row r="151" spans="1:54" ht="24.95" customHeight="1">
      <c r="A151" s="326" t="s">
        <v>5950</v>
      </c>
      <c r="B151" s="19"/>
      <c r="C151" s="19"/>
      <c r="D151" s="27"/>
      <c r="E151" s="27"/>
      <c r="F151" s="26" t="s">
        <v>5939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5132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4799</v>
      </c>
      <c r="AK151" s="31">
        <v>45075</v>
      </c>
      <c r="AL151" s="332"/>
      <c r="AM151" s="333"/>
      <c r="AN151" s="25"/>
      <c r="AO151" s="24"/>
      <c r="AP151" s="262" t="s">
        <v>5939</v>
      </c>
      <c r="AQ151" s="263">
        <v>272</v>
      </c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>
        <v>3</v>
      </c>
    </row>
    <row r="152" spans="1:54" ht="24.95" customHeight="1">
      <c r="A152" s="326" t="s">
        <v>5950</v>
      </c>
      <c r="B152" s="19"/>
      <c r="C152" s="19"/>
      <c r="D152" s="27"/>
      <c r="E152" s="27"/>
      <c r="F152" s="26" t="s">
        <v>5889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 t="s">
        <v>5036</v>
      </c>
      <c r="Q152" s="26"/>
      <c r="R152" s="26"/>
      <c r="S152" s="26" t="s">
        <v>5037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4799</v>
      </c>
      <c r="AK152" s="31">
        <v>45075</v>
      </c>
      <c r="AL152" s="332"/>
      <c r="AM152" s="333"/>
      <c r="AN152" s="25"/>
      <c r="AO152" s="24"/>
      <c r="AP152" s="262" t="s">
        <v>5038</v>
      </c>
      <c r="AQ152" s="263">
        <v>190</v>
      </c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>
        <v>3</v>
      </c>
    </row>
    <row r="153" spans="1:54" ht="24.95" customHeight="1">
      <c r="A153" s="326" t="s">
        <v>5950</v>
      </c>
      <c r="B153" s="19"/>
      <c r="C153" s="19"/>
      <c r="D153" s="27"/>
      <c r="E153" s="27"/>
      <c r="F153" s="26" t="s">
        <v>5013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>
        <v>254923111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4799</v>
      </c>
      <c r="AK153" s="31">
        <v>45075</v>
      </c>
      <c r="AL153" s="332"/>
      <c r="AM153" s="333"/>
      <c r="AN153" s="25"/>
      <c r="AO153" s="24"/>
      <c r="AP153" s="262" t="s">
        <v>5013</v>
      </c>
      <c r="AQ153" s="263">
        <v>172</v>
      </c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>
        <v>3</v>
      </c>
    </row>
    <row r="154" spans="1:54" ht="24.95" customHeight="1">
      <c r="A154" s="326" t="s">
        <v>4817</v>
      </c>
      <c r="B154" s="19" t="s">
        <v>2216</v>
      </c>
      <c r="C154" s="19">
        <v>15</v>
      </c>
      <c r="D154" s="27" t="s">
        <v>2217</v>
      </c>
      <c r="E154" s="27"/>
      <c r="F154" s="26" t="s">
        <v>5538</v>
      </c>
      <c r="G154" s="26" t="s">
        <v>3</v>
      </c>
      <c r="H154" s="26"/>
      <c r="I154" s="26"/>
      <c r="J154" s="26"/>
      <c r="K154" s="26"/>
      <c r="L154" s="26"/>
      <c r="M154" s="26" t="s">
        <v>3806</v>
      </c>
      <c r="N154" s="26" t="s">
        <v>3807</v>
      </c>
      <c r="O154" s="26"/>
      <c r="P154" s="26" t="s">
        <v>3808</v>
      </c>
      <c r="Q154" s="26"/>
      <c r="R154" s="26"/>
      <c r="S154" s="26" t="s">
        <v>3809</v>
      </c>
      <c r="T154" s="26"/>
      <c r="U154" s="26" t="s">
        <v>3810</v>
      </c>
      <c r="V154" s="26" t="s">
        <v>3810</v>
      </c>
      <c r="W154" s="26"/>
      <c r="X154" s="26"/>
      <c r="Y154" s="26" t="s">
        <v>3811</v>
      </c>
      <c r="Z154" s="26" t="s">
        <v>724</v>
      </c>
      <c r="AA154" s="28" t="s">
        <v>3812</v>
      </c>
      <c r="AB154" s="28" t="s">
        <v>3813</v>
      </c>
      <c r="AC154" s="28"/>
      <c r="AD154" s="28"/>
      <c r="AE154" s="28" t="s">
        <v>4</v>
      </c>
      <c r="AF154" s="28" t="s">
        <v>3431</v>
      </c>
      <c r="AG154" s="28"/>
      <c r="AH154" s="28" t="s">
        <v>3814</v>
      </c>
      <c r="AI154" s="29"/>
      <c r="AJ154" s="30"/>
      <c r="AK154" s="31"/>
      <c r="AL154" s="332"/>
      <c r="AM154" s="333"/>
      <c r="AN154" s="25" t="s">
        <v>2266</v>
      </c>
      <c r="AO154" s="24">
        <v>45060</v>
      </c>
      <c r="AP154" s="262" t="s">
        <v>3815</v>
      </c>
      <c r="AQ154" s="263"/>
      <c r="AR154" s="263" t="s">
        <v>681</v>
      </c>
      <c r="AS154" s="263" t="s">
        <v>675</v>
      </c>
      <c r="AT154" s="266"/>
      <c r="AU154" s="266"/>
      <c r="AV154" s="266"/>
      <c r="AW154" s="266"/>
      <c r="AX154" s="266"/>
      <c r="AY154" s="266"/>
      <c r="AZ154" s="266"/>
      <c r="BA154" s="321">
        <v>401</v>
      </c>
      <c r="BB154" s="394">
        <v>2</v>
      </c>
    </row>
    <row r="155" spans="1:54" ht="24.95" customHeight="1">
      <c r="A155" s="326" t="s">
        <v>5953</v>
      </c>
      <c r="B155" s="19" t="s">
        <v>2225</v>
      </c>
      <c r="C155" s="19">
        <v>91</v>
      </c>
      <c r="D155" s="27" t="s">
        <v>837</v>
      </c>
      <c r="E155" s="27" t="s">
        <v>2227</v>
      </c>
      <c r="F155" s="26" t="s">
        <v>5184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852</v>
      </c>
      <c r="N155" s="26" t="s">
        <v>853</v>
      </c>
      <c r="O155" s="26"/>
      <c r="P155" s="26" t="s">
        <v>854</v>
      </c>
      <c r="Q155" s="26" t="s">
        <v>855</v>
      </c>
      <c r="R155" s="26"/>
      <c r="S155" s="26"/>
      <c r="T155" s="26"/>
      <c r="U155" s="26" t="s">
        <v>856</v>
      </c>
      <c r="V155" s="26"/>
      <c r="W155" s="26"/>
      <c r="X155" s="26"/>
      <c r="Y155" s="26" t="s">
        <v>857</v>
      </c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 t="s">
        <v>858</v>
      </c>
      <c r="AK155" s="31" t="s">
        <v>859</v>
      </c>
      <c r="AL155" s="332"/>
      <c r="AM155" s="333"/>
      <c r="AN155" s="25"/>
      <c r="AO155" s="24"/>
      <c r="AP155" s="262" t="s">
        <v>860</v>
      </c>
      <c r="AQ155" s="263"/>
      <c r="AR155" s="263" t="s">
        <v>844</v>
      </c>
      <c r="AS155" s="263" t="s">
        <v>675</v>
      </c>
      <c r="AT155" s="266"/>
      <c r="AU155" s="266"/>
      <c r="AV155" s="266" t="s">
        <v>2227</v>
      </c>
      <c r="AW155" s="266"/>
      <c r="AX155" s="266"/>
      <c r="AY155" s="266"/>
      <c r="AZ155" s="266"/>
      <c r="BA155" s="321">
        <v>24</v>
      </c>
      <c r="BB155" s="394">
        <v>1</v>
      </c>
    </row>
    <row r="156" spans="1:54" ht="24.95" customHeight="1">
      <c r="A156" s="326" t="s">
        <v>4817</v>
      </c>
      <c r="B156" s="19" t="s">
        <v>2214</v>
      </c>
      <c r="C156" s="19">
        <v>12</v>
      </c>
      <c r="D156" s="27" t="s">
        <v>2288</v>
      </c>
      <c r="E156" s="27"/>
      <c r="F156" s="26" t="s">
        <v>5334</v>
      </c>
      <c r="G156" s="26" t="s">
        <v>3</v>
      </c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 t="s">
        <v>2298</v>
      </c>
      <c r="U156" s="26" t="s">
        <v>2299</v>
      </c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 t="s">
        <v>2266</v>
      </c>
      <c r="AO156" s="24">
        <v>45060</v>
      </c>
      <c r="AP156" s="262" t="s">
        <v>2300</v>
      </c>
      <c r="AQ156" s="263"/>
      <c r="AR156" s="263" t="s">
        <v>681</v>
      </c>
      <c r="AS156" s="263" t="s">
        <v>2301</v>
      </c>
      <c r="AT156" s="266"/>
      <c r="AU156" s="266"/>
      <c r="AV156" s="266"/>
      <c r="AW156" s="266"/>
      <c r="AX156" s="266"/>
      <c r="AY156" s="266"/>
      <c r="AZ156" s="266"/>
      <c r="BA156" s="321">
        <v>184</v>
      </c>
      <c r="BB156" s="394">
        <v>2</v>
      </c>
    </row>
    <row r="157" spans="1:54" ht="24.95" customHeight="1">
      <c r="A157" s="326" t="s">
        <v>4817</v>
      </c>
      <c r="B157" s="19" t="s">
        <v>2216</v>
      </c>
      <c r="C157" s="19">
        <v>15</v>
      </c>
      <c r="D157" s="27" t="s">
        <v>2217</v>
      </c>
      <c r="E157" s="27"/>
      <c r="F157" s="26" t="s">
        <v>5515</v>
      </c>
      <c r="G157" s="26" t="s">
        <v>3561</v>
      </c>
      <c r="H157" s="26"/>
      <c r="I157" s="26"/>
      <c r="J157" s="26"/>
      <c r="K157" s="26"/>
      <c r="L157" s="26"/>
      <c r="M157" s="26" t="s">
        <v>3562</v>
      </c>
      <c r="N157" s="26" t="s">
        <v>3563</v>
      </c>
      <c r="O157" s="26"/>
      <c r="P157" s="26"/>
      <c r="Q157" s="26" t="s">
        <v>3564</v>
      </c>
      <c r="R157" s="26"/>
      <c r="S157" s="26"/>
      <c r="T157" s="26"/>
      <c r="U157" s="26" t="s">
        <v>3565</v>
      </c>
      <c r="V157" s="26"/>
      <c r="W157" s="26"/>
      <c r="X157" s="26"/>
      <c r="Y157" s="26" t="s">
        <v>3566</v>
      </c>
      <c r="Z157" s="26"/>
      <c r="AA157" s="28" t="s">
        <v>3567</v>
      </c>
      <c r="AB157" s="28" t="s">
        <v>3568</v>
      </c>
      <c r="AC157" s="28"/>
      <c r="AD157" s="28"/>
      <c r="AE157" s="28" t="s">
        <v>711</v>
      </c>
      <c r="AF157" s="28" t="s">
        <v>3569</v>
      </c>
      <c r="AG157" s="28"/>
      <c r="AH157" s="28" t="s">
        <v>3570</v>
      </c>
      <c r="AI157" s="29"/>
      <c r="AJ157" s="30"/>
      <c r="AK157" s="31"/>
      <c r="AL157" s="332"/>
      <c r="AM157" s="333"/>
      <c r="AN157" s="25" t="s">
        <v>2266</v>
      </c>
      <c r="AO157" s="24">
        <v>45060</v>
      </c>
      <c r="AP157" s="262" t="s">
        <v>3571</v>
      </c>
      <c r="AQ157" s="263"/>
      <c r="AR157" s="263" t="s">
        <v>681</v>
      </c>
      <c r="AS157" s="263" t="s">
        <v>675</v>
      </c>
      <c r="AT157" s="266"/>
      <c r="AU157" s="266"/>
      <c r="AV157" s="266"/>
      <c r="AW157" s="266"/>
      <c r="AX157" s="266"/>
      <c r="AY157" s="266"/>
      <c r="AZ157" s="266"/>
      <c r="BA157" s="321">
        <v>376</v>
      </c>
      <c r="BB157" s="394">
        <v>2</v>
      </c>
    </row>
    <row r="158" spans="1:54" ht="24.95" customHeight="1">
      <c r="A158" s="326" t="s">
        <v>4817</v>
      </c>
      <c r="B158" s="19" t="s">
        <v>2216</v>
      </c>
      <c r="C158" s="19">
        <v>15</v>
      </c>
      <c r="D158" s="27" t="s">
        <v>2217</v>
      </c>
      <c r="E158" s="27"/>
      <c r="F158" s="26" t="s">
        <v>5531</v>
      </c>
      <c r="G158" s="26" t="s">
        <v>3731</v>
      </c>
      <c r="H158" s="26"/>
      <c r="I158" s="26"/>
      <c r="J158" s="26"/>
      <c r="K158" s="26"/>
      <c r="L158" s="26"/>
      <c r="M158" s="26" t="s">
        <v>3154</v>
      </c>
      <c r="N158" s="26" t="s">
        <v>3732</v>
      </c>
      <c r="O158" s="26"/>
      <c r="P158" s="26" t="s">
        <v>3733</v>
      </c>
      <c r="Q158" s="26" t="s">
        <v>3156</v>
      </c>
      <c r="R158" s="26"/>
      <c r="S158" s="26" t="s">
        <v>3734</v>
      </c>
      <c r="T158" s="26"/>
      <c r="U158" s="26" t="s">
        <v>3735</v>
      </c>
      <c r="V158" s="26"/>
      <c r="W158" s="26" t="s">
        <v>3736</v>
      </c>
      <c r="X158" s="26"/>
      <c r="Y158" s="26" t="s">
        <v>3737</v>
      </c>
      <c r="Z158" s="26" t="s">
        <v>724</v>
      </c>
      <c r="AA158" s="28" t="s">
        <v>3738</v>
      </c>
      <c r="AB158" s="28" t="s">
        <v>3739</v>
      </c>
      <c r="AC158" s="28"/>
      <c r="AD158" s="28"/>
      <c r="AE158" s="28" t="s">
        <v>705</v>
      </c>
      <c r="AF158" s="28" t="s">
        <v>1583</v>
      </c>
      <c r="AG158" s="28"/>
      <c r="AH158" s="28" t="s">
        <v>3740</v>
      </c>
      <c r="AI158" s="29"/>
      <c r="AJ158" s="30" t="s">
        <v>2433</v>
      </c>
      <c r="AK158" s="31">
        <v>39248</v>
      </c>
      <c r="AL158" s="332"/>
      <c r="AM158" s="333"/>
      <c r="AN158" s="25" t="s">
        <v>2266</v>
      </c>
      <c r="AO158" s="24">
        <v>45060</v>
      </c>
      <c r="AP158" s="262" t="s">
        <v>3741</v>
      </c>
      <c r="AQ158" s="263"/>
      <c r="AR158" s="263" t="s">
        <v>2210</v>
      </c>
      <c r="AS158" s="263" t="s">
        <v>675</v>
      </c>
      <c r="AT158" s="266"/>
      <c r="AU158" s="266"/>
      <c r="AV158" s="266"/>
      <c r="AW158" s="266"/>
      <c r="AX158" s="266"/>
      <c r="AY158" s="266"/>
      <c r="AZ158" s="266"/>
      <c r="BA158" s="321">
        <v>394</v>
      </c>
      <c r="BB158" s="394">
        <v>2</v>
      </c>
    </row>
    <row r="159" spans="1:54" ht="24.95" customHeight="1">
      <c r="A159" s="326" t="s">
        <v>4817</v>
      </c>
      <c r="B159" s="19" t="s">
        <v>2224</v>
      </c>
      <c r="C159" s="19">
        <v>87</v>
      </c>
      <c r="D159" s="27"/>
      <c r="E159" s="27"/>
      <c r="F159" s="26" t="s">
        <v>5706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4678</v>
      </c>
      <c r="N159" s="26" t="s">
        <v>4679</v>
      </c>
      <c r="O159" s="26"/>
      <c r="P159" s="26" t="s">
        <v>3</v>
      </c>
      <c r="Q159" s="26" t="s">
        <v>4680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4681</v>
      </c>
      <c r="AB159" s="28" t="s">
        <v>4682</v>
      </c>
      <c r="AC159" s="28"/>
      <c r="AD159" s="28"/>
      <c r="AE159" s="28" t="s">
        <v>4683</v>
      </c>
      <c r="AF159" s="28" t="s">
        <v>4684</v>
      </c>
      <c r="AG159" s="28"/>
      <c r="AH159" s="28" t="s">
        <v>4685</v>
      </c>
      <c r="AI159" s="29"/>
      <c r="AJ159" s="30" t="s">
        <v>2295</v>
      </c>
      <c r="AK159" s="31">
        <v>39248</v>
      </c>
      <c r="AL159" s="332"/>
      <c r="AM159" s="333"/>
      <c r="AN159" s="25" t="s">
        <v>2266</v>
      </c>
      <c r="AO159" s="24">
        <v>45060</v>
      </c>
      <c r="AP159" s="262" t="s">
        <v>4686</v>
      </c>
      <c r="AQ159" s="263"/>
      <c r="AR159" s="263" t="s">
        <v>885</v>
      </c>
      <c r="AS159" s="263" t="s">
        <v>4687</v>
      </c>
      <c r="AT159" s="266"/>
      <c r="AU159" s="266"/>
      <c r="AV159" s="266"/>
      <c r="AW159" s="266"/>
      <c r="AX159" s="266"/>
      <c r="AY159" s="266"/>
      <c r="AZ159" s="266"/>
      <c r="BA159" s="321">
        <v>610</v>
      </c>
      <c r="BB159" s="394">
        <v>2</v>
      </c>
    </row>
    <row r="160" spans="1:54" ht="24.95" customHeight="1">
      <c r="A160" s="326" t="s">
        <v>4817</v>
      </c>
      <c r="B160" s="19" t="s">
        <v>2225</v>
      </c>
      <c r="C160" s="19">
        <v>91</v>
      </c>
      <c r="D160" s="27" t="s">
        <v>837</v>
      </c>
      <c r="E160" s="27" t="s">
        <v>1172</v>
      </c>
      <c r="F160" s="26" t="s">
        <v>5218</v>
      </c>
      <c r="G160" s="26" t="s">
        <v>3</v>
      </c>
      <c r="H160" s="26" t="s">
        <v>1173</v>
      </c>
      <c r="I160" s="26"/>
      <c r="J160" s="26"/>
      <c r="K160" s="26"/>
      <c r="L160" s="26"/>
      <c r="M160" s="26" t="s">
        <v>1174</v>
      </c>
      <c r="N160" s="26" t="s">
        <v>1175</v>
      </c>
      <c r="O160" s="26"/>
      <c r="P160" s="26"/>
      <c r="Q160" s="26" t="s">
        <v>1176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1177</v>
      </c>
      <c r="Z160" s="26"/>
      <c r="AA160" s="28" t="s">
        <v>1178</v>
      </c>
      <c r="AB160" s="28" t="s">
        <v>1158</v>
      </c>
      <c r="AC160" s="28"/>
      <c r="AD160" s="28"/>
      <c r="AE160" s="28" t="s">
        <v>711</v>
      </c>
      <c r="AF160" s="28" t="s">
        <v>914</v>
      </c>
      <c r="AG160" s="28"/>
      <c r="AH160" s="28" t="s">
        <v>1179</v>
      </c>
      <c r="AI160" s="29"/>
      <c r="AJ160" s="30" t="s">
        <v>3</v>
      </c>
      <c r="AK160" s="31" t="s">
        <v>3</v>
      </c>
      <c r="AL160" s="332"/>
      <c r="AM160" s="333"/>
      <c r="AN160" s="25"/>
      <c r="AO160" s="24"/>
      <c r="AP160" s="262" t="s">
        <v>1180</v>
      </c>
      <c r="AQ160" s="263"/>
      <c r="AR160" s="263" t="s">
        <v>844</v>
      </c>
      <c r="AS160" s="263" t="s">
        <v>675</v>
      </c>
      <c r="AT160" s="266"/>
      <c r="AU160" s="266"/>
      <c r="AV160" s="266" t="s">
        <v>1172</v>
      </c>
      <c r="AW160" s="266"/>
      <c r="AX160" s="266"/>
      <c r="AY160" s="266"/>
      <c r="AZ160" s="266"/>
      <c r="BA160" s="321">
        <v>58</v>
      </c>
      <c r="BB160" s="394">
        <v>1</v>
      </c>
    </row>
    <row r="161" spans="1:54" ht="24.95" customHeight="1">
      <c r="A161" s="326" t="s">
        <v>4817</v>
      </c>
      <c r="B161" s="19" t="s">
        <v>2225</v>
      </c>
      <c r="C161" s="19">
        <v>91</v>
      </c>
      <c r="D161" s="27" t="s">
        <v>1361</v>
      </c>
      <c r="E161" s="27" t="s">
        <v>1681</v>
      </c>
      <c r="F161" s="26" t="s">
        <v>5270</v>
      </c>
      <c r="G161" s="26" t="s">
        <v>1682</v>
      </c>
      <c r="H161" s="26" t="s">
        <v>1683</v>
      </c>
      <c r="I161" s="26"/>
      <c r="J161" s="26"/>
      <c r="K161" s="26"/>
      <c r="L161" s="26"/>
      <c r="M161" s="26" t="s">
        <v>1684</v>
      </c>
      <c r="N161" s="26" t="s">
        <v>1685</v>
      </c>
      <c r="O161" s="26"/>
      <c r="P161" s="26"/>
      <c r="Q161" s="26" t="s">
        <v>1686</v>
      </c>
      <c r="R161" s="26"/>
      <c r="S161" s="26"/>
      <c r="T161" s="26"/>
      <c r="U161" s="26"/>
      <c r="V161" s="26"/>
      <c r="W161" s="26"/>
      <c r="X161" s="26"/>
      <c r="Y161" s="26" t="s">
        <v>1687</v>
      </c>
      <c r="Z161" s="26"/>
      <c r="AA161" s="28" t="s">
        <v>1688</v>
      </c>
      <c r="AB161" s="28" t="s">
        <v>1689</v>
      </c>
      <c r="AC161" s="28"/>
      <c r="AD161" s="28"/>
      <c r="AE161" s="28" t="s">
        <v>1690</v>
      </c>
      <c r="AF161" s="28" t="s">
        <v>1691</v>
      </c>
      <c r="AG161" s="28"/>
      <c r="AH161" s="28" t="s">
        <v>1692</v>
      </c>
      <c r="AI161" s="29"/>
      <c r="AJ161" s="30"/>
      <c r="AK161" s="31"/>
      <c r="AL161" s="332"/>
      <c r="AM161" s="333"/>
      <c r="AN161" s="25"/>
      <c r="AO161" s="24"/>
      <c r="AP161" s="262" t="s">
        <v>1693</v>
      </c>
      <c r="AQ161" s="263"/>
      <c r="AR161" s="263" t="s">
        <v>1321</v>
      </c>
      <c r="AS161" s="263" t="s">
        <v>675</v>
      </c>
      <c r="AT161" s="266"/>
      <c r="AU161" s="266"/>
      <c r="AV161" s="266" t="s">
        <v>1681</v>
      </c>
      <c r="AW161" s="266" t="s">
        <v>2235</v>
      </c>
      <c r="AX161" s="266"/>
      <c r="AY161" s="266"/>
      <c r="AZ161" s="266"/>
      <c r="BA161" s="321">
        <v>110</v>
      </c>
      <c r="BB161" s="394">
        <v>1</v>
      </c>
    </row>
    <row r="162" spans="1:54" ht="24.95" customHeight="1">
      <c r="A162" s="326" t="s">
        <v>5950</v>
      </c>
      <c r="B162" s="19"/>
      <c r="C162" s="19"/>
      <c r="D162" s="27"/>
      <c r="E162" s="27"/>
      <c r="F162" s="26" t="s">
        <v>5777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709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4799</v>
      </c>
      <c r="AK162" s="31">
        <v>45075</v>
      </c>
      <c r="AL162" s="332"/>
      <c r="AM162" s="333"/>
      <c r="AN162" s="25"/>
      <c r="AO162" s="24"/>
      <c r="AP162" s="262" t="s">
        <v>5778</v>
      </c>
      <c r="AQ162" s="263">
        <v>56</v>
      </c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>
        <v>3</v>
      </c>
    </row>
    <row r="163" spans="1:54" ht="24.95" customHeight="1">
      <c r="A163" s="326" t="s">
        <v>4817</v>
      </c>
      <c r="B163" s="19" t="s">
        <v>2216</v>
      </c>
      <c r="C163" s="19">
        <v>15</v>
      </c>
      <c r="D163" s="27" t="s">
        <v>2212</v>
      </c>
      <c r="E163" s="27"/>
      <c r="F163" s="26" t="s">
        <v>5398</v>
      </c>
      <c r="G163" s="26" t="s">
        <v>2793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2794</v>
      </c>
      <c r="AB163" s="28" t="s">
        <v>2795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2295</v>
      </c>
      <c r="AK163" s="31">
        <v>39248</v>
      </c>
      <c r="AL163" s="332"/>
      <c r="AM163" s="333"/>
      <c r="AN163" s="25" t="s">
        <v>2266</v>
      </c>
      <c r="AO163" s="24">
        <v>45060</v>
      </c>
      <c r="AP163" s="262" t="s">
        <v>2796</v>
      </c>
      <c r="AQ163" s="263"/>
      <c r="AR163" s="263" t="s">
        <v>885</v>
      </c>
      <c r="AS163" s="263" t="s">
        <v>2797</v>
      </c>
      <c r="AT163" s="266"/>
      <c r="AU163" s="266"/>
      <c r="AV163" s="266"/>
      <c r="AW163" s="266"/>
      <c r="AX163" s="266"/>
      <c r="AY163" s="266"/>
      <c r="AZ163" s="266"/>
      <c r="BA163" s="321">
        <v>255</v>
      </c>
      <c r="BB163" s="394">
        <v>2</v>
      </c>
    </row>
    <row r="164" spans="1:54" ht="24.95" customHeight="1">
      <c r="A164" s="326" t="s">
        <v>4817</v>
      </c>
      <c r="B164" s="19" t="s">
        <v>2225</v>
      </c>
      <c r="C164" s="19">
        <v>91</v>
      </c>
      <c r="D164" s="27" t="s">
        <v>1361</v>
      </c>
      <c r="E164" s="27" t="s">
        <v>1362</v>
      </c>
      <c r="F164" s="26" t="s">
        <v>5237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1363</v>
      </c>
      <c r="N164" s="26" t="s">
        <v>1364</v>
      </c>
      <c r="O164" s="26"/>
      <c r="P164" s="26"/>
      <c r="Q164" s="26" t="s">
        <v>1365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1366</v>
      </c>
      <c r="Z164" s="26"/>
      <c r="AA164" s="28" t="s">
        <v>891</v>
      </c>
      <c r="AB164" s="28" t="s">
        <v>1367</v>
      </c>
      <c r="AC164" s="28"/>
      <c r="AD164" s="28"/>
      <c r="AE164" s="28" t="s">
        <v>1046</v>
      </c>
      <c r="AF164" s="28" t="s">
        <v>1368</v>
      </c>
      <c r="AG164" s="28"/>
      <c r="AH164" s="28" t="s">
        <v>1369</v>
      </c>
      <c r="AI164" s="29"/>
      <c r="AJ164" s="30" t="s">
        <v>972</v>
      </c>
      <c r="AK164" s="31" t="s">
        <v>3</v>
      </c>
      <c r="AL164" s="332"/>
      <c r="AM164" s="333"/>
      <c r="AN164" s="25"/>
      <c r="AO164" s="24"/>
      <c r="AP164" s="262" t="s">
        <v>1370</v>
      </c>
      <c r="AQ164" s="263"/>
      <c r="AR164" s="263" t="s">
        <v>844</v>
      </c>
      <c r="AS164" s="263" t="s">
        <v>675</v>
      </c>
      <c r="AT164" s="266"/>
      <c r="AU164" s="266"/>
      <c r="AV164" s="266" t="s">
        <v>1362</v>
      </c>
      <c r="AW164" s="266"/>
      <c r="AX164" s="266"/>
      <c r="AY164" s="266"/>
      <c r="AZ164" s="266"/>
      <c r="BA164" s="321">
        <v>77</v>
      </c>
      <c r="BB164" s="394">
        <v>1</v>
      </c>
    </row>
    <row r="165" spans="1:54" ht="24.95" customHeight="1">
      <c r="A165" s="326" t="s">
        <v>4817</v>
      </c>
      <c r="B165" s="19" t="s">
        <v>2216</v>
      </c>
      <c r="C165" s="19">
        <v>15</v>
      </c>
      <c r="D165" s="27" t="s">
        <v>2212</v>
      </c>
      <c r="E165" s="27"/>
      <c r="F165" s="26" t="s">
        <v>5395</v>
      </c>
      <c r="G165" s="26" t="s">
        <v>2773</v>
      </c>
      <c r="H165" s="26" t="s">
        <v>3</v>
      </c>
      <c r="I165" s="26"/>
      <c r="J165" s="26"/>
      <c r="K165" s="26"/>
      <c r="L165" s="26"/>
      <c r="M165" s="26" t="s">
        <v>2774</v>
      </c>
      <c r="N165" s="26" t="s">
        <v>2775</v>
      </c>
      <c r="O165" s="26"/>
      <c r="P165" s="26" t="s">
        <v>3</v>
      </c>
      <c r="Q165" s="26" t="s">
        <v>2776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891</v>
      </c>
      <c r="AB165" s="28" t="s">
        <v>2777</v>
      </c>
      <c r="AC165" s="28"/>
      <c r="AD165" s="28"/>
      <c r="AE165" s="28" t="s">
        <v>711</v>
      </c>
      <c r="AF165" s="28" t="s">
        <v>730</v>
      </c>
      <c r="AG165" s="28"/>
      <c r="AH165" s="28" t="s">
        <v>2778</v>
      </c>
      <c r="AI165" s="29"/>
      <c r="AJ165" s="30" t="s">
        <v>2295</v>
      </c>
      <c r="AK165" s="31">
        <v>39248</v>
      </c>
      <c r="AL165" s="332"/>
      <c r="AM165" s="333"/>
      <c r="AN165" s="25" t="s">
        <v>2266</v>
      </c>
      <c r="AO165" s="24">
        <v>45060</v>
      </c>
      <c r="AP165" s="262" t="s">
        <v>2779</v>
      </c>
      <c r="AQ165" s="263"/>
      <c r="AR165" s="263" t="s">
        <v>885</v>
      </c>
      <c r="AS165" s="263" t="s">
        <v>2780</v>
      </c>
      <c r="AT165" s="266"/>
      <c r="AU165" s="266"/>
      <c r="AV165" s="266"/>
      <c r="AW165" s="266"/>
      <c r="AX165" s="266"/>
      <c r="AY165" s="266"/>
      <c r="AZ165" s="266"/>
      <c r="BA165" s="321">
        <v>252</v>
      </c>
      <c r="BB165" s="394">
        <v>2</v>
      </c>
    </row>
    <row r="166" spans="1:54" ht="24.95" customHeight="1">
      <c r="A166" s="326" t="s">
        <v>4817</v>
      </c>
      <c r="B166" s="19" t="s">
        <v>2225</v>
      </c>
      <c r="C166" s="19">
        <v>91</v>
      </c>
      <c r="D166" s="27" t="s">
        <v>837</v>
      </c>
      <c r="E166" s="27" t="s">
        <v>886</v>
      </c>
      <c r="F166" s="26" t="s">
        <v>5187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887</v>
      </c>
      <c r="N166" s="26" t="s">
        <v>888</v>
      </c>
      <c r="O166" s="26"/>
      <c r="P166" s="26"/>
      <c r="Q166" s="26" t="s">
        <v>889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890</v>
      </c>
      <c r="Z166" s="26"/>
      <c r="AA166" s="28" t="s">
        <v>891</v>
      </c>
      <c r="AB166" s="28" t="s">
        <v>892</v>
      </c>
      <c r="AC166" s="28"/>
      <c r="AD166" s="28"/>
      <c r="AE166" s="28" t="s">
        <v>4</v>
      </c>
      <c r="AF166" s="28" t="s">
        <v>5</v>
      </c>
      <c r="AG166" s="28"/>
      <c r="AH166" s="28" t="s">
        <v>893</v>
      </c>
      <c r="AI166" s="29"/>
      <c r="AJ166" s="30" t="s">
        <v>894</v>
      </c>
      <c r="AK166" s="31" t="s">
        <v>3</v>
      </c>
      <c r="AL166" s="332"/>
      <c r="AM166" s="333"/>
      <c r="AN166" s="25"/>
      <c r="AO166" s="24"/>
      <c r="AP166" s="262" t="s">
        <v>895</v>
      </c>
      <c r="AQ166" s="263"/>
      <c r="AR166" s="263" t="s">
        <v>844</v>
      </c>
      <c r="AS166" s="263" t="s">
        <v>675</v>
      </c>
      <c r="AT166" s="266"/>
      <c r="AU166" s="266"/>
      <c r="AV166" s="266" t="s">
        <v>886</v>
      </c>
      <c r="AW166" s="266"/>
      <c r="AX166" s="266"/>
      <c r="AY166" s="266"/>
      <c r="AZ166" s="266"/>
      <c r="BA166" s="321">
        <v>27</v>
      </c>
      <c r="BB166" s="394">
        <v>1</v>
      </c>
    </row>
    <row r="167" spans="1:54" ht="24.95" customHeight="1">
      <c r="A167" s="326" t="s">
        <v>4817</v>
      </c>
      <c r="B167" s="19" t="s">
        <v>2225</v>
      </c>
      <c r="C167" s="19">
        <v>91</v>
      </c>
      <c r="D167" s="27" t="s">
        <v>1361</v>
      </c>
      <c r="E167" s="27" t="s">
        <v>1371</v>
      </c>
      <c r="F167" s="26" t="s">
        <v>5238</v>
      </c>
      <c r="G167" s="26" t="s">
        <v>3</v>
      </c>
      <c r="H167" s="26" t="s">
        <v>3</v>
      </c>
      <c r="I167" s="26"/>
      <c r="J167" s="26"/>
      <c r="K167" s="26"/>
      <c r="L167" s="26"/>
      <c r="M167" s="26" t="s">
        <v>1372</v>
      </c>
      <c r="N167" s="26" t="s">
        <v>1373</v>
      </c>
      <c r="O167" s="26"/>
      <c r="P167" s="26"/>
      <c r="Q167" s="26" t="s">
        <v>1374</v>
      </c>
      <c r="R167" s="26"/>
      <c r="S167" s="26"/>
      <c r="T167" s="26"/>
      <c r="U167" s="26" t="s">
        <v>3</v>
      </c>
      <c r="V167" s="26"/>
      <c r="W167" s="26"/>
      <c r="X167" s="26"/>
      <c r="Y167" s="26" t="s">
        <v>1375</v>
      </c>
      <c r="Z167" s="26"/>
      <c r="AA167" s="28" t="s">
        <v>891</v>
      </c>
      <c r="AB167" s="28" t="s">
        <v>1045</v>
      </c>
      <c r="AC167" s="28"/>
      <c r="AD167" s="28"/>
      <c r="AE167" s="28" t="s">
        <v>711</v>
      </c>
      <c r="AF167" s="28" t="s">
        <v>730</v>
      </c>
      <c r="AG167" s="28"/>
      <c r="AH167" s="28" t="s">
        <v>1376</v>
      </c>
      <c r="AI167" s="29"/>
      <c r="AJ167" s="30" t="s">
        <v>3</v>
      </c>
      <c r="AK167" s="31" t="s">
        <v>3</v>
      </c>
      <c r="AL167" s="332"/>
      <c r="AM167" s="333"/>
      <c r="AN167" s="25"/>
      <c r="AO167" s="24"/>
      <c r="AP167" s="262" t="s">
        <v>1377</v>
      </c>
      <c r="AQ167" s="263"/>
      <c r="AR167" s="263" t="s">
        <v>844</v>
      </c>
      <c r="AS167" s="263" t="s">
        <v>675</v>
      </c>
      <c r="AT167" s="266"/>
      <c r="AU167" s="266"/>
      <c r="AV167" s="266" t="s">
        <v>1371</v>
      </c>
      <c r="AW167" s="266"/>
      <c r="AX167" s="266"/>
      <c r="AY167" s="266"/>
      <c r="AZ167" s="266"/>
      <c r="BA167" s="321">
        <v>78</v>
      </c>
      <c r="BB167" s="394">
        <v>1</v>
      </c>
    </row>
    <row r="168" spans="1:54" ht="24.95" customHeight="1">
      <c r="A168" s="326" t="s">
        <v>4817</v>
      </c>
      <c r="B168" s="19" t="s">
        <v>2216</v>
      </c>
      <c r="C168" s="19">
        <v>15</v>
      </c>
      <c r="D168" s="27" t="s">
        <v>2212</v>
      </c>
      <c r="E168" s="27"/>
      <c r="F168" s="26" t="s">
        <v>5393</v>
      </c>
      <c r="G168" s="26" t="s">
        <v>2758</v>
      </c>
      <c r="H168" s="26" t="s">
        <v>3</v>
      </c>
      <c r="I168" s="26"/>
      <c r="J168" s="26"/>
      <c r="K168" s="26"/>
      <c r="L168" s="26"/>
      <c r="M168" s="26" t="s">
        <v>2759</v>
      </c>
      <c r="N168" s="26" t="s">
        <v>2760</v>
      </c>
      <c r="O168" s="26"/>
      <c r="P168" s="26" t="s">
        <v>2761</v>
      </c>
      <c r="Q168" s="26" t="s">
        <v>2762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2763</v>
      </c>
      <c r="AB168" s="28" t="s">
        <v>2764</v>
      </c>
      <c r="AC168" s="28"/>
      <c r="AD168" s="28"/>
      <c r="AE168" s="28" t="s">
        <v>711</v>
      </c>
      <c r="AF168" s="28" t="s">
        <v>730</v>
      </c>
      <c r="AG168" s="28"/>
      <c r="AH168" s="28" t="s">
        <v>2765</v>
      </c>
      <c r="AI168" s="29"/>
      <c r="AJ168" s="30" t="s">
        <v>2295</v>
      </c>
      <c r="AK168" s="31">
        <v>39248</v>
      </c>
      <c r="AL168" s="332"/>
      <c r="AM168" s="333"/>
      <c r="AN168" s="25" t="s">
        <v>2266</v>
      </c>
      <c r="AO168" s="24">
        <v>45060</v>
      </c>
      <c r="AP168" s="262" t="s">
        <v>2766</v>
      </c>
      <c r="AQ168" s="263"/>
      <c r="AR168" s="263" t="s">
        <v>885</v>
      </c>
      <c r="AS168" s="263" t="s">
        <v>2767</v>
      </c>
      <c r="AT168" s="266"/>
      <c r="AU168" s="266"/>
      <c r="AV168" s="266"/>
      <c r="AW168" s="266"/>
      <c r="AX168" s="266"/>
      <c r="AY168" s="266"/>
      <c r="AZ168" s="266"/>
      <c r="BA168" s="321">
        <v>250</v>
      </c>
      <c r="BB168" s="394">
        <v>2</v>
      </c>
    </row>
    <row r="169" spans="1:54" ht="24.95" customHeight="1">
      <c r="A169" s="326" t="s">
        <v>4817</v>
      </c>
      <c r="B169" s="19" t="s">
        <v>2216</v>
      </c>
      <c r="C169" s="19">
        <v>15</v>
      </c>
      <c r="D169" s="27" t="s">
        <v>2212</v>
      </c>
      <c r="E169" s="27"/>
      <c r="F169" s="26" t="s">
        <v>5493</v>
      </c>
      <c r="G169" s="26" t="s">
        <v>3333</v>
      </c>
      <c r="H169" s="26"/>
      <c r="I169" s="26"/>
      <c r="J169" s="26"/>
      <c r="K169" s="26"/>
      <c r="L169" s="26"/>
      <c r="M169" s="26" t="s">
        <v>3334</v>
      </c>
      <c r="N169" s="26" t="s">
        <v>3335</v>
      </c>
      <c r="O169" s="26"/>
      <c r="P169" s="26" t="s">
        <v>3336</v>
      </c>
      <c r="Q169" s="26" t="s">
        <v>3337</v>
      </c>
      <c r="R169" s="26"/>
      <c r="S169" s="26"/>
      <c r="T169" s="26"/>
      <c r="U169" s="26"/>
      <c r="V169" s="26" t="s">
        <v>3338</v>
      </c>
      <c r="W169" s="26"/>
      <c r="X169" s="26"/>
      <c r="Y169" s="26" t="s">
        <v>3339</v>
      </c>
      <c r="Z169" s="26" t="s">
        <v>688</v>
      </c>
      <c r="AA169" s="28" t="s">
        <v>3340</v>
      </c>
      <c r="AB169" s="28" t="s">
        <v>820</v>
      </c>
      <c r="AC169" s="28"/>
      <c r="AD169" s="28"/>
      <c r="AE169" s="28" t="s">
        <v>711</v>
      </c>
      <c r="AF169" s="28" t="s">
        <v>730</v>
      </c>
      <c r="AG169" s="28"/>
      <c r="AH169" s="28" t="s">
        <v>3341</v>
      </c>
      <c r="AI169" s="29"/>
      <c r="AJ169" s="30"/>
      <c r="AK169" s="31"/>
      <c r="AL169" s="332"/>
      <c r="AM169" s="333"/>
      <c r="AN169" s="25" t="s">
        <v>2266</v>
      </c>
      <c r="AO169" s="24">
        <v>45060</v>
      </c>
      <c r="AP169" s="262" t="s">
        <v>3342</v>
      </c>
      <c r="AQ169" s="263"/>
      <c r="AR169" s="263" t="s">
        <v>681</v>
      </c>
      <c r="AS169" s="263" t="s">
        <v>675</v>
      </c>
      <c r="AT169" s="266"/>
      <c r="AU169" s="266"/>
      <c r="AV169" s="266"/>
      <c r="AW169" s="266"/>
      <c r="AX169" s="266"/>
      <c r="AY169" s="266"/>
      <c r="AZ169" s="266"/>
      <c r="BA169" s="321">
        <v>350</v>
      </c>
      <c r="BB169" s="394">
        <v>2</v>
      </c>
    </row>
    <row r="170" spans="1:54" ht="24.95" customHeight="1">
      <c r="A170" s="326" t="s">
        <v>4817</v>
      </c>
      <c r="B170" s="19" t="s">
        <v>2222</v>
      </c>
      <c r="C170" s="19">
        <v>82</v>
      </c>
      <c r="D170" s="27"/>
      <c r="E170" s="27"/>
      <c r="F170" s="26" t="s">
        <v>5682</v>
      </c>
      <c r="G170" s="26" t="s">
        <v>4497</v>
      </c>
      <c r="H170" s="26"/>
      <c r="I170" s="26"/>
      <c r="J170" s="26"/>
      <c r="K170" s="26"/>
      <c r="L170" s="26"/>
      <c r="M170" s="26" t="s">
        <v>4498</v>
      </c>
      <c r="N170" s="26" t="s">
        <v>4499</v>
      </c>
      <c r="O170" s="26"/>
      <c r="P170" s="26"/>
      <c r="Q170" s="26" t="s">
        <v>4500</v>
      </c>
      <c r="R170" s="26"/>
      <c r="S170" s="26"/>
      <c r="T170" s="26"/>
      <c r="U170" s="26"/>
      <c r="V170" s="26"/>
      <c r="W170" s="26"/>
      <c r="X170" s="26"/>
      <c r="Y170" s="26" t="s">
        <v>4501</v>
      </c>
      <c r="Z170" s="26"/>
      <c r="AA170" s="28" t="s">
        <v>4502</v>
      </c>
      <c r="AB170" s="28" t="s">
        <v>4503</v>
      </c>
      <c r="AC170" s="28"/>
      <c r="AD170" s="28"/>
      <c r="AE170" s="28" t="s">
        <v>801</v>
      </c>
      <c r="AF170" s="28" t="s">
        <v>802</v>
      </c>
      <c r="AG170" s="28" t="s">
        <v>803</v>
      </c>
      <c r="AH170" s="28" t="s">
        <v>4504</v>
      </c>
      <c r="AI170" s="29"/>
      <c r="AJ170" s="30"/>
      <c r="AK170" s="31"/>
      <c r="AL170" s="332"/>
      <c r="AM170" s="333"/>
      <c r="AN170" s="25" t="s">
        <v>2266</v>
      </c>
      <c r="AO170" s="24">
        <v>45060</v>
      </c>
      <c r="AP170" s="262" t="s">
        <v>4505</v>
      </c>
      <c r="AQ170" s="263"/>
      <c r="AR170" s="263" t="s">
        <v>674</v>
      </c>
      <c r="AS170" s="263" t="s">
        <v>675</v>
      </c>
      <c r="AT170" s="266"/>
      <c r="AU170" s="266"/>
      <c r="AV170" s="266"/>
      <c r="AW170" s="266"/>
      <c r="AX170" s="266"/>
      <c r="AY170" s="266"/>
      <c r="AZ170" s="266"/>
      <c r="BA170" s="321">
        <v>575</v>
      </c>
      <c r="BB170" s="394">
        <v>2</v>
      </c>
    </row>
    <row r="171" spans="1:54" ht="24.95" customHeight="1">
      <c r="A171" s="326" t="s">
        <v>5950</v>
      </c>
      <c r="B171" s="19"/>
      <c r="C171" s="19"/>
      <c r="D171" s="27"/>
      <c r="E171" s="27"/>
      <c r="F171" s="26" t="s">
        <v>5162</v>
      </c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 t="s">
        <v>5080</v>
      </c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4799</v>
      </c>
      <c r="AK171" s="31">
        <v>45075</v>
      </c>
      <c r="AL171" s="332"/>
      <c r="AM171" s="333"/>
      <c r="AN171" s="25"/>
      <c r="AO171" s="24"/>
      <c r="AP171" s="262" t="s">
        <v>742</v>
      </c>
      <c r="AQ171" s="263">
        <v>231</v>
      </c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>
        <v>3</v>
      </c>
    </row>
    <row r="172" spans="1:54" ht="24.95" customHeight="1">
      <c r="A172" s="326" t="s">
        <v>4817</v>
      </c>
      <c r="B172" s="19" t="s">
        <v>2216</v>
      </c>
      <c r="C172" s="19">
        <v>15</v>
      </c>
      <c r="D172" s="27" t="s">
        <v>2212</v>
      </c>
      <c r="E172" s="27"/>
      <c r="F172" s="26" t="s">
        <v>5467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3</v>
      </c>
      <c r="N172" s="26" t="s">
        <v>3</v>
      </c>
      <c r="O172" s="26"/>
      <c r="P172" s="26" t="s">
        <v>3</v>
      </c>
      <c r="Q172" s="26" t="s">
        <v>3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3265</v>
      </c>
      <c r="AB172" s="28" t="s">
        <v>737</v>
      </c>
      <c r="AC172" s="28"/>
      <c r="AD172" s="28"/>
      <c r="AE172" s="28" t="s">
        <v>3</v>
      </c>
      <c r="AF172" s="28" t="s">
        <v>3</v>
      </c>
      <c r="AG172" s="28"/>
      <c r="AH172" s="28" t="s">
        <v>3</v>
      </c>
      <c r="AI172" s="29"/>
      <c r="AJ172" s="30" t="s">
        <v>2295</v>
      </c>
      <c r="AK172" s="31">
        <v>39248</v>
      </c>
      <c r="AL172" s="332"/>
      <c r="AM172" s="333"/>
      <c r="AN172" s="25" t="s">
        <v>2266</v>
      </c>
      <c r="AO172" s="24">
        <v>45060</v>
      </c>
      <c r="AP172" s="262" t="s">
        <v>3266</v>
      </c>
      <c r="AQ172" s="263"/>
      <c r="AR172" s="263" t="s">
        <v>885</v>
      </c>
      <c r="AS172" s="263" t="s">
        <v>3267</v>
      </c>
      <c r="AT172" s="266"/>
      <c r="AU172" s="266"/>
      <c r="AV172" s="266"/>
      <c r="AW172" s="266"/>
      <c r="AX172" s="266"/>
      <c r="AY172" s="266"/>
      <c r="AZ172" s="266"/>
      <c r="BA172" s="321">
        <v>324</v>
      </c>
      <c r="BB172" s="394">
        <v>2</v>
      </c>
    </row>
    <row r="173" spans="1:54" ht="24.95" customHeight="1">
      <c r="A173" s="326" t="s">
        <v>4817</v>
      </c>
      <c r="B173" s="19" t="s">
        <v>2225</v>
      </c>
      <c r="C173" s="19">
        <v>91</v>
      </c>
      <c r="D173" s="27" t="s">
        <v>837</v>
      </c>
      <c r="E173" s="27" t="s">
        <v>999</v>
      </c>
      <c r="F173" s="26" t="s">
        <v>5199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3</v>
      </c>
      <c r="N173" s="26" t="s">
        <v>3</v>
      </c>
      <c r="O173" s="26"/>
      <c r="P173" s="26"/>
      <c r="Q173" s="26" t="s">
        <v>3</v>
      </c>
      <c r="R173" s="26"/>
      <c r="S173" s="26"/>
      <c r="T173" s="26"/>
      <c r="U173" s="26" t="s">
        <v>3</v>
      </c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 t="s">
        <v>842</v>
      </c>
      <c r="AK173" s="31" t="s">
        <v>3</v>
      </c>
      <c r="AL173" s="332"/>
      <c r="AM173" s="333"/>
      <c r="AN173" s="25"/>
      <c r="AO173" s="24"/>
      <c r="AP173" s="262" t="s">
        <v>1000</v>
      </c>
      <c r="AQ173" s="263"/>
      <c r="AR173" s="263" t="s">
        <v>844</v>
      </c>
      <c r="AS173" s="263" t="s">
        <v>1001</v>
      </c>
      <c r="AT173" s="266"/>
      <c r="AU173" s="266"/>
      <c r="AV173" s="266" t="s">
        <v>999</v>
      </c>
      <c r="AW173" s="266"/>
      <c r="AX173" s="266"/>
      <c r="AY173" s="266"/>
      <c r="AZ173" s="266"/>
      <c r="BA173" s="321">
        <v>39</v>
      </c>
      <c r="BB173" s="394">
        <v>1</v>
      </c>
    </row>
    <row r="174" spans="1:54" ht="24.95" customHeight="1">
      <c r="A174" s="326" t="s">
        <v>4817</v>
      </c>
      <c r="B174" s="19" t="s">
        <v>2224</v>
      </c>
      <c r="C174" s="19">
        <v>87</v>
      </c>
      <c r="D174" s="27"/>
      <c r="E174" s="27"/>
      <c r="F174" s="26" t="s">
        <v>5705</v>
      </c>
      <c r="G174" s="26" t="s">
        <v>3</v>
      </c>
      <c r="H174" s="26" t="s">
        <v>2670</v>
      </c>
      <c r="I174" s="26"/>
      <c r="J174" s="26"/>
      <c r="K174" s="26"/>
      <c r="L174" s="26"/>
      <c r="M174" s="26" t="s">
        <v>3</v>
      </c>
      <c r="N174" s="26" t="s">
        <v>4673</v>
      </c>
      <c r="O174" s="26"/>
      <c r="P174" s="26" t="s">
        <v>3</v>
      </c>
      <c r="Q174" s="26" t="s">
        <v>3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4674</v>
      </c>
      <c r="AB174" s="28" t="s">
        <v>4675</v>
      </c>
      <c r="AC174" s="28"/>
      <c r="AD174" s="28"/>
      <c r="AE174" s="28" t="s">
        <v>3</v>
      </c>
      <c r="AF174" s="28" t="s">
        <v>3</v>
      </c>
      <c r="AG174" s="28"/>
      <c r="AH174" s="28" t="s">
        <v>4673</v>
      </c>
      <c r="AI174" s="29"/>
      <c r="AJ174" s="30" t="s">
        <v>2295</v>
      </c>
      <c r="AK174" s="31">
        <v>39248</v>
      </c>
      <c r="AL174" s="332"/>
      <c r="AM174" s="333"/>
      <c r="AN174" s="25" t="s">
        <v>2266</v>
      </c>
      <c r="AO174" s="24">
        <v>45060</v>
      </c>
      <c r="AP174" s="262" t="s">
        <v>4676</v>
      </c>
      <c r="AQ174" s="263"/>
      <c r="AR174" s="263" t="s">
        <v>885</v>
      </c>
      <c r="AS174" s="263" t="s">
        <v>4677</v>
      </c>
      <c r="AT174" s="266"/>
      <c r="AU174" s="266"/>
      <c r="AV174" s="266"/>
      <c r="AW174" s="266"/>
      <c r="AX174" s="266"/>
      <c r="AY174" s="266"/>
      <c r="AZ174" s="266"/>
      <c r="BA174" s="321">
        <v>609</v>
      </c>
      <c r="BB174" s="394">
        <v>2</v>
      </c>
    </row>
    <row r="175" spans="1:54" ht="24.95" customHeight="1">
      <c r="A175" s="326" t="s">
        <v>5950</v>
      </c>
      <c r="B175" s="19"/>
      <c r="C175" s="19"/>
      <c r="D175" s="27"/>
      <c r="E175" s="27"/>
      <c r="F175" s="26" t="s">
        <v>5779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 t="s">
        <v>4877</v>
      </c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 t="s">
        <v>4799</v>
      </c>
      <c r="AK175" s="31">
        <v>45075</v>
      </c>
      <c r="AL175" s="332"/>
      <c r="AM175" s="333"/>
      <c r="AN175" s="25"/>
      <c r="AO175" s="24"/>
      <c r="AP175" s="262" t="s">
        <v>5779</v>
      </c>
      <c r="AQ175" s="263">
        <v>57</v>
      </c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>
        <v>3</v>
      </c>
    </row>
    <row r="176" spans="1:54" ht="24.95" customHeight="1">
      <c r="A176" s="326" t="s">
        <v>4817</v>
      </c>
      <c r="B176" s="19" t="s">
        <v>2225</v>
      </c>
      <c r="C176" s="19">
        <v>91</v>
      </c>
      <c r="D176" s="27" t="s">
        <v>1361</v>
      </c>
      <c r="E176" s="27" t="s">
        <v>1518</v>
      </c>
      <c r="F176" s="26" t="s">
        <v>5253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934</v>
      </c>
      <c r="N176" s="26" t="s">
        <v>1519</v>
      </c>
      <c r="O176" s="26"/>
      <c r="P176" s="26"/>
      <c r="Q176" s="26" t="s">
        <v>1520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1521</v>
      </c>
      <c r="Z176" s="26"/>
      <c r="AA176" s="28" t="s">
        <v>821</v>
      </c>
      <c r="AB176" s="28" t="s">
        <v>1008</v>
      </c>
      <c r="AC176" s="28"/>
      <c r="AD176" s="28"/>
      <c r="AE176" s="28" t="s">
        <v>4</v>
      </c>
      <c r="AF176" s="28" t="s">
        <v>5</v>
      </c>
      <c r="AG176" s="28" t="s">
        <v>1522</v>
      </c>
      <c r="AH176" s="28" t="s">
        <v>1523</v>
      </c>
      <c r="AI176" s="29"/>
      <c r="AJ176" s="30" t="s">
        <v>3</v>
      </c>
      <c r="AK176" s="31" t="s">
        <v>3</v>
      </c>
      <c r="AL176" s="332"/>
      <c r="AM176" s="333"/>
      <c r="AN176" s="25"/>
      <c r="AO176" s="24"/>
      <c r="AP176" s="262" t="s">
        <v>1524</v>
      </c>
      <c r="AQ176" s="263"/>
      <c r="AR176" s="263" t="s">
        <v>844</v>
      </c>
      <c r="AS176" s="263" t="s">
        <v>675</v>
      </c>
      <c r="AT176" s="266"/>
      <c r="AU176" s="266"/>
      <c r="AV176" s="266" t="s">
        <v>1518</v>
      </c>
      <c r="AW176" s="266"/>
      <c r="AX176" s="266"/>
      <c r="AY176" s="266"/>
      <c r="AZ176" s="266"/>
      <c r="BA176" s="321">
        <v>93</v>
      </c>
      <c r="BB176" s="394">
        <v>1</v>
      </c>
    </row>
    <row r="177" spans="1:54" ht="24.95" customHeight="1">
      <c r="A177" s="326" t="s">
        <v>4817</v>
      </c>
      <c r="B177" s="19" t="s">
        <v>2216</v>
      </c>
      <c r="C177" s="19">
        <v>15</v>
      </c>
      <c r="D177" s="27" t="s">
        <v>2212</v>
      </c>
      <c r="E177" s="27"/>
      <c r="F177" s="26" t="s">
        <v>5363</v>
      </c>
      <c r="G177" s="26" t="s">
        <v>2531</v>
      </c>
      <c r="H177" s="26" t="s">
        <v>3</v>
      </c>
      <c r="I177" s="26"/>
      <c r="J177" s="26"/>
      <c r="K177" s="26"/>
      <c r="L177" s="26"/>
      <c r="M177" s="26" t="s">
        <v>2532</v>
      </c>
      <c r="N177" s="26" t="s">
        <v>2533</v>
      </c>
      <c r="O177" s="26"/>
      <c r="P177" s="26" t="s">
        <v>3</v>
      </c>
      <c r="Q177" s="26" t="s">
        <v>2534</v>
      </c>
      <c r="R177" s="26" t="s">
        <v>3</v>
      </c>
      <c r="S177" s="26"/>
      <c r="T177" s="26" t="s">
        <v>3</v>
      </c>
      <c r="U177" s="26" t="s">
        <v>3</v>
      </c>
      <c r="V177" s="26"/>
      <c r="W177" s="26"/>
      <c r="X177" s="26"/>
      <c r="Y177" s="26"/>
      <c r="Z177" s="26" t="s">
        <v>3</v>
      </c>
      <c r="AA177" s="28" t="s">
        <v>821</v>
      </c>
      <c r="AB177" s="28" t="s">
        <v>2535</v>
      </c>
      <c r="AC177" s="28"/>
      <c r="AD177" s="28"/>
      <c r="AE177" s="28" t="s">
        <v>711</v>
      </c>
      <c r="AF177" s="28" t="s">
        <v>730</v>
      </c>
      <c r="AG177" s="28"/>
      <c r="AH177" s="28" t="s">
        <v>2536</v>
      </c>
      <c r="AI177" s="29"/>
      <c r="AJ177" s="30" t="s">
        <v>2295</v>
      </c>
      <c r="AK177" s="31">
        <v>39248</v>
      </c>
      <c r="AL177" s="332"/>
      <c r="AM177" s="333"/>
      <c r="AN177" s="25" t="s">
        <v>2266</v>
      </c>
      <c r="AO177" s="24">
        <v>45060</v>
      </c>
      <c r="AP177" s="262" t="s">
        <v>2537</v>
      </c>
      <c r="AQ177" s="263"/>
      <c r="AR177" s="263" t="s">
        <v>885</v>
      </c>
      <c r="AS177" s="263" t="s">
        <v>2538</v>
      </c>
      <c r="AT177" s="266"/>
      <c r="AU177" s="266"/>
      <c r="AV177" s="266"/>
      <c r="AW177" s="266"/>
      <c r="AX177" s="266"/>
      <c r="AY177" s="266"/>
      <c r="AZ177" s="266"/>
      <c r="BA177" s="321">
        <v>220</v>
      </c>
      <c r="BB177" s="394">
        <v>2</v>
      </c>
    </row>
    <row r="178" spans="1:54" ht="24.95" customHeight="1">
      <c r="A178" s="326" t="s">
        <v>4817</v>
      </c>
      <c r="B178" s="19" t="s">
        <v>2224</v>
      </c>
      <c r="C178" s="19">
        <v>87</v>
      </c>
      <c r="D178" s="27"/>
      <c r="E178" s="27"/>
      <c r="F178" s="26" t="s">
        <v>5708</v>
      </c>
      <c r="G178" s="26" t="s">
        <v>3</v>
      </c>
      <c r="H178" s="26" t="s">
        <v>1355</v>
      </c>
      <c r="I178" s="26"/>
      <c r="J178" s="26"/>
      <c r="K178" s="26"/>
      <c r="L178" s="26"/>
      <c r="M178" s="26" t="s">
        <v>4694</v>
      </c>
      <c r="N178" s="26" t="s">
        <v>4695</v>
      </c>
      <c r="O178" s="26"/>
      <c r="P178" s="26" t="s">
        <v>3</v>
      </c>
      <c r="Q178" s="26" t="s">
        <v>4696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821</v>
      </c>
      <c r="AB178" s="28" t="s">
        <v>4697</v>
      </c>
      <c r="AC178" s="28"/>
      <c r="AD178" s="28"/>
      <c r="AE178" s="28" t="s">
        <v>1080</v>
      </c>
      <c r="AF178" s="28" t="s">
        <v>2649</v>
      </c>
      <c r="AG178" s="28"/>
      <c r="AH178" s="28" t="s">
        <v>4698</v>
      </c>
      <c r="AI178" s="29"/>
      <c r="AJ178" s="30" t="s">
        <v>2295</v>
      </c>
      <c r="AK178" s="31">
        <v>39248</v>
      </c>
      <c r="AL178" s="332"/>
      <c r="AM178" s="333"/>
      <c r="AN178" s="25" t="s">
        <v>2266</v>
      </c>
      <c r="AO178" s="24">
        <v>45060</v>
      </c>
      <c r="AP178" s="262" t="s">
        <v>4699</v>
      </c>
      <c r="AQ178" s="263"/>
      <c r="AR178" s="263" t="s">
        <v>885</v>
      </c>
      <c r="AS178" s="263" t="s">
        <v>4700</v>
      </c>
      <c r="AT178" s="266"/>
      <c r="AU178" s="266"/>
      <c r="AV178" s="266"/>
      <c r="AW178" s="266"/>
      <c r="AX178" s="266"/>
      <c r="AY178" s="266"/>
      <c r="AZ178" s="266"/>
      <c r="BA178" s="321">
        <v>612</v>
      </c>
      <c r="BB178" s="394">
        <v>2</v>
      </c>
    </row>
    <row r="179" spans="1:54" ht="24.95" customHeight="1">
      <c r="A179" s="326" t="s">
        <v>4817</v>
      </c>
      <c r="B179" s="19" t="s">
        <v>2225</v>
      </c>
      <c r="C179" s="19">
        <v>91</v>
      </c>
      <c r="D179" s="27" t="s">
        <v>837</v>
      </c>
      <c r="E179" s="27" t="s">
        <v>1354</v>
      </c>
      <c r="F179" s="26" t="s">
        <v>5236</v>
      </c>
      <c r="G179" s="26" t="s">
        <v>3</v>
      </c>
      <c r="H179" s="26" t="s">
        <v>1355</v>
      </c>
      <c r="I179" s="26"/>
      <c r="J179" s="26"/>
      <c r="K179" s="26"/>
      <c r="L179" s="26"/>
      <c r="M179" s="26" t="s">
        <v>1356</v>
      </c>
      <c r="N179" s="26" t="s">
        <v>1357</v>
      </c>
      <c r="O179" s="26"/>
      <c r="P179" s="26"/>
      <c r="Q179" s="26" t="s">
        <v>1358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3</v>
      </c>
      <c r="AK179" s="31" t="s">
        <v>3</v>
      </c>
      <c r="AL179" s="332"/>
      <c r="AM179" s="333"/>
      <c r="AN179" s="25"/>
      <c r="AO179" s="24"/>
      <c r="AP179" s="262" t="s">
        <v>1359</v>
      </c>
      <c r="AQ179" s="263"/>
      <c r="AR179" s="263" t="s">
        <v>844</v>
      </c>
      <c r="AS179" s="263" t="s">
        <v>1360</v>
      </c>
      <c r="AT179" s="266"/>
      <c r="AU179" s="266"/>
      <c r="AV179" s="266" t="s">
        <v>1354</v>
      </c>
      <c r="AW179" s="266"/>
      <c r="AX179" s="266"/>
      <c r="AY179" s="266"/>
      <c r="AZ179" s="266"/>
      <c r="BA179" s="321">
        <v>76</v>
      </c>
      <c r="BB179" s="394">
        <v>1</v>
      </c>
    </row>
    <row r="180" spans="1:54" ht="24.95" customHeight="1">
      <c r="A180" s="326" t="s">
        <v>4817</v>
      </c>
      <c r="B180" s="19" t="s">
        <v>2216</v>
      </c>
      <c r="C180" s="19">
        <v>15</v>
      </c>
      <c r="D180" s="27" t="s">
        <v>2212</v>
      </c>
      <c r="E180" s="27"/>
      <c r="F180" s="26" t="s">
        <v>5453</v>
      </c>
      <c r="G180" s="26" t="s">
        <v>3</v>
      </c>
      <c r="H180" s="26" t="s">
        <v>3</v>
      </c>
      <c r="I180" s="26"/>
      <c r="J180" s="26"/>
      <c r="K180" s="26"/>
      <c r="L180" s="26"/>
      <c r="M180" s="26" t="s">
        <v>3</v>
      </c>
      <c r="N180" s="26" t="s">
        <v>3</v>
      </c>
      <c r="O180" s="26"/>
      <c r="P180" s="26" t="s">
        <v>3</v>
      </c>
      <c r="Q180" s="26" t="s">
        <v>3</v>
      </c>
      <c r="R180" s="26" t="s">
        <v>3</v>
      </c>
      <c r="S180" s="26"/>
      <c r="T180" s="26" t="s">
        <v>3</v>
      </c>
      <c r="U180" s="26" t="s">
        <v>3</v>
      </c>
      <c r="V180" s="26"/>
      <c r="W180" s="26"/>
      <c r="X180" s="26"/>
      <c r="Y180" s="26"/>
      <c r="Z180" s="26" t="s">
        <v>3</v>
      </c>
      <c r="AA180" s="28" t="s">
        <v>3174</v>
      </c>
      <c r="AB180" s="28" t="s">
        <v>2464</v>
      </c>
      <c r="AC180" s="28"/>
      <c r="AD180" s="28"/>
      <c r="AE180" s="28" t="s">
        <v>3</v>
      </c>
      <c r="AF180" s="28" t="s">
        <v>3</v>
      </c>
      <c r="AG180" s="28"/>
      <c r="AH180" s="28" t="s">
        <v>3</v>
      </c>
      <c r="AI180" s="29"/>
      <c r="AJ180" s="30" t="s">
        <v>2295</v>
      </c>
      <c r="AK180" s="31">
        <v>39248</v>
      </c>
      <c r="AL180" s="332"/>
      <c r="AM180" s="333"/>
      <c r="AN180" s="25" t="s">
        <v>2266</v>
      </c>
      <c r="AO180" s="24">
        <v>45060</v>
      </c>
      <c r="AP180" s="262" t="s">
        <v>3175</v>
      </c>
      <c r="AQ180" s="263"/>
      <c r="AR180" s="263" t="s">
        <v>885</v>
      </c>
      <c r="AS180" s="263" t="s">
        <v>3176</v>
      </c>
      <c r="AT180" s="266"/>
      <c r="AU180" s="266"/>
      <c r="AV180" s="266"/>
      <c r="AW180" s="266"/>
      <c r="AX180" s="266"/>
      <c r="AY180" s="266"/>
      <c r="AZ180" s="266"/>
      <c r="BA180" s="321">
        <v>310</v>
      </c>
      <c r="BB180" s="394">
        <v>2</v>
      </c>
    </row>
    <row r="181" spans="1:54" ht="24.95" customHeight="1">
      <c r="A181" s="326" t="s">
        <v>5954</v>
      </c>
      <c r="B181" s="19" t="s">
        <v>2225</v>
      </c>
      <c r="C181" s="19">
        <v>91</v>
      </c>
      <c r="D181" s="27" t="s">
        <v>1361</v>
      </c>
      <c r="E181" s="27" t="s">
        <v>1821</v>
      </c>
      <c r="F181" s="411" t="s">
        <v>5956</v>
      </c>
      <c r="G181" s="26" t="s">
        <v>3</v>
      </c>
      <c r="H181" s="26" t="s">
        <v>1262</v>
      </c>
      <c r="I181" s="26"/>
      <c r="J181" s="26"/>
      <c r="K181" s="26"/>
      <c r="L181" s="26"/>
      <c r="M181" s="26" t="s">
        <v>1822</v>
      </c>
      <c r="N181" s="26" t="s">
        <v>1823</v>
      </c>
      <c r="O181" s="26"/>
      <c r="P181" s="26" t="s">
        <v>1824</v>
      </c>
      <c r="Q181" s="26" t="s">
        <v>1825</v>
      </c>
      <c r="R181" s="26"/>
      <c r="S181" s="26"/>
      <c r="T181" s="26" t="s">
        <v>1826</v>
      </c>
      <c r="U181" s="26" t="s">
        <v>1827</v>
      </c>
      <c r="V181" s="26"/>
      <c r="W181" s="26"/>
      <c r="X181" s="26"/>
      <c r="Y181" s="26" t="s">
        <v>1828</v>
      </c>
      <c r="Z181" s="26"/>
      <c r="AA181" s="28" t="s">
        <v>1829</v>
      </c>
      <c r="AB181" s="28" t="s">
        <v>1830</v>
      </c>
      <c r="AC181" s="28"/>
      <c r="AD181" s="28"/>
      <c r="AE181" s="28" t="s">
        <v>4</v>
      </c>
      <c r="AF181" s="28" t="s">
        <v>1311</v>
      </c>
      <c r="AG181" s="28" t="s">
        <v>1831</v>
      </c>
      <c r="AH181" s="28" t="s">
        <v>1832</v>
      </c>
      <c r="AI181" s="29"/>
      <c r="AJ181" s="30" t="s">
        <v>4799</v>
      </c>
      <c r="AK181" s="31">
        <v>45075</v>
      </c>
      <c r="AL181" s="332"/>
      <c r="AM181" s="333"/>
      <c r="AN181" s="25"/>
      <c r="AO181" s="24"/>
      <c r="AP181" s="262" t="s">
        <v>1833</v>
      </c>
      <c r="AQ181" s="263"/>
      <c r="AR181" s="263" t="s">
        <v>674</v>
      </c>
      <c r="AS181" s="263" t="s">
        <v>675</v>
      </c>
      <c r="AT181" s="266"/>
      <c r="AU181" s="266"/>
      <c r="AV181" s="266" t="s">
        <v>1821</v>
      </c>
      <c r="AW181" s="266"/>
      <c r="AX181" s="266"/>
      <c r="AY181" s="266"/>
      <c r="AZ181" s="266"/>
      <c r="BA181" s="321">
        <v>125</v>
      </c>
      <c r="BB181" s="394">
        <v>1</v>
      </c>
    </row>
    <row r="182" spans="1:54" ht="24.95" customHeight="1">
      <c r="A182" s="326" t="s">
        <v>4817</v>
      </c>
      <c r="B182" s="19" t="s">
        <v>2237</v>
      </c>
      <c r="C182" s="19">
        <v>92</v>
      </c>
      <c r="D182" s="27" t="s">
        <v>1867</v>
      </c>
      <c r="E182" s="27" t="s">
        <v>1891</v>
      </c>
      <c r="F182" s="26" t="s">
        <v>5293</v>
      </c>
      <c r="G182" s="26" t="s">
        <v>1892</v>
      </c>
      <c r="H182" s="26"/>
      <c r="I182" s="26"/>
      <c r="J182" s="26"/>
      <c r="K182" s="26"/>
      <c r="L182" s="26"/>
      <c r="M182" s="26"/>
      <c r="N182" s="26" t="s">
        <v>846</v>
      </c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 t="s">
        <v>1893</v>
      </c>
      <c r="Z182" s="26" t="s">
        <v>2226</v>
      </c>
      <c r="AA182" s="28" t="s">
        <v>817</v>
      </c>
      <c r="AB182" s="28" t="s">
        <v>1894</v>
      </c>
      <c r="AC182" s="28"/>
      <c r="AD182" s="28"/>
      <c r="AE182" s="28"/>
      <c r="AF182" s="28"/>
      <c r="AG182" s="28"/>
      <c r="AH182" s="28"/>
      <c r="AI182" s="29"/>
      <c r="AJ182" s="30"/>
      <c r="AK182" s="31"/>
      <c r="AL182" s="332"/>
      <c r="AM182" s="333"/>
      <c r="AN182" s="25"/>
      <c r="AO182" s="24"/>
      <c r="AP182" s="262" t="s">
        <v>1895</v>
      </c>
      <c r="AQ182" s="263"/>
      <c r="AR182" s="263" t="s">
        <v>1321</v>
      </c>
      <c r="AS182" s="263" t="s">
        <v>675</v>
      </c>
      <c r="AT182" s="266" t="s">
        <v>851</v>
      </c>
      <c r="AU182" s="266"/>
      <c r="AV182" s="266"/>
      <c r="AW182" s="266" t="s">
        <v>1891</v>
      </c>
      <c r="AX182" s="266"/>
      <c r="AY182" s="266"/>
      <c r="AZ182" s="266"/>
      <c r="BA182" s="321">
        <v>143</v>
      </c>
      <c r="BB182" s="394">
        <v>1</v>
      </c>
    </row>
    <row r="183" spans="1:54" s="410" customFormat="1" ht="24.95" customHeight="1">
      <c r="A183" s="326" t="s">
        <v>4817</v>
      </c>
      <c r="B183" s="19" t="s">
        <v>2225</v>
      </c>
      <c r="C183" s="19">
        <v>91</v>
      </c>
      <c r="D183" s="27" t="s">
        <v>837</v>
      </c>
      <c r="E183" s="27" t="s">
        <v>2228</v>
      </c>
      <c r="F183" s="26" t="s">
        <v>5209</v>
      </c>
      <c r="G183" s="26" t="s">
        <v>2113</v>
      </c>
      <c r="H183" s="26" t="s">
        <v>3</v>
      </c>
      <c r="I183" s="26"/>
      <c r="J183" s="26"/>
      <c r="K183" s="26"/>
      <c r="L183" s="26"/>
      <c r="M183" s="26" t="s">
        <v>1084</v>
      </c>
      <c r="N183" s="26" t="s">
        <v>1085</v>
      </c>
      <c r="O183" s="26"/>
      <c r="P183" s="26" t="s">
        <v>1086</v>
      </c>
      <c r="Q183" s="26" t="s">
        <v>957</v>
      </c>
      <c r="R183" s="26" t="s">
        <v>1087</v>
      </c>
      <c r="S183" s="26"/>
      <c r="T183" s="26"/>
      <c r="U183" s="26" t="s">
        <v>1088</v>
      </c>
      <c r="V183" s="26"/>
      <c r="W183" s="26"/>
      <c r="X183" s="26"/>
      <c r="Y183" s="26" t="s">
        <v>1089</v>
      </c>
      <c r="Z183" s="26" t="s">
        <v>851</v>
      </c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1090</v>
      </c>
      <c r="AK183" s="31">
        <v>41463</v>
      </c>
      <c r="AL183" s="332"/>
      <c r="AM183" s="333"/>
      <c r="AN183" s="25"/>
      <c r="AO183" s="24"/>
      <c r="AP183" s="262" t="s">
        <v>1091</v>
      </c>
      <c r="AQ183" s="263"/>
      <c r="AR183" s="263" t="s">
        <v>844</v>
      </c>
      <c r="AS183" s="263" t="s">
        <v>675</v>
      </c>
      <c r="AT183" s="266">
        <v>41463</v>
      </c>
      <c r="AU183" s="266"/>
      <c r="AV183" s="266" t="s">
        <v>2228</v>
      </c>
      <c r="AW183" s="266" t="s">
        <v>2112</v>
      </c>
      <c r="AX183" s="266"/>
      <c r="AY183" s="266"/>
      <c r="AZ183" s="266"/>
      <c r="BA183" s="321">
        <v>49</v>
      </c>
      <c r="BB183" s="394">
        <v>1</v>
      </c>
    </row>
    <row r="184" spans="1:54" ht="24.95" customHeight="1">
      <c r="A184" s="326" t="s">
        <v>4817</v>
      </c>
      <c r="B184" s="19" t="s">
        <v>2224</v>
      </c>
      <c r="C184" s="19">
        <v>87</v>
      </c>
      <c r="D184" s="27"/>
      <c r="E184" s="27"/>
      <c r="F184" s="26" t="s">
        <v>5698</v>
      </c>
      <c r="G184" s="26" t="s">
        <v>3</v>
      </c>
      <c r="H184" s="26"/>
      <c r="I184" s="26"/>
      <c r="J184" s="26"/>
      <c r="K184" s="26"/>
      <c r="L184" s="26"/>
      <c r="M184" s="26" t="s">
        <v>4626</v>
      </c>
      <c r="N184" s="26" t="s">
        <v>4627</v>
      </c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 t="s">
        <v>4628</v>
      </c>
      <c r="AB184" s="28" t="s">
        <v>3868</v>
      </c>
      <c r="AC184" s="28"/>
      <c r="AD184" s="28"/>
      <c r="AE184" s="28" t="s">
        <v>4</v>
      </c>
      <c r="AF184" s="28" t="s">
        <v>5</v>
      </c>
      <c r="AG184" s="28" t="s">
        <v>4629</v>
      </c>
      <c r="AH184" s="28" t="s">
        <v>4630</v>
      </c>
      <c r="AI184" s="29"/>
      <c r="AJ184" s="30"/>
      <c r="AK184" s="31"/>
      <c r="AL184" s="332"/>
      <c r="AM184" s="333"/>
      <c r="AN184" s="25" t="s">
        <v>2266</v>
      </c>
      <c r="AO184" s="24">
        <v>45060</v>
      </c>
      <c r="AP184" s="262" t="s">
        <v>4631</v>
      </c>
      <c r="AQ184" s="263"/>
      <c r="AR184" s="263" t="s">
        <v>674</v>
      </c>
      <c r="AS184" s="263" t="s">
        <v>4632</v>
      </c>
      <c r="AT184" s="266"/>
      <c r="AU184" s="266"/>
      <c r="AV184" s="266"/>
      <c r="AW184" s="266"/>
      <c r="AX184" s="266"/>
      <c r="AY184" s="266"/>
      <c r="AZ184" s="266"/>
      <c r="BA184" s="321">
        <v>602</v>
      </c>
      <c r="BB184" s="394">
        <v>2</v>
      </c>
    </row>
    <row r="185" spans="1:54" ht="24.95" customHeight="1">
      <c r="A185" s="326" t="s">
        <v>4817</v>
      </c>
      <c r="B185" s="19" t="s">
        <v>2216</v>
      </c>
      <c r="C185" s="19">
        <v>15</v>
      </c>
      <c r="D185" s="27" t="s">
        <v>2212</v>
      </c>
      <c r="E185" s="27"/>
      <c r="F185" s="26" t="s">
        <v>5511</v>
      </c>
      <c r="G185" s="26" t="s">
        <v>3512</v>
      </c>
      <c r="H185" s="26"/>
      <c r="I185" s="26"/>
      <c r="J185" s="26"/>
      <c r="K185" s="26"/>
      <c r="L185" s="26"/>
      <c r="M185" s="26" t="s">
        <v>3513</v>
      </c>
      <c r="N185" s="26" t="s">
        <v>3514</v>
      </c>
      <c r="O185" s="26"/>
      <c r="P185" s="26"/>
      <c r="Q185" s="26" t="s">
        <v>3515</v>
      </c>
      <c r="R185" s="26"/>
      <c r="S185" s="26"/>
      <c r="T185" s="26"/>
      <c r="U185" s="26" t="s">
        <v>3516</v>
      </c>
      <c r="V185" s="26"/>
      <c r="W185" s="26"/>
      <c r="X185" s="26"/>
      <c r="Y185" s="26" t="s">
        <v>3517</v>
      </c>
      <c r="Z185" s="26" t="s">
        <v>3518</v>
      </c>
      <c r="AA185" s="28" t="s">
        <v>3519</v>
      </c>
      <c r="AB185" s="28" t="s">
        <v>3520</v>
      </c>
      <c r="AC185" s="28"/>
      <c r="AD185" s="28"/>
      <c r="AE185" s="28" t="s">
        <v>4</v>
      </c>
      <c r="AF185" s="28" t="s">
        <v>1264</v>
      </c>
      <c r="AG185" s="28" t="s">
        <v>2798</v>
      </c>
      <c r="AH185" s="28" t="s">
        <v>3521</v>
      </c>
      <c r="AI185" s="29"/>
      <c r="AJ185" s="30"/>
      <c r="AK185" s="31"/>
      <c r="AL185" s="332"/>
      <c r="AM185" s="333"/>
      <c r="AN185" s="25" t="s">
        <v>2266</v>
      </c>
      <c r="AO185" s="24">
        <v>45060</v>
      </c>
      <c r="AP185" s="262" t="s">
        <v>3522</v>
      </c>
      <c r="AQ185" s="263"/>
      <c r="AR185" s="263" t="s">
        <v>674</v>
      </c>
      <c r="AS185" s="263" t="s">
        <v>675</v>
      </c>
      <c r="AT185" s="266"/>
      <c r="AU185" s="266"/>
      <c r="AV185" s="266"/>
      <c r="AW185" s="266"/>
      <c r="AX185" s="266"/>
      <c r="AY185" s="266"/>
      <c r="AZ185" s="266"/>
      <c r="BA185" s="321">
        <v>372</v>
      </c>
      <c r="BB185" s="394">
        <v>2</v>
      </c>
    </row>
    <row r="186" spans="1:54" ht="24.95" customHeight="1">
      <c r="A186" s="326" t="s">
        <v>4817</v>
      </c>
      <c r="B186" s="19" t="s">
        <v>2225</v>
      </c>
      <c r="C186" s="19">
        <v>91</v>
      </c>
      <c r="D186" s="27" t="s">
        <v>1361</v>
      </c>
      <c r="E186" s="27" t="s">
        <v>1378</v>
      </c>
      <c r="F186" s="26" t="s">
        <v>5239</v>
      </c>
      <c r="G186" s="26" t="s">
        <v>3</v>
      </c>
      <c r="H186" s="26" t="s">
        <v>3</v>
      </c>
      <c r="I186" s="26"/>
      <c r="J186" s="26"/>
      <c r="K186" s="26"/>
      <c r="L186" s="26"/>
      <c r="M186" s="26" t="s">
        <v>1379</v>
      </c>
      <c r="N186" s="26" t="s">
        <v>1380</v>
      </c>
      <c r="O186" s="26"/>
      <c r="P186" s="26"/>
      <c r="Q186" s="26" t="s">
        <v>1381</v>
      </c>
      <c r="R186" s="26"/>
      <c r="S186" s="26"/>
      <c r="T186" s="26"/>
      <c r="U186" s="26" t="s">
        <v>1382</v>
      </c>
      <c r="V186" s="26"/>
      <c r="W186" s="26"/>
      <c r="X186" s="26"/>
      <c r="Y186" s="26" t="s">
        <v>1383</v>
      </c>
      <c r="Z186" s="26"/>
      <c r="AA186" s="28" t="s">
        <v>734</v>
      </c>
      <c r="AB186" s="28" t="s">
        <v>1384</v>
      </c>
      <c r="AC186" s="28"/>
      <c r="AD186" s="28"/>
      <c r="AE186" s="28" t="s">
        <v>4</v>
      </c>
      <c r="AF186" s="28" t="s">
        <v>1019</v>
      </c>
      <c r="AG186" s="28"/>
      <c r="AH186" s="28" t="s">
        <v>1385</v>
      </c>
      <c r="AI186" s="29"/>
      <c r="AJ186" s="30" t="s">
        <v>3</v>
      </c>
      <c r="AK186" s="31" t="s">
        <v>3</v>
      </c>
      <c r="AL186" s="332"/>
      <c r="AM186" s="333"/>
      <c r="AN186" s="25"/>
      <c r="AO186" s="24"/>
      <c r="AP186" s="262" t="s">
        <v>1386</v>
      </c>
      <c r="AQ186" s="263"/>
      <c r="AR186" s="263" t="s">
        <v>844</v>
      </c>
      <c r="AS186" s="263" t="s">
        <v>675</v>
      </c>
      <c r="AT186" s="266"/>
      <c r="AU186" s="266"/>
      <c r="AV186" s="266" t="s">
        <v>1378</v>
      </c>
      <c r="AW186" s="266"/>
      <c r="AX186" s="266"/>
      <c r="AY186" s="266"/>
      <c r="AZ186" s="266"/>
      <c r="BA186" s="321">
        <v>79</v>
      </c>
      <c r="BB186" s="394">
        <v>1</v>
      </c>
    </row>
    <row r="187" spans="1:54" ht="24.95" customHeight="1">
      <c r="A187" s="326" t="s">
        <v>4817</v>
      </c>
      <c r="B187" s="19" t="s">
        <v>2216</v>
      </c>
      <c r="C187" s="19">
        <v>15</v>
      </c>
      <c r="D187" s="27" t="s">
        <v>2212</v>
      </c>
      <c r="E187" s="27"/>
      <c r="F187" s="26" t="s">
        <v>5490</v>
      </c>
      <c r="G187" s="26" t="s">
        <v>3</v>
      </c>
      <c r="H187" s="26" t="s">
        <v>3</v>
      </c>
      <c r="I187" s="26"/>
      <c r="J187" s="26"/>
      <c r="K187" s="26"/>
      <c r="L187" s="26"/>
      <c r="M187" s="26" t="s">
        <v>3</v>
      </c>
      <c r="N187" s="26" t="s">
        <v>3</v>
      </c>
      <c r="O187" s="26"/>
      <c r="P187" s="26" t="s">
        <v>3</v>
      </c>
      <c r="Q187" s="26" t="s">
        <v>3</v>
      </c>
      <c r="R187" s="26" t="s">
        <v>3</v>
      </c>
      <c r="S187" s="26"/>
      <c r="T187" s="26" t="s">
        <v>3</v>
      </c>
      <c r="U187" s="26" t="s">
        <v>3</v>
      </c>
      <c r="V187" s="26"/>
      <c r="W187" s="26"/>
      <c r="X187" s="26"/>
      <c r="Y187" s="26"/>
      <c r="Z187" s="26" t="s">
        <v>3</v>
      </c>
      <c r="AA187" s="28" t="s">
        <v>3305</v>
      </c>
      <c r="AB187" s="28" t="s">
        <v>3</v>
      </c>
      <c r="AC187" s="28"/>
      <c r="AD187" s="28"/>
      <c r="AE187" s="28" t="s">
        <v>3</v>
      </c>
      <c r="AF187" s="28" t="s">
        <v>3</v>
      </c>
      <c r="AG187" s="28"/>
      <c r="AH187" s="28" t="s">
        <v>3</v>
      </c>
      <c r="AI187" s="29"/>
      <c r="AJ187" s="30" t="s">
        <v>2295</v>
      </c>
      <c r="AK187" s="31">
        <v>39248</v>
      </c>
      <c r="AL187" s="332"/>
      <c r="AM187" s="333"/>
      <c r="AN187" s="25" t="s">
        <v>2266</v>
      </c>
      <c r="AO187" s="24">
        <v>45060</v>
      </c>
      <c r="AP187" s="262" t="s">
        <v>3305</v>
      </c>
      <c r="AQ187" s="263"/>
      <c r="AR187" s="263" t="s">
        <v>885</v>
      </c>
      <c r="AS187" s="263" t="s">
        <v>3306</v>
      </c>
      <c r="AT187" s="266"/>
      <c r="AU187" s="266"/>
      <c r="AV187" s="266"/>
      <c r="AW187" s="266"/>
      <c r="AX187" s="266"/>
      <c r="AY187" s="266"/>
      <c r="AZ187" s="266"/>
      <c r="BA187" s="321">
        <v>347</v>
      </c>
      <c r="BB187" s="394">
        <v>2</v>
      </c>
    </row>
    <row r="188" spans="1:54" ht="24.95" customHeight="1">
      <c r="A188" s="326" t="s">
        <v>4817</v>
      </c>
      <c r="B188" s="19" t="s">
        <v>4363</v>
      </c>
      <c r="C188" s="19">
        <v>21</v>
      </c>
      <c r="D188" s="27" t="s">
        <v>4364</v>
      </c>
      <c r="E188" s="27"/>
      <c r="F188" s="26" t="s">
        <v>5660</v>
      </c>
      <c r="G188" s="26" t="s">
        <v>3</v>
      </c>
      <c r="H188" s="26"/>
      <c r="I188" s="26"/>
      <c r="J188" s="26"/>
      <c r="K188" s="26"/>
      <c r="L188" s="26"/>
      <c r="M188" s="26" t="s">
        <v>4365</v>
      </c>
      <c r="N188" s="26" t="s">
        <v>4366</v>
      </c>
      <c r="O188" s="26"/>
      <c r="P188" s="26"/>
      <c r="Q188" s="26" t="s">
        <v>4367</v>
      </c>
      <c r="R188" s="26"/>
      <c r="S188" s="26"/>
      <c r="T188" s="26"/>
      <c r="U188" s="26"/>
      <c r="V188" s="26"/>
      <c r="W188" s="26"/>
      <c r="X188" s="26"/>
      <c r="Y188" s="26"/>
      <c r="Z188" s="26" t="s">
        <v>4368</v>
      </c>
      <c r="AA188" s="28" t="s">
        <v>734</v>
      </c>
      <c r="AB188" s="28" t="s">
        <v>4369</v>
      </c>
      <c r="AC188" s="28"/>
      <c r="AD188" s="28"/>
      <c r="AE188" s="28" t="s">
        <v>4</v>
      </c>
      <c r="AF188" s="28" t="s">
        <v>1937</v>
      </c>
      <c r="AG188" s="28" t="s">
        <v>4370</v>
      </c>
      <c r="AH188" s="28" t="s">
        <v>4371</v>
      </c>
      <c r="AI188" s="29"/>
      <c r="AJ188" s="30"/>
      <c r="AK188" s="31"/>
      <c r="AL188" s="332"/>
      <c r="AM188" s="333"/>
      <c r="AN188" s="25" t="s">
        <v>2266</v>
      </c>
      <c r="AO188" s="24">
        <v>45060</v>
      </c>
      <c r="AP188" s="262" t="s">
        <v>4372</v>
      </c>
      <c r="AQ188" s="263"/>
      <c r="AR188" s="263" t="s">
        <v>674</v>
      </c>
      <c r="AS188" s="263" t="s">
        <v>4373</v>
      </c>
      <c r="AT188" s="266"/>
      <c r="AU188" s="266"/>
      <c r="AV188" s="266"/>
      <c r="AW188" s="266"/>
      <c r="AX188" s="266"/>
      <c r="AY188" s="266"/>
      <c r="AZ188" s="266"/>
      <c r="BA188" s="321">
        <v>526</v>
      </c>
      <c r="BB188" s="394">
        <v>2</v>
      </c>
    </row>
    <row r="189" spans="1:54" ht="24.95" customHeight="1">
      <c r="A189" s="326" t="s">
        <v>4817</v>
      </c>
      <c r="B189" s="19" t="s">
        <v>2237</v>
      </c>
      <c r="C189" s="19">
        <v>92</v>
      </c>
      <c r="D189" s="27" t="s">
        <v>1867</v>
      </c>
      <c r="E189" s="27" t="s">
        <v>1902</v>
      </c>
      <c r="F189" s="26" t="s">
        <v>5295</v>
      </c>
      <c r="G189" s="26" t="s">
        <v>1903</v>
      </c>
      <c r="H189" s="26"/>
      <c r="I189" s="26"/>
      <c r="J189" s="26"/>
      <c r="K189" s="26"/>
      <c r="L189" s="26"/>
      <c r="M189" s="26" t="s">
        <v>1904</v>
      </c>
      <c r="N189" s="26" t="s">
        <v>846</v>
      </c>
      <c r="O189" s="26"/>
      <c r="P189" s="26"/>
      <c r="Q189" s="26" t="s">
        <v>1905</v>
      </c>
      <c r="R189" s="26"/>
      <c r="S189" s="26"/>
      <c r="T189" s="26"/>
      <c r="U189" s="26"/>
      <c r="V189" s="26"/>
      <c r="W189" s="26"/>
      <c r="X189" s="26"/>
      <c r="Y189" s="26" t="s">
        <v>1906</v>
      </c>
      <c r="Z189" s="26" t="s">
        <v>2226</v>
      </c>
      <c r="AA189" s="28" t="s">
        <v>1907</v>
      </c>
      <c r="AB189" s="28" t="s">
        <v>773</v>
      </c>
      <c r="AC189" s="28"/>
      <c r="AD189" s="28"/>
      <c r="AE189" s="28" t="s">
        <v>697</v>
      </c>
      <c r="AF189" s="28" t="s">
        <v>1908</v>
      </c>
      <c r="AG189" s="28"/>
      <c r="AH189" s="28" t="s">
        <v>1909</v>
      </c>
      <c r="AI189" s="29"/>
      <c r="AJ189" s="30"/>
      <c r="AK189" s="31"/>
      <c r="AL189" s="332"/>
      <c r="AM189" s="333"/>
      <c r="AN189" s="25"/>
      <c r="AO189" s="24"/>
      <c r="AP189" s="262" t="s">
        <v>1910</v>
      </c>
      <c r="AQ189" s="263"/>
      <c r="AR189" s="263" t="s">
        <v>1321</v>
      </c>
      <c r="AS189" s="263" t="s">
        <v>675</v>
      </c>
      <c r="AT189" s="266" t="s">
        <v>851</v>
      </c>
      <c r="AU189" s="266"/>
      <c r="AV189" s="266"/>
      <c r="AW189" s="266" t="s">
        <v>1902</v>
      </c>
      <c r="AX189" s="266"/>
      <c r="AY189" s="266"/>
      <c r="AZ189" s="266"/>
      <c r="BA189" s="321">
        <v>145</v>
      </c>
      <c r="BB189" s="394">
        <v>1</v>
      </c>
    </row>
    <row r="190" spans="1:54" ht="24.95" customHeight="1">
      <c r="A190" s="326" t="s">
        <v>4817</v>
      </c>
      <c r="B190" s="19" t="s">
        <v>2216</v>
      </c>
      <c r="C190" s="19">
        <v>15</v>
      </c>
      <c r="D190" s="27" t="s">
        <v>2212</v>
      </c>
      <c r="E190" s="27"/>
      <c r="F190" s="26" t="s">
        <v>5512</v>
      </c>
      <c r="G190" s="26" t="s">
        <v>3523</v>
      </c>
      <c r="H190" s="26"/>
      <c r="I190" s="26"/>
      <c r="J190" s="26"/>
      <c r="K190" s="26"/>
      <c r="L190" s="26"/>
      <c r="M190" s="26" t="s">
        <v>3524</v>
      </c>
      <c r="N190" s="26" t="s">
        <v>3525</v>
      </c>
      <c r="O190" s="26"/>
      <c r="P190" s="26"/>
      <c r="Q190" s="26" t="s">
        <v>3526</v>
      </c>
      <c r="R190" s="26" t="s">
        <v>3526</v>
      </c>
      <c r="S190" s="26"/>
      <c r="T190" s="26"/>
      <c r="U190" s="26"/>
      <c r="V190" s="26" t="s">
        <v>3527</v>
      </c>
      <c r="W190" s="26"/>
      <c r="X190" s="26"/>
      <c r="Y190" s="26" t="s">
        <v>3528</v>
      </c>
      <c r="Z190" s="26"/>
      <c r="AA190" s="28" t="s">
        <v>3529</v>
      </c>
      <c r="AB190" s="28" t="s">
        <v>3530</v>
      </c>
      <c r="AC190" s="28"/>
      <c r="AD190" s="28"/>
      <c r="AE190" s="28" t="s">
        <v>711</v>
      </c>
      <c r="AF190" s="28" t="s">
        <v>748</v>
      </c>
      <c r="AG190" s="28" t="s">
        <v>3531</v>
      </c>
      <c r="AH190" s="28" t="s">
        <v>3532</v>
      </c>
      <c r="AI190" s="29" t="s">
        <v>3533</v>
      </c>
      <c r="AJ190" s="30"/>
      <c r="AK190" s="31"/>
      <c r="AL190" s="332"/>
      <c r="AM190" s="333"/>
      <c r="AN190" s="25" t="s">
        <v>2266</v>
      </c>
      <c r="AO190" s="24">
        <v>45060</v>
      </c>
      <c r="AP190" s="262" t="s">
        <v>3534</v>
      </c>
      <c r="AQ190" s="263"/>
      <c r="AR190" s="263" t="s">
        <v>674</v>
      </c>
      <c r="AS190" s="263" t="s">
        <v>675</v>
      </c>
      <c r="AT190" s="266"/>
      <c r="AU190" s="266"/>
      <c r="AV190" s="266"/>
      <c r="AW190" s="266"/>
      <c r="AX190" s="266"/>
      <c r="AY190" s="266"/>
      <c r="AZ190" s="266"/>
      <c r="BA190" s="321">
        <v>373</v>
      </c>
      <c r="BB190" s="394">
        <v>2</v>
      </c>
    </row>
    <row r="191" spans="1:54" ht="24.95" customHeight="1">
      <c r="A191" s="326" t="s">
        <v>4817</v>
      </c>
      <c r="B191" s="19" t="s">
        <v>2216</v>
      </c>
      <c r="C191" s="19">
        <v>15</v>
      </c>
      <c r="D191" s="27" t="s">
        <v>2212</v>
      </c>
      <c r="E191" s="27"/>
      <c r="F191" s="26" t="s">
        <v>5430</v>
      </c>
      <c r="G191" s="26" t="s">
        <v>2996</v>
      </c>
      <c r="H191" s="26" t="s">
        <v>3</v>
      </c>
      <c r="I191" s="26"/>
      <c r="J191" s="26"/>
      <c r="K191" s="26"/>
      <c r="L191" s="26"/>
      <c r="M191" s="26" t="s">
        <v>2953</v>
      </c>
      <c r="N191" s="26" t="s">
        <v>2997</v>
      </c>
      <c r="O191" s="26"/>
      <c r="P191" s="26" t="s">
        <v>3</v>
      </c>
      <c r="Q191" s="26" t="s">
        <v>2998</v>
      </c>
      <c r="R191" s="26" t="s">
        <v>3</v>
      </c>
      <c r="S191" s="26"/>
      <c r="T191" s="26" t="s">
        <v>3</v>
      </c>
      <c r="U191" s="26" t="s">
        <v>3</v>
      </c>
      <c r="V191" s="26"/>
      <c r="W191" s="26"/>
      <c r="X191" s="26"/>
      <c r="Y191" s="26"/>
      <c r="Z191" s="26" t="s">
        <v>3</v>
      </c>
      <c r="AA191" s="28" t="s">
        <v>2999</v>
      </c>
      <c r="AB191" s="28" t="s">
        <v>3000</v>
      </c>
      <c r="AC191" s="28"/>
      <c r="AD191" s="28"/>
      <c r="AE191" s="28" t="s">
        <v>4</v>
      </c>
      <c r="AF191" s="28" t="s">
        <v>1311</v>
      </c>
      <c r="AG191" s="28"/>
      <c r="AH191" s="28" t="s">
        <v>3001</v>
      </c>
      <c r="AI191" s="29"/>
      <c r="AJ191" s="30" t="s">
        <v>2295</v>
      </c>
      <c r="AK191" s="31">
        <v>39248</v>
      </c>
      <c r="AL191" s="332"/>
      <c r="AM191" s="333"/>
      <c r="AN191" s="25" t="s">
        <v>2266</v>
      </c>
      <c r="AO191" s="24">
        <v>45060</v>
      </c>
      <c r="AP191" s="262" t="s">
        <v>3002</v>
      </c>
      <c r="AQ191" s="263"/>
      <c r="AR191" s="263" t="s">
        <v>885</v>
      </c>
      <c r="AS191" s="263" t="s">
        <v>3003</v>
      </c>
      <c r="AT191" s="266"/>
      <c r="AU191" s="266"/>
      <c r="AV191" s="266"/>
      <c r="AW191" s="266"/>
      <c r="AX191" s="266"/>
      <c r="AY191" s="266"/>
      <c r="AZ191" s="266"/>
      <c r="BA191" s="321">
        <v>287</v>
      </c>
      <c r="BB191" s="394">
        <v>2</v>
      </c>
    </row>
    <row r="192" spans="1:54" ht="24.95" customHeight="1">
      <c r="A192" s="326" t="s">
        <v>4817</v>
      </c>
      <c r="B192" s="19" t="s">
        <v>2237</v>
      </c>
      <c r="C192" s="19">
        <v>92</v>
      </c>
      <c r="D192" s="27" t="s">
        <v>1867</v>
      </c>
      <c r="E192" s="27" t="s">
        <v>2181</v>
      </c>
      <c r="F192" s="26" t="s">
        <v>5327</v>
      </c>
      <c r="G192" s="26" t="s">
        <v>2182</v>
      </c>
      <c r="H192" s="26" t="s">
        <v>2183</v>
      </c>
      <c r="I192" s="26"/>
      <c r="J192" s="26"/>
      <c r="K192" s="26"/>
      <c r="L192" s="26"/>
      <c r="M192" s="26" t="s">
        <v>2248</v>
      </c>
      <c r="N192" s="26" t="s">
        <v>2184</v>
      </c>
      <c r="O192" s="26"/>
      <c r="P192" s="26"/>
      <c r="Q192" s="26" t="s">
        <v>2185</v>
      </c>
      <c r="R192" s="26"/>
      <c r="S192" s="26"/>
      <c r="T192" s="26"/>
      <c r="U192" s="26"/>
      <c r="V192" s="26"/>
      <c r="W192" s="26"/>
      <c r="X192" s="26"/>
      <c r="Y192" s="26" t="s">
        <v>2186</v>
      </c>
      <c r="Z192" s="26"/>
      <c r="AA192" s="28" t="s">
        <v>2187</v>
      </c>
      <c r="AB192" s="28" t="s">
        <v>2188</v>
      </c>
      <c r="AC192" s="28"/>
      <c r="AD192" s="28"/>
      <c r="AE192" s="28" t="s">
        <v>697</v>
      </c>
      <c r="AF192" s="28" t="s">
        <v>2189</v>
      </c>
      <c r="AG192" s="28"/>
      <c r="AH192" s="28" t="s">
        <v>2190</v>
      </c>
      <c r="AI192" s="29"/>
      <c r="AJ192" s="30"/>
      <c r="AK192" s="31"/>
      <c r="AL192" s="332"/>
      <c r="AM192" s="333"/>
      <c r="AN192" s="25"/>
      <c r="AO192" s="24"/>
      <c r="AP192" s="262" t="s">
        <v>2191</v>
      </c>
      <c r="AQ192" s="263"/>
      <c r="AR192" s="263" t="s">
        <v>1321</v>
      </c>
      <c r="AS192" s="263" t="s">
        <v>675</v>
      </c>
      <c r="AT192" s="266"/>
      <c r="AU192" s="266"/>
      <c r="AV192" s="266"/>
      <c r="AW192" s="266" t="s">
        <v>2181</v>
      </c>
      <c r="AX192" s="266"/>
      <c r="AY192" s="266"/>
      <c r="AZ192" s="266"/>
      <c r="BA192" s="321">
        <v>178</v>
      </c>
      <c r="BB192" s="394">
        <v>1</v>
      </c>
    </row>
    <row r="193" spans="1:54" ht="24.95" customHeight="1">
      <c r="A193" s="326" t="s">
        <v>4817</v>
      </c>
      <c r="B193" s="19" t="s">
        <v>2216</v>
      </c>
      <c r="C193" s="19">
        <v>15</v>
      </c>
      <c r="D193" s="27" t="s">
        <v>2212</v>
      </c>
      <c r="E193" s="27"/>
      <c r="F193" s="26" t="s">
        <v>5387</v>
      </c>
      <c r="G193" s="26" t="s">
        <v>3</v>
      </c>
      <c r="H193" s="26" t="s">
        <v>3</v>
      </c>
      <c r="I193" s="26"/>
      <c r="J193" s="26"/>
      <c r="K193" s="26"/>
      <c r="L193" s="26"/>
      <c r="M193" s="26" t="s">
        <v>2249</v>
      </c>
      <c r="N193" s="26" t="s">
        <v>2717</v>
      </c>
      <c r="O193" s="26"/>
      <c r="P193" s="26" t="s">
        <v>3</v>
      </c>
      <c r="Q193" s="26" t="s">
        <v>2718</v>
      </c>
      <c r="R193" s="26" t="s">
        <v>3</v>
      </c>
      <c r="S193" s="26"/>
      <c r="T193" s="26" t="s">
        <v>3</v>
      </c>
      <c r="U193" s="26" t="s">
        <v>3</v>
      </c>
      <c r="V193" s="26"/>
      <c r="W193" s="26"/>
      <c r="X193" s="26"/>
      <c r="Y193" s="26"/>
      <c r="Z193" s="26" t="s">
        <v>3</v>
      </c>
      <c r="AA193" s="28" t="s">
        <v>2719</v>
      </c>
      <c r="AB193" s="28" t="s">
        <v>2720</v>
      </c>
      <c r="AC193" s="28"/>
      <c r="AD193" s="28"/>
      <c r="AE193" s="28" t="s">
        <v>711</v>
      </c>
      <c r="AF193" s="28" t="s">
        <v>730</v>
      </c>
      <c r="AG193" s="28"/>
      <c r="AH193" s="28" t="s">
        <v>2721</v>
      </c>
      <c r="AI193" s="29"/>
      <c r="AJ193" s="30" t="s">
        <v>2295</v>
      </c>
      <c r="AK193" s="31">
        <v>39248</v>
      </c>
      <c r="AL193" s="332"/>
      <c r="AM193" s="333"/>
      <c r="AN193" s="25" t="s">
        <v>2266</v>
      </c>
      <c r="AO193" s="24">
        <v>45060</v>
      </c>
      <c r="AP193" s="262" t="s">
        <v>2722</v>
      </c>
      <c r="AQ193" s="263"/>
      <c r="AR193" s="263" t="s">
        <v>885</v>
      </c>
      <c r="AS193" s="263" t="s">
        <v>2723</v>
      </c>
      <c r="AT193" s="266"/>
      <c r="AU193" s="266"/>
      <c r="AV193" s="266"/>
      <c r="AW193" s="266"/>
      <c r="AX193" s="266"/>
      <c r="AY193" s="266"/>
      <c r="AZ193" s="266"/>
      <c r="BA193" s="321">
        <v>244</v>
      </c>
      <c r="BB193" s="394">
        <v>2</v>
      </c>
    </row>
    <row r="194" spans="1:54" ht="24.95" customHeight="1">
      <c r="A194" s="326" t="s">
        <v>4817</v>
      </c>
      <c r="B194" s="19" t="s">
        <v>2237</v>
      </c>
      <c r="C194" s="19">
        <v>92</v>
      </c>
      <c r="D194" s="27" t="s">
        <v>1867</v>
      </c>
      <c r="E194" s="27" t="s">
        <v>1922</v>
      </c>
      <c r="F194" s="26" t="s">
        <v>5297</v>
      </c>
      <c r="G194" s="26" t="s">
        <v>1923</v>
      </c>
      <c r="H194" s="26" t="s">
        <v>1924</v>
      </c>
      <c r="I194" s="26"/>
      <c r="J194" s="26"/>
      <c r="K194" s="26"/>
      <c r="L194" s="26"/>
      <c r="M194" s="26">
        <v>1960001</v>
      </c>
      <c r="N194" s="26" t="s">
        <v>1925</v>
      </c>
      <c r="O194" s="26"/>
      <c r="P194" s="26"/>
      <c r="Q194" s="26" t="s">
        <v>1926</v>
      </c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32"/>
      <c r="AM194" s="333"/>
      <c r="AN194" s="25"/>
      <c r="AO194" s="24"/>
      <c r="AP194" s="262" t="s">
        <v>1927</v>
      </c>
      <c r="AQ194" s="263"/>
      <c r="AR194" s="263" t="s">
        <v>1321</v>
      </c>
      <c r="AS194" s="263" t="s">
        <v>1928</v>
      </c>
      <c r="AT194" s="266"/>
      <c r="AU194" s="266"/>
      <c r="AV194" s="266"/>
      <c r="AW194" s="266" t="s">
        <v>1922</v>
      </c>
      <c r="AX194" s="266"/>
      <c r="AY194" s="266"/>
      <c r="AZ194" s="266"/>
      <c r="BA194" s="321">
        <v>147</v>
      </c>
      <c r="BB194" s="394">
        <v>1</v>
      </c>
    </row>
    <row r="195" spans="1:54" ht="24.95" customHeight="1">
      <c r="A195" s="326" t="s">
        <v>4817</v>
      </c>
      <c r="B195" s="19" t="s">
        <v>2225</v>
      </c>
      <c r="C195" s="19">
        <v>91</v>
      </c>
      <c r="D195" s="27" t="s">
        <v>1361</v>
      </c>
      <c r="E195" s="27" t="s">
        <v>1395</v>
      </c>
      <c r="F195" s="26" t="s">
        <v>5241</v>
      </c>
      <c r="G195" s="26" t="s">
        <v>3</v>
      </c>
      <c r="H195" s="26" t="s">
        <v>3</v>
      </c>
      <c r="I195" s="26"/>
      <c r="J195" s="26"/>
      <c r="K195" s="26"/>
      <c r="L195" s="26"/>
      <c r="M195" s="26" t="s">
        <v>1396</v>
      </c>
      <c r="N195" s="26" t="s">
        <v>1397</v>
      </c>
      <c r="O195" s="26"/>
      <c r="P195" s="26" t="s">
        <v>1398</v>
      </c>
      <c r="Q195" s="26" t="s">
        <v>1399</v>
      </c>
      <c r="R195" s="26"/>
      <c r="S195" s="26"/>
      <c r="T195" s="26" t="s">
        <v>1400</v>
      </c>
      <c r="U195" s="26"/>
      <c r="V195" s="26"/>
      <c r="W195" s="26"/>
      <c r="X195" s="26"/>
      <c r="Y195" s="26" t="s">
        <v>1401</v>
      </c>
      <c r="Z195" s="26"/>
      <c r="AA195" s="28" t="s">
        <v>818</v>
      </c>
      <c r="AB195" s="28" t="s">
        <v>1402</v>
      </c>
      <c r="AC195" s="28"/>
      <c r="AD195" s="28"/>
      <c r="AE195" s="28" t="s">
        <v>4</v>
      </c>
      <c r="AF195" s="28" t="s">
        <v>903</v>
      </c>
      <c r="AG195" s="28"/>
      <c r="AH195" s="28" t="s">
        <v>1403</v>
      </c>
      <c r="AI195" s="29"/>
      <c r="AJ195" s="30" t="s">
        <v>858</v>
      </c>
      <c r="AK195" s="31">
        <v>43405</v>
      </c>
      <c r="AL195" s="332"/>
      <c r="AM195" s="333"/>
      <c r="AN195" s="25"/>
      <c r="AO195" s="24"/>
      <c r="AP195" s="262" t="s">
        <v>1404</v>
      </c>
      <c r="AQ195" s="263"/>
      <c r="AR195" s="263" t="s">
        <v>844</v>
      </c>
      <c r="AS195" s="263" t="s">
        <v>675</v>
      </c>
      <c r="AT195" s="266"/>
      <c r="AU195" s="266"/>
      <c r="AV195" s="266" t="s">
        <v>1395</v>
      </c>
      <c r="AW195" s="266"/>
      <c r="AX195" s="266"/>
      <c r="AY195" s="266"/>
      <c r="AZ195" s="266"/>
      <c r="BA195" s="321">
        <v>81</v>
      </c>
      <c r="BB195" s="394">
        <v>1</v>
      </c>
    </row>
    <row r="196" spans="1:54" ht="24.95" customHeight="1">
      <c r="A196" s="326" t="s">
        <v>5954</v>
      </c>
      <c r="B196" s="19" t="s">
        <v>2220</v>
      </c>
      <c r="C196" s="19">
        <v>30</v>
      </c>
      <c r="D196" s="27" t="s">
        <v>4374</v>
      </c>
      <c r="E196" s="27"/>
      <c r="F196" s="26" t="s">
        <v>5662</v>
      </c>
      <c r="G196" s="26" t="s">
        <v>3</v>
      </c>
      <c r="H196" s="26"/>
      <c r="I196" s="26"/>
      <c r="J196" s="26"/>
      <c r="K196" s="26"/>
      <c r="L196" s="26"/>
      <c r="M196" s="26"/>
      <c r="N196" s="26"/>
      <c r="O196" s="26"/>
      <c r="P196" s="411" t="s">
        <v>4921</v>
      </c>
      <c r="Q196" s="26"/>
      <c r="R196" s="26"/>
      <c r="S196" s="26"/>
      <c r="T196" s="26" t="s">
        <v>4378</v>
      </c>
      <c r="U196" s="26" t="s">
        <v>4379</v>
      </c>
      <c r="V196" s="26"/>
      <c r="W196" s="26"/>
      <c r="X196" s="26"/>
      <c r="Y196" s="26"/>
      <c r="Z196" s="26" t="s">
        <v>4380</v>
      </c>
      <c r="AA196" s="28"/>
      <c r="AB196" s="28"/>
      <c r="AC196" s="28"/>
      <c r="AD196" s="28"/>
      <c r="AE196" s="28"/>
      <c r="AF196" s="28"/>
      <c r="AG196" s="28"/>
      <c r="AH196" s="28"/>
      <c r="AI196" s="29"/>
      <c r="AJ196" s="30" t="s">
        <v>4799</v>
      </c>
      <c r="AK196" s="31">
        <v>45075</v>
      </c>
      <c r="AL196" s="332"/>
      <c r="AM196" s="333"/>
      <c r="AN196" s="25"/>
      <c r="AO196" s="24"/>
      <c r="AP196" s="262" t="s">
        <v>4381</v>
      </c>
      <c r="AQ196" s="263"/>
      <c r="AR196" s="263" t="s">
        <v>681</v>
      </c>
      <c r="AS196" s="263" t="s">
        <v>4382</v>
      </c>
      <c r="AT196" s="266"/>
      <c r="AU196" s="266"/>
      <c r="AV196" s="266"/>
      <c r="AW196" s="266"/>
      <c r="AX196" s="266"/>
      <c r="AY196" s="266"/>
      <c r="AZ196" s="266"/>
      <c r="BA196" s="321">
        <v>528</v>
      </c>
      <c r="BB196" s="394">
        <v>3</v>
      </c>
    </row>
    <row r="197" spans="1:54" ht="24.95" customHeight="1">
      <c r="A197" s="326" t="s">
        <v>4817</v>
      </c>
      <c r="B197" s="19" t="s">
        <v>2216</v>
      </c>
      <c r="C197" s="19">
        <v>15</v>
      </c>
      <c r="D197" s="27" t="s">
        <v>2212</v>
      </c>
      <c r="E197" s="27"/>
      <c r="F197" s="26" t="s">
        <v>5429</v>
      </c>
      <c r="G197" s="26" t="s">
        <v>2987</v>
      </c>
      <c r="H197" s="26" t="s">
        <v>3</v>
      </c>
      <c r="I197" s="26"/>
      <c r="J197" s="26"/>
      <c r="K197" s="26"/>
      <c r="L197" s="26"/>
      <c r="M197" s="26" t="s">
        <v>2988</v>
      </c>
      <c r="N197" s="26" t="s">
        <v>2989</v>
      </c>
      <c r="O197" s="26"/>
      <c r="P197" s="26" t="s">
        <v>3</v>
      </c>
      <c r="Q197" s="26" t="s">
        <v>2990</v>
      </c>
      <c r="R197" s="26" t="s">
        <v>3</v>
      </c>
      <c r="S197" s="26"/>
      <c r="T197" s="26" t="s">
        <v>3</v>
      </c>
      <c r="U197" s="26" t="s">
        <v>3</v>
      </c>
      <c r="V197" s="26"/>
      <c r="W197" s="26"/>
      <c r="X197" s="26"/>
      <c r="Y197" s="26"/>
      <c r="Z197" s="26" t="s">
        <v>3</v>
      </c>
      <c r="AA197" s="28" t="s">
        <v>2991</v>
      </c>
      <c r="AB197" s="28" t="s">
        <v>2992</v>
      </c>
      <c r="AC197" s="28"/>
      <c r="AD197" s="28"/>
      <c r="AE197" s="28" t="s">
        <v>711</v>
      </c>
      <c r="AF197" s="28" t="s">
        <v>748</v>
      </c>
      <c r="AG197" s="28"/>
      <c r="AH197" s="28" t="s">
        <v>2993</v>
      </c>
      <c r="AI197" s="29"/>
      <c r="AJ197" s="30" t="s">
        <v>2295</v>
      </c>
      <c r="AK197" s="31">
        <v>39248</v>
      </c>
      <c r="AL197" s="332"/>
      <c r="AM197" s="333"/>
      <c r="AN197" s="25" t="s">
        <v>2266</v>
      </c>
      <c r="AO197" s="24">
        <v>45060</v>
      </c>
      <c r="AP197" s="262" t="s">
        <v>2994</v>
      </c>
      <c r="AQ197" s="263"/>
      <c r="AR197" s="263" t="s">
        <v>885</v>
      </c>
      <c r="AS197" s="263" t="s">
        <v>2995</v>
      </c>
      <c r="AT197" s="266"/>
      <c r="AU197" s="266"/>
      <c r="AV197" s="266"/>
      <c r="AW197" s="266"/>
      <c r="AX197" s="266"/>
      <c r="AY197" s="266"/>
      <c r="AZ197" s="266"/>
      <c r="BA197" s="321">
        <v>286</v>
      </c>
      <c r="BB197" s="394">
        <v>2</v>
      </c>
    </row>
    <row r="198" spans="1:54" ht="24.95" customHeight="1">
      <c r="A198" s="326" t="s">
        <v>4817</v>
      </c>
      <c r="B198" s="19" t="s">
        <v>2346</v>
      </c>
      <c r="C198" s="19">
        <v>14</v>
      </c>
      <c r="D198" s="27" t="s">
        <v>2347</v>
      </c>
      <c r="E198" s="27"/>
      <c r="F198" s="26" t="s">
        <v>5351</v>
      </c>
      <c r="G198" s="26" t="s">
        <v>3</v>
      </c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 t="s">
        <v>2428</v>
      </c>
      <c r="V198" s="26"/>
      <c r="W198" s="26"/>
      <c r="X198" s="26"/>
      <c r="Y198" s="26" t="s">
        <v>2429</v>
      </c>
      <c r="Z198" s="26" t="s">
        <v>2430</v>
      </c>
      <c r="AA198" s="28" t="s">
        <v>2431</v>
      </c>
      <c r="AB198" s="28" t="s">
        <v>2432</v>
      </c>
      <c r="AC198" s="28"/>
      <c r="AD198" s="28"/>
      <c r="AE198" s="28"/>
      <c r="AF198" s="28"/>
      <c r="AG198" s="28"/>
      <c r="AH198" s="28"/>
      <c r="AI198" s="29"/>
      <c r="AJ198" s="30" t="s">
        <v>2433</v>
      </c>
      <c r="AK198" s="31">
        <v>39248</v>
      </c>
      <c r="AL198" s="332"/>
      <c r="AM198" s="333"/>
      <c r="AN198" s="25" t="s">
        <v>2266</v>
      </c>
      <c r="AO198" s="24">
        <v>45060</v>
      </c>
      <c r="AP198" s="262" t="s">
        <v>2434</v>
      </c>
      <c r="AQ198" s="263"/>
      <c r="AR198" s="263" t="s">
        <v>2210</v>
      </c>
      <c r="AS198" s="263" t="s">
        <v>675</v>
      </c>
      <c r="AT198" s="266"/>
      <c r="AU198" s="266"/>
      <c r="AV198" s="266"/>
      <c r="AW198" s="266"/>
      <c r="AX198" s="266"/>
      <c r="AY198" s="266"/>
      <c r="AZ198" s="266"/>
      <c r="BA198" s="321">
        <v>207</v>
      </c>
      <c r="BB198" s="394">
        <v>2</v>
      </c>
    </row>
    <row r="199" spans="1:54" ht="24.95" customHeight="1">
      <c r="A199" s="326" t="s">
        <v>4817</v>
      </c>
      <c r="B199" s="19" t="s">
        <v>2346</v>
      </c>
      <c r="C199" s="19">
        <v>14</v>
      </c>
      <c r="D199" s="27" t="s">
        <v>2347</v>
      </c>
      <c r="E199" s="27"/>
      <c r="F199" s="26" t="s">
        <v>5352</v>
      </c>
      <c r="G199" s="26" t="s">
        <v>2435</v>
      </c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 t="s">
        <v>2436</v>
      </c>
      <c r="V199" s="26"/>
      <c r="W199" s="26"/>
      <c r="X199" s="26"/>
      <c r="Y199" s="26" t="s">
        <v>2437</v>
      </c>
      <c r="Z199" s="26" t="s">
        <v>2430</v>
      </c>
      <c r="AA199" s="28" t="s">
        <v>2431</v>
      </c>
      <c r="AB199" s="28" t="s">
        <v>2438</v>
      </c>
      <c r="AC199" s="28"/>
      <c r="AD199" s="28"/>
      <c r="AE199" s="28"/>
      <c r="AF199" s="28"/>
      <c r="AG199" s="28"/>
      <c r="AH199" s="28"/>
      <c r="AI199" s="29"/>
      <c r="AJ199" s="30"/>
      <c r="AK199" s="31"/>
      <c r="AL199" s="332"/>
      <c r="AM199" s="333"/>
      <c r="AN199" s="25" t="s">
        <v>2266</v>
      </c>
      <c r="AO199" s="24">
        <v>45060</v>
      </c>
      <c r="AP199" s="262" t="s">
        <v>2439</v>
      </c>
      <c r="AQ199" s="263"/>
      <c r="AR199" s="263" t="s">
        <v>681</v>
      </c>
      <c r="AS199" s="263" t="s">
        <v>675</v>
      </c>
      <c r="AT199" s="266"/>
      <c r="AU199" s="266"/>
      <c r="AV199" s="266"/>
      <c r="AW199" s="266"/>
      <c r="AX199" s="266"/>
      <c r="AY199" s="266"/>
      <c r="AZ199" s="266"/>
      <c r="BA199" s="321">
        <v>208</v>
      </c>
      <c r="BB199" s="394">
        <v>2</v>
      </c>
    </row>
    <row r="200" spans="1:54" ht="24.95" customHeight="1">
      <c r="A200" s="326" t="s">
        <v>4817</v>
      </c>
      <c r="B200" s="19" t="s">
        <v>2224</v>
      </c>
      <c r="C200" s="19">
        <v>87</v>
      </c>
      <c r="D200" s="27"/>
      <c r="E200" s="27"/>
      <c r="F200" s="26" t="s">
        <v>5695</v>
      </c>
      <c r="G200" s="26" t="s">
        <v>3</v>
      </c>
      <c r="H200" s="26"/>
      <c r="I200" s="26"/>
      <c r="J200" s="26"/>
      <c r="K200" s="26"/>
      <c r="L200" s="26"/>
      <c r="M200" s="26" t="s">
        <v>683</v>
      </c>
      <c r="N200" s="26" t="s">
        <v>4608</v>
      </c>
      <c r="O200" s="26"/>
      <c r="P200" s="26"/>
      <c r="Q200" s="26" t="s">
        <v>4609</v>
      </c>
      <c r="R200" s="26"/>
      <c r="S200" s="26"/>
      <c r="T200" s="26"/>
      <c r="U200" s="26"/>
      <c r="V200" s="26"/>
      <c r="W200" s="26"/>
      <c r="X200" s="26"/>
      <c r="Y200" s="26"/>
      <c r="Z200" s="26"/>
      <c r="AA200" s="28" t="s">
        <v>4610</v>
      </c>
      <c r="AB200" s="28" t="s">
        <v>4611</v>
      </c>
      <c r="AC200" s="28"/>
      <c r="AD200" s="28"/>
      <c r="AE200" s="28" t="s">
        <v>4</v>
      </c>
      <c r="AF200" s="28" t="s">
        <v>685</v>
      </c>
      <c r="AG200" s="28" t="s">
        <v>686</v>
      </c>
      <c r="AH200" s="28" t="s">
        <v>4612</v>
      </c>
      <c r="AI200" s="29"/>
      <c r="AJ200" s="30"/>
      <c r="AK200" s="31"/>
      <c r="AL200" s="332"/>
      <c r="AM200" s="333"/>
      <c r="AN200" s="25" t="s">
        <v>2266</v>
      </c>
      <c r="AO200" s="24">
        <v>45060</v>
      </c>
      <c r="AP200" s="262" t="s">
        <v>4613</v>
      </c>
      <c r="AQ200" s="263"/>
      <c r="AR200" s="263" t="s">
        <v>674</v>
      </c>
      <c r="AS200" s="263" t="s">
        <v>4614</v>
      </c>
      <c r="AT200" s="266"/>
      <c r="AU200" s="266"/>
      <c r="AV200" s="266"/>
      <c r="AW200" s="266"/>
      <c r="AX200" s="266"/>
      <c r="AY200" s="266"/>
      <c r="AZ200" s="266"/>
      <c r="BA200" s="321">
        <v>598</v>
      </c>
      <c r="BB200" s="394">
        <v>2</v>
      </c>
    </row>
    <row r="201" spans="1:54" ht="24.95" customHeight="1">
      <c r="A201" s="326" t="s">
        <v>5950</v>
      </c>
      <c r="B201" s="19"/>
      <c r="C201" s="19"/>
      <c r="D201" s="27"/>
      <c r="E201" s="27"/>
      <c r="F201" s="26" t="s">
        <v>5032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 t="s">
        <v>5033</v>
      </c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 t="s">
        <v>4799</v>
      </c>
      <c r="AK201" s="31">
        <v>45075</v>
      </c>
      <c r="AL201" s="332"/>
      <c r="AM201" s="333"/>
      <c r="AN201" s="25"/>
      <c r="AO201" s="24"/>
      <c r="AP201" s="262" t="s">
        <v>5032</v>
      </c>
      <c r="AQ201" s="263">
        <v>187</v>
      </c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>
        <v>3</v>
      </c>
    </row>
    <row r="202" spans="1:54" ht="24.95" customHeight="1">
      <c r="A202" s="326" t="s">
        <v>4817</v>
      </c>
      <c r="B202" s="19" t="s">
        <v>4555</v>
      </c>
      <c r="C202" s="19">
        <v>84</v>
      </c>
      <c r="D202" s="27"/>
      <c r="E202" s="27"/>
      <c r="F202" s="26" t="s">
        <v>5690</v>
      </c>
      <c r="G202" s="26" t="s">
        <v>3</v>
      </c>
      <c r="H202" s="26"/>
      <c r="I202" s="26"/>
      <c r="J202" s="26"/>
      <c r="K202" s="26"/>
      <c r="L202" s="26"/>
      <c r="M202" s="26" t="s">
        <v>4565</v>
      </c>
      <c r="N202" s="26" t="s">
        <v>4566</v>
      </c>
      <c r="O202" s="26"/>
      <c r="P202" s="26"/>
      <c r="Q202" s="26" t="s">
        <v>4567</v>
      </c>
      <c r="R202" s="26"/>
      <c r="S202" s="26"/>
      <c r="T202" s="26"/>
      <c r="U202" s="26"/>
      <c r="V202" s="26"/>
      <c r="W202" s="26"/>
      <c r="X202" s="26"/>
      <c r="Y202" s="26"/>
      <c r="Z202" s="26"/>
      <c r="AA202" s="28" t="s">
        <v>4558</v>
      </c>
      <c r="AB202" s="28" t="s">
        <v>4568</v>
      </c>
      <c r="AC202" s="28"/>
      <c r="AD202" s="28"/>
      <c r="AE202" s="28" t="s">
        <v>705</v>
      </c>
      <c r="AF202" s="28" t="s">
        <v>4569</v>
      </c>
      <c r="AG202" s="28" t="s">
        <v>4570</v>
      </c>
      <c r="AH202" s="28" t="s">
        <v>4571</v>
      </c>
      <c r="AI202" s="29"/>
      <c r="AJ202" s="30"/>
      <c r="AK202" s="31"/>
      <c r="AL202" s="332"/>
      <c r="AM202" s="333"/>
      <c r="AN202" s="25" t="s">
        <v>2266</v>
      </c>
      <c r="AO202" s="24">
        <v>45060</v>
      </c>
      <c r="AP202" s="262" t="s">
        <v>4572</v>
      </c>
      <c r="AQ202" s="263"/>
      <c r="AR202" s="263" t="s">
        <v>674</v>
      </c>
      <c r="AS202" s="263" t="s">
        <v>4573</v>
      </c>
      <c r="AT202" s="266"/>
      <c r="AU202" s="266"/>
      <c r="AV202" s="266"/>
      <c r="AW202" s="266"/>
      <c r="AX202" s="266"/>
      <c r="AY202" s="266"/>
      <c r="AZ202" s="266"/>
      <c r="BA202" s="321">
        <v>586</v>
      </c>
      <c r="BB202" s="394">
        <v>2</v>
      </c>
    </row>
    <row r="203" spans="1:54" ht="24.95" customHeight="1">
      <c r="A203" s="326" t="s">
        <v>4817</v>
      </c>
      <c r="B203" s="19" t="s">
        <v>4555</v>
      </c>
      <c r="C203" s="19">
        <v>84</v>
      </c>
      <c r="D203" s="27"/>
      <c r="E203" s="27"/>
      <c r="F203" s="26" t="s">
        <v>5689</v>
      </c>
      <c r="G203" s="26" t="s">
        <v>3</v>
      </c>
      <c r="H203" s="26"/>
      <c r="I203" s="26"/>
      <c r="J203" s="26"/>
      <c r="K203" s="26"/>
      <c r="L203" s="26"/>
      <c r="M203" s="26" t="s">
        <v>4556</v>
      </c>
      <c r="N203" s="26" t="s">
        <v>4557</v>
      </c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 t="s">
        <v>4558</v>
      </c>
      <c r="AB203" s="28" t="s">
        <v>4559</v>
      </c>
      <c r="AC203" s="28"/>
      <c r="AD203" s="28"/>
      <c r="AE203" s="28" t="s">
        <v>697</v>
      </c>
      <c r="AF203" s="28" t="s">
        <v>4560</v>
      </c>
      <c r="AG203" s="28" t="s">
        <v>4561</v>
      </c>
      <c r="AH203" s="28" t="s">
        <v>4562</v>
      </c>
      <c r="AI203" s="29"/>
      <c r="AJ203" s="30"/>
      <c r="AK203" s="31"/>
      <c r="AL203" s="332"/>
      <c r="AM203" s="333"/>
      <c r="AN203" s="25" t="s">
        <v>2266</v>
      </c>
      <c r="AO203" s="24">
        <v>45060</v>
      </c>
      <c r="AP203" s="262" t="s">
        <v>4563</v>
      </c>
      <c r="AQ203" s="263"/>
      <c r="AR203" s="263" t="s">
        <v>674</v>
      </c>
      <c r="AS203" s="263" t="s">
        <v>4564</v>
      </c>
      <c r="AT203" s="266"/>
      <c r="AU203" s="266"/>
      <c r="AV203" s="266"/>
      <c r="AW203" s="266"/>
      <c r="AX203" s="266"/>
      <c r="AY203" s="266"/>
      <c r="AZ203" s="266"/>
      <c r="BA203" s="321">
        <v>585</v>
      </c>
      <c r="BB203" s="394">
        <v>2</v>
      </c>
    </row>
    <row r="204" spans="1:54" ht="24.95" customHeight="1">
      <c r="A204" s="326" t="s">
        <v>4817</v>
      </c>
      <c r="B204" s="19" t="s">
        <v>2225</v>
      </c>
      <c r="C204" s="19">
        <v>91</v>
      </c>
      <c r="D204" s="27" t="s">
        <v>837</v>
      </c>
      <c r="E204" s="27" t="s">
        <v>845</v>
      </c>
      <c r="F204" s="26" t="s">
        <v>5183</v>
      </c>
      <c r="G204" s="26" t="s">
        <v>3</v>
      </c>
      <c r="H204" s="26" t="s">
        <v>3</v>
      </c>
      <c r="I204" s="26"/>
      <c r="J204" s="26"/>
      <c r="K204" s="26"/>
      <c r="L204" s="26"/>
      <c r="M204" s="26" t="s">
        <v>3</v>
      </c>
      <c r="N204" s="26" t="s">
        <v>846</v>
      </c>
      <c r="O204" s="26"/>
      <c r="P204" s="26"/>
      <c r="Q204" s="26" t="s">
        <v>3</v>
      </c>
      <c r="R204" s="26"/>
      <c r="S204" s="26"/>
      <c r="T204" s="26"/>
      <c r="U204" s="26" t="s">
        <v>3</v>
      </c>
      <c r="V204" s="26"/>
      <c r="W204" s="26"/>
      <c r="X204" s="26"/>
      <c r="Y204" s="26" t="s">
        <v>847</v>
      </c>
      <c r="Z204" s="26" t="s">
        <v>2226</v>
      </c>
      <c r="AA204" s="28" t="s">
        <v>848</v>
      </c>
      <c r="AB204" s="28" t="s">
        <v>849</v>
      </c>
      <c r="AC204" s="28"/>
      <c r="AD204" s="28"/>
      <c r="AE204" s="28"/>
      <c r="AF204" s="28"/>
      <c r="AG204" s="28"/>
      <c r="AH204" s="28"/>
      <c r="AI204" s="29"/>
      <c r="AJ204" s="30"/>
      <c r="AK204" s="31" t="s">
        <v>3</v>
      </c>
      <c r="AL204" s="332"/>
      <c r="AM204" s="333"/>
      <c r="AN204" s="25"/>
      <c r="AO204" s="24"/>
      <c r="AP204" s="262" t="s">
        <v>850</v>
      </c>
      <c r="AQ204" s="263"/>
      <c r="AR204" s="263" t="s">
        <v>844</v>
      </c>
      <c r="AS204" s="263" t="s">
        <v>675</v>
      </c>
      <c r="AT204" s="266" t="s">
        <v>851</v>
      </c>
      <c r="AU204" s="266"/>
      <c r="AV204" s="266" t="s">
        <v>845</v>
      </c>
      <c r="AW204" s="266"/>
      <c r="AX204" s="266"/>
      <c r="AY204" s="266"/>
      <c r="AZ204" s="266"/>
      <c r="BA204" s="321">
        <v>23</v>
      </c>
      <c r="BB204" s="394">
        <v>1</v>
      </c>
    </row>
    <row r="205" spans="1:54" ht="24.95" customHeight="1">
      <c r="A205" s="326" t="s">
        <v>5950</v>
      </c>
      <c r="B205" s="19"/>
      <c r="C205" s="19"/>
      <c r="D205" s="27"/>
      <c r="E205" s="27"/>
      <c r="F205" s="26" t="s">
        <v>5726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 t="s">
        <v>4800</v>
      </c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4799</v>
      </c>
      <c r="AK205" s="31">
        <v>45075</v>
      </c>
      <c r="AL205" s="332"/>
      <c r="AM205" s="333"/>
      <c r="AN205" s="25"/>
      <c r="AO205" s="24"/>
      <c r="AP205" s="262" t="s">
        <v>5726</v>
      </c>
      <c r="AQ205" s="263">
        <v>3</v>
      </c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>
        <v>3</v>
      </c>
    </row>
    <row r="206" spans="1:54" ht="24.95" customHeight="1">
      <c r="A206" s="326" t="s">
        <v>4817</v>
      </c>
      <c r="B206" s="19" t="s">
        <v>2237</v>
      </c>
      <c r="C206" s="19">
        <v>92</v>
      </c>
      <c r="D206" s="27" t="s">
        <v>1867</v>
      </c>
      <c r="E206" s="27" t="s">
        <v>2029</v>
      </c>
      <c r="F206" s="26" t="s">
        <v>5310</v>
      </c>
      <c r="G206" s="26" t="s">
        <v>2030</v>
      </c>
      <c r="H206" s="26" t="s">
        <v>2031</v>
      </c>
      <c r="I206" s="26"/>
      <c r="J206" s="26"/>
      <c r="K206" s="26"/>
      <c r="L206" s="26"/>
      <c r="M206" s="26" t="s">
        <v>1164</v>
      </c>
      <c r="N206" s="26" t="s">
        <v>2032</v>
      </c>
      <c r="O206" s="26"/>
      <c r="P206" s="26"/>
      <c r="Q206" s="26" t="s">
        <v>2033</v>
      </c>
      <c r="R206" s="26"/>
      <c r="S206" s="26"/>
      <c r="T206" s="26"/>
      <c r="U206" s="26"/>
      <c r="V206" s="26"/>
      <c r="W206" s="26"/>
      <c r="X206" s="26"/>
      <c r="Y206" s="26" t="s">
        <v>2034</v>
      </c>
      <c r="Z206" s="26"/>
      <c r="AA206" s="28" t="s">
        <v>2035</v>
      </c>
      <c r="AB206" s="28" t="s">
        <v>2036</v>
      </c>
      <c r="AC206" s="28"/>
      <c r="AD206" s="28"/>
      <c r="AE206" s="28" t="s">
        <v>4</v>
      </c>
      <c r="AF206" s="28" t="s">
        <v>903</v>
      </c>
      <c r="AG206" s="28"/>
      <c r="AH206" s="28" t="s">
        <v>2037</v>
      </c>
      <c r="AI206" s="29"/>
      <c r="AJ206" s="30"/>
      <c r="AK206" s="31"/>
      <c r="AL206" s="332"/>
      <c r="AM206" s="333"/>
      <c r="AN206" s="25"/>
      <c r="AO206" s="24"/>
      <c r="AP206" s="262" t="s">
        <v>2038</v>
      </c>
      <c r="AQ206" s="263"/>
      <c r="AR206" s="263" t="s">
        <v>1321</v>
      </c>
      <c r="AS206" s="263" t="s">
        <v>675</v>
      </c>
      <c r="AT206" s="266"/>
      <c r="AU206" s="266"/>
      <c r="AV206" s="266"/>
      <c r="AW206" s="266" t="s">
        <v>2029</v>
      </c>
      <c r="AX206" s="266"/>
      <c r="AY206" s="266"/>
      <c r="AZ206" s="266"/>
      <c r="BA206" s="321">
        <v>160</v>
      </c>
      <c r="BB206" s="394">
        <v>1</v>
      </c>
    </row>
    <row r="207" spans="1:54" ht="24.95" customHeight="1">
      <c r="A207" s="326" t="s">
        <v>4817</v>
      </c>
      <c r="B207" s="19" t="s">
        <v>2216</v>
      </c>
      <c r="C207" s="19">
        <v>15</v>
      </c>
      <c r="D207" s="27" t="s">
        <v>2212</v>
      </c>
      <c r="E207" s="27"/>
      <c r="F207" s="26" t="s">
        <v>5428</v>
      </c>
      <c r="G207" s="26" t="s">
        <v>2978</v>
      </c>
      <c r="H207" s="26" t="s">
        <v>3</v>
      </c>
      <c r="I207" s="26"/>
      <c r="J207" s="26"/>
      <c r="K207" s="26"/>
      <c r="L207" s="26"/>
      <c r="M207" s="26" t="s">
        <v>2979</v>
      </c>
      <c r="N207" s="26" t="s">
        <v>2980</v>
      </c>
      <c r="O207" s="26"/>
      <c r="P207" s="26" t="s">
        <v>3</v>
      </c>
      <c r="Q207" s="26" t="s">
        <v>2981</v>
      </c>
      <c r="R207" s="26" t="s">
        <v>3</v>
      </c>
      <c r="S207" s="26"/>
      <c r="T207" s="26" t="s">
        <v>3</v>
      </c>
      <c r="U207" s="26" t="s">
        <v>3</v>
      </c>
      <c r="V207" s="26"/>
      <c r="W207" s="26"/>
      <c r="X207" s="26"/>
      <c r="Y207" s="26"/>
      <c r="Z207" s="26" t="s">
        <v>3</v>
      </c>
      <c r="AA207" s="28" t="s">
        <v>2982</v>
      </c>
      <c r="AB207" s="28" t="s">
        <v>2983</v>
      </c>
      <c r="AC207" s="28"/>
      <c r="AD207" s="28"/>
      <c r="AE207" s="28" t="s">
        <v>711</v>
      </c>
      <c r="AF207" s="28" t="s">
        <v>730</v>
      </c>
      <c r="AG207" s="28"/>
      <c r="AH207" s="28" t="s">
        <v>2984</v>
      </c>
      <c r="AI207" s="29"/>
      <c r="AJ207" s="30" t="s">
        <v>2295</v>
      </c>
      <c r="AK207" s="31">
        <v>39248</v>
      </c>
      <c r="AL207" s="332"/>
      <c r="AM207" s="333"/>
      <c r="AN207" s="25" t="s">
        <v>2266</v>
      </c>
      <c r="AO207" s="24">
        <v>45060</v>
      </c>
      <c r="AP207" s="262" t="s">
        <v>2985</v>
      </c>
      <c r="AQ207" s="263"/>
      <c r="AR207" s="263" t="s">
        <v>885</v>
      </c>
      <c r="AS207" s="263" t="s">
        <v>2986</v>
      </c>
      <c r="AT207" s="266"/>
      <c r="AU207" s="266"/>
      <c r="AV207" s="266"/>
      <c r="AW207" s="266"/>
      <c r="AX207" s="266"/>
      <c r="AY207" s="266"/>
      <c r="AZ207" s="266"/>
      <c r="BA207" s="321">
        <v>285</v>
      </c>
      <c r="BB207" s="394">
        <v>2</v>
      </c>
    </row>
    <row r="208" spans="1:54" ht="24.95" customHeight="1">
      <c r="A208" s="326" t="s">
        <v>4817</v>
      </c>
      <c r="B208" s="19" t="s">
        <v>2216</v>
      </c>
      <c r="C208" s="19">
        <v>15</v>
      </c>
      <c r="D208" s="27" t="s">
        <v>2217</v>
      </c>
      <c r="E208" s="27"/>
      <c r="F208" s="26" t="s">
        <v>5542</v>
      </c>
      <c r="G208" s="26" t="s">
        <v>3848</v>
      </c>
      <c r="H208" s="26"/>
      <c r="I208" s="26"/>
      <c r="J208" s="26"/>
      <c r="K208" s="26"/>
      <c r="L208" s="26"/>
      <c r="M208" s="26"/>
      <c r="N208" s="26"/>
      <c r="O208" s="26"/>
      <c r="P208" s="26" t="s">
        <v>3849</v>
      </c>
      <c r="Q208" s="26" t="s">
        <v>3850</v>
      </c>
      <c r="R208" s="26"/>
      <c r="S208" s="26" t="s">
        <v>3851</v>
      </c>
      <c r="T208" s="26"/>
      <c r="U208" s="26" t="s">
        <v>3852</v>
      </c>
      <c r="V208" s="26"/>
      <c r="W208" s="26"/>
      <c r="X208" s="26"/>
      <c r="Y208" s="26" t="s">
        <v>3853</v>
      </c>
      <c r="Z208" s="26" t="s">
        <v>724</v>
      </c>
      <c r="AA208" s="28" t="s">
        <v>3854</v>
      </c>
      <c r="AB208" s="28" t="s">
        <v>3855</v>
      </c>
      <c r="AC208" s="28"/>
      <c r="AD208" s="28"/>
      <c r="AE208" s="28"/>
      <c r="AF208" s="28"/>
      <c r="AG208" s="28"/>
      <c r="AH208" s="28"/>
      <c r="AI208" s="29"/>
      <c r="AJ208" s="30" t="s">
        <v>2433</v>
      </c>
      <c r="AK208" s="31">
        <v>39248</v>
      </c>
      <c r="AL208" s="332"/>
      <c r="AM208" s="333"/>
      <c r="AN208" s="25" t="s">
        <v>2266</v>
      </c>
      <c r="AO208" s="24">
        <v>45060</v>
      </c>
      <c r="AP208" s="262" t="s">
        <v>3856</v>
      </c>
      <c r="AQ208" s="263"/>
      <c r="AR208" s="263" t="s">
        <v>2210</v>
      </c>
      <c r="AS208" s="263" t="s">
        <v>675</v>
      </c>
      <c r="AT208" s="266"/>
      <c r="AU208" s="266"/>
      <c r="AV208" s="266"/>
      <c r="AW208" s="266"/>
      <c r="AX208" s="266"/>
      <c r="AY208" s="266"/>
      <c r="AZ208" s="266"/>
      <c r="BA208" s="321">
        <v>405</v>
      </c>
      <c r="BB208" s="394">
        <v>2</v>
      </c>
    </row>
    <row r="209" spans="1:54" ht="24.95" customHeight="1">
      <c r="A209" s="326" t="s">
        <v>5950</v>
      </c>
      <c r="B209" s="19"/>
      <c r="C209" s="19"/>
      <c r="D209" s="27"/>
      <c r="E209" s="27"/>
      <c r="F209" s="26" t="s">
        <v>4867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4868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4799</v>
      </c>
      <c r="AK209" s="31">
        <v>45075</v>
      </c>
      <c r="AL209" s="332"/>
      <c r="AM209" s="333"/>
      <c r="AN209" s="25"/>
      <c r="AO209" s="24"/>
      <c r="AP209" s="262" t="s">
        <v>4867</v>
      </c>
      <c r="AQ209" s="263">
        <v>47</v>
      </c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>
        <v>3</v>
      </c>
    </row>
    <row r="210" spans="1:54" ht="24.95" customHeight="1">
      <c r="A210" s="326" t="s">
        <v>5950</v>
      </c>
      <c r="B210" s="19"/>
      <c r="C210" s="19"/>
      <c r="D210" s="27"/>
      <c r="E210" s="27"/>
      <c r="F210" s="26" t="s">
        <v>5875</v>
      </c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 t="s">
        <v>5002</v>
      </c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 t="s">
        <v>4799</v>
      </c>
      <c r="AK210" s="31">
        <v>45075</v>
      </c>
      <c r="AL210" s="332"/>
      <c r="AM210" s="333"/>
      <c r="AN210" s="25"/>
      <c r="AO210" s="24"/>
      <c r="AP210" s="262" t="s">
        <v>5875</v>
      </c>
      <c r="AQ210" s="263">
        <v>164</v>
      </c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>
        <v>3</v>
      </c>
    </row>
    <row r="211" spans="1:54" ht="24.95" customHeight="1">
      <c r="A211" s="326" t="s">
        <v>4817</v>
      </c>
      <c r="B211" s="19" t="s">
        <v>2216</v>
      </c>
      <c r="C211" s="19">
        <v>15</v>
      </c>
      <c r="D211" s="27" t="s">
        <v>2212</v>
      </c>
      <c r="E211" s="27"/>
      <c r="F211" s="26" t="s">
        <v>5510</v>
      </c>
      <c r="G211" s="26" t="s">
        <v>3498</v>
      </c>
      <c r="H211" s="26"/>
      <c r="I211" s="26"/>
      <c r="J211" s="26"/>
      <c r="K211" s="26"/>
      <c r="L211" s="26"/>
      <c r="M211" s="26" t="s">
        <v>3499</v>
      </c>
      <c r="N211" s="26" t="s">
        <v>3500</v>
      </c>
      <c r="O211" s="26"/>
      <c r="P211" s="26" t="s">
        <v>3501</v>
      </c>
      <c r="Q211" s="26" t="s">
        <v>3502</v>
      </c>
      <c r="R211" s="26"/>
      <c r="S211" s="26" t="s">
        <v>3502</v>
      </c>
      <c r="T211" s="26" t="s">
        <v>3503</v>
      </c>
      <c r="U211" s="26" t="s">
        <v>3504</v>
      </c>
      <c r="V211" s="26"/>
      <c r="W211" s="26"/>
      <c r="X211" s="26"/>
      <c r="Y211" s="26" t="s">
        <v>3505</v>
      </c>
      <c r="Z211" s="26" t="s">
        <v>741</v>
      </c>
      <c r="AA211" s="28" t="s">
        <v>3506</v>
      </c>
      <c r="AB211" s="28" t="s">
        <v>3507</v>
      </c>
      <c r="AC211" s="28"/>
      <c r="AD211" s="28"/>
      <c r="AE211" s="28" t="s">
        <v>4</v>
      </c>
      <c r="AF211" s="28" t="s">
        <v>1197</v>
      </c>
      <c r="AG211" s="28" t="s">
        <v>3508</v>
      </c>
      <c r="AH211" s="28" t="s">
        <v>3509</v>
      </c>
      <c r="AI211" s="29" t="s">
        <v>3510</v>
      </c>
      <c r="AJ211" s="30"/>
      <c r="AK211" s="31"/>
      <c r="AL211" s="332"/>
      <c r="AM211" s="333"/>
      <c r="AN211" s="25" t="s">
        <v>2266</v>
      </c>
      <c r="AO211" s="24">
        <v>45060</v>
      </c>
      <c r="AP211" s="262" t="s">
        <v>3511</v>
      </c>
      <c r="AQ211" s="263"/>
      <c r="AR211" s="263" t="s">
        <v>674</v>
      </c>
      <c r="AS211" s="263" t="s">
        <v>675</v>
      </c>
      <c r="AT211" s="266"/>
      <c r="AU211" s="266"/>
      <c r="AV211" s="266"/>
      <c r="AW211" s="266"/>
      <c r="AX211" s="266"/>
      <c r="AY211" s="266"/>
      <c r="AZ211" s="266"/>
      <c r="BA211" s="321">
        <v>371</v>
      </c>
      <c r="BB211" s="394">
        <v>2</v>
      </c>
    </row>
    <row r="212" spans="1:54" ht="24.95" customHeight="1">
      <c r="A212" s="326" t="s">
        <v>4817</v>
      </c>
      <c r="B212" s="19" t="s">
        <v>2216</v>
      </c>
      <c r="C212" s="19">
        <v>15</v>
      </c>
      <c r="D212" s="27" t="s">
        <v>2217</v>
      </c>
      <c r="E212" s="27"/>
      <c r="F212" s="26" t="s">
        <v>5523</v>
      </c>
      <c r="G212" s="26" t="s">
        <v>3644</v>
      </c>
      <c r="H212" s="26"/>
      <c r="I212" s="26"/>
      <c r="J212" s="26"/>
      <c r="K212" s="26"/>
      <c r="L212" s="26"/>
      <c r="M212" s="26" t="s">
        <v>2988</v>
      </c>
      <c r="N212" s="26" t="s">
        <v>3645</v>
      </c>
      <c r="O212" s="26"/>
      <c r="P212" s="26" t="s">
        <v>3646</v>
      </c>
      <c r="Q212" s="26" t="s">
        <v>3647</v>
      </c>
      <c r="R212" s="26"/>
      <c r="S212" s="26" t="s">
        <v>3648</v>
      </c>
      <c r="T212" s="26"/>
      <c r="U212" s="26" t="s">
        <v>3649</v>
      </c>
      <c r="V212" s="26"/>
      <c r="W212" s="26" t="s">
        <v>3650</v>
      </c>
      <c r="X212" s="26"/>
      <c r="Y212" s="26" t="s">
        <v>3651</v>
      </c>
      <c r="Z212" s="26" t="s">
        <v>724</v>
      </c>
      <c r="AA212" s="28" t="s">
        <v>3607</v>
      </c>
      <c r="AB212" s="28" t="s">
        <v>3652</v>
      </c>
      <c r="AC212" s="28"/>
      <c r="AD212" s="28"/>
      <c r="AE212" s="28" t="s">
        <v>711</v>
      </c>
      <c r="AF212" s="28" t="s">
        <v>748</v>
      </c>
      <c r="AG212" s="28"/>
      <c r="AH212" s="28" t="s">
        <v>3653</v>
      </c>
      <c r="AI212" s="29"/>
      <c r="AJ212" s="30" t="s">
        <v>2433</v>
      </c>
      <c r="AK212" s="31">
        <v>39248</v>
      </c>
      <c r="AL212" s="332"/>
      <c r="AM212" s="333"/>
      <c r="AN212" s="25" t="s">
        <v>2266</v>
      </c>
      <c r="AO212" s="24">
        <v>45060</v>
      </c>
      <c r="AP212" s="262" t="s">
        <v>3654</v>
      </c>
      <c r="AQ212" s="263"/>
      <c r="AR212" s="263" t="s">
        <v>2210</v>
      </c>
      <c r="AS212" s="263" t="s">
        <v>675</v>
      </c>
      <c r="AT212" s="266"/>
      <c r="AU212" s="266"/>
      <c r="AV212" s="266"/>
      <c r="AW212" s="266"/>
      <c r="AX212" s="266"/>
      <c r="AY212" s="266"/>
      <c r="AZ212" s="266"/>
      <c r="BA212" s="321">
        <v>386</v>
      </c>
      <c r="BB212" s="394">
        <v>2</v>
      </c>
    </row>
    <row r="213" spans="1:54" ht="24.95" customHeight="1">
      <c r="A213" s="326" t="s">
        <v>5954</v>
      </c>
      <c r="B213" s="19" t="s">
        <v>2216</v>
      </c>
      <c r="C213" s="19">
        <v>15</v>
      </c>
      <c r="D213" s="27" t="s">
        <v>2217</v>
      </c>
      <c r="E213" s="27"/>
      <c r="F213" s="26" t="s">
        <v>5519</v>
      </c>
      <c r="G213" s="26" t="s">
        <v>3598</v>
      </c>
      <c r="H213" s="26"/>
      <c r="I213" s="26"/>
      <c r="J213" s="26"/>
      <c r="K213" s="26"/>
      <c r="L213" s="26"/>
      <c r="M213" s="26" t="s">
        <v>3599</v>
      </c>
      <c r="N213" s="26" t="s">
        <v>3600</v>
      </c>
      <c r="O213" s="26"/>
      <c r="P213" s="26" t="s">
        <v>3601</v>
      </c>
      <c r="Q213" s="26" t="s">
        <v>3602</v>
      </c>
      <c r="R213" s="411" t="s">
        <v>4981</v>
      </c>
      <c r="S213" s="26" t="s">
        <v>3603</v>
      </c>
      <c r="T213" s="26"/>
      <c r="U213" s="26" t="s">
        <v>3604</v>
      </c>
      <c r="V213" s="26" t="s">
        <v>3605</v>
      </c>
      <c r="W213" s="26"/>
      <c r="X213" s="26"/>
      <c r="Y213" s="26" t="s">
        <v>3606</v>
      </c>
      <c r="Z213" s="26" t="s">
        <v>724</v>
      </c>
      <c r="AA213" s="28" t="s">
        <v>3607</v>
      </c>
      <c r="AB213" s="28" t="s">
        <v>3608</v>
      </c>
      <c r="AC213" s="28"/>
      <c r="AD213" s="28"/>
      <c r="AE213" s="28" t="s">
        <v>705</v>
      </c>
      <c r="AF213" s="28" t="s">
        <v>3609</v>
      </c>
      <c r="AG213" s="28" t="s">
        <v>3610</v>
      </c>
      <c r="AH213" s="28" t="s">
        <v>3532</v>
      </c>
      <c r="AI213" s="29" t="s">
        <v>3611</v>
      </c>
      <c r="AJ213" s="30" t="s">
        <v>4799</v>
      </c>
      <c r="AK213" s="31">
        <v>45075</v>
      </c>
      <c r="AL213" s="332"/>
      <c r="AM213" s="333"/>
      <c r="AN213" s="25"/>
      <c r="AO213" s="24"/>
      <c r="AP213" s="262" t="s">
        <v>3612</v>
      </c>
      <c r="AQ213" s="263"/>
      <c r="AR213" s="263" t="s">
        <v>674</v>
      </c>
      <c r="AS213" s="263" t="s">
        <v>675</v>
      </c>
      <c r="AT213" s="266"/>
      <c r="AU213" s="266"/>
      <c r="AV213" s="266"/>
      <c r="AW213" s="266"/>
      <c r="AX213" s="266"/>
      <c r="AY213" s="266"/>
      <c r="AZ213" s="266"/>
      <c r="BA213" s="321">
        <v>381</v>
      </c>
      <c r="BB213" s="394">
        <v>2</v>
      </c>
    </row>
    <row r="214" spans="1:54" ht="24.95" customHeight="1">
      <c r="A214" s="326" t="s">
        <v>4817</v>
      </c>
      <c r="B214" s="19" t="s">
        <v>2216</v>
      </c>
      <c r="C214" s="19">
        <v>15</v>
      </c>
      <c r="D214" s="27" t="s">
        <v>2212</v>
      </c>
      <c r="E214" s="27"/>
      <c r="F214" s="26" t="s">
        <v>5456</v>
      </c>
      <c r="G214" s="26" t="s">
        <v>3</v>
      </c>
      <c r="H214" s="26" t="s">
        <v>3</v>
      </c>
      <c r="I214" s="26"/>
      <c r="J214" s="26"/>
      <c r="K214" s="26"/>
      <c r="L214" s="26"/>
      <c r="M214" s="26" t="s">
        <v>3</v>
      </c>
      <c r="N214" s="26" t="s">
        <v>3</v>
      </c>
      <c r="O214" s="26"/>
      <c r="P214" s="26" t="s">
        <v>3</v>
      </c>
      <c r="Q214" s="26" t="s">
        <v>3</v>
      </c>
      <c r="R214" s="26" t="s">
        <v>3</v>
      </c>
      <c r="S214" s="26"/>
      <c r="T214" s="26" t="s">
        <v>3</v>
      </c>
      <c r="U214" s="26" t="s">
        <v>3</v>
      </c>
      <c r="V214" s="26"/>
      <c r="W214" s="26"/>
      <c r="X214" s="26"/>
      <c r="Y214" s="26"/>
      <c r="Z214" s="26" t="s">
        <v>3</v>
      </c>
      <c r="AA214" s="28" t="s">
        <v>1318</v>
      </c>
      <c r="AB214" s="28" t="s">
        <v>3193</v>
      </c>
      <c r="AC214" s="28"/>
      <c r="AD214" s="28"/>
      <c r="AE214" s="28" t="s">
        <v>3</v>
      </c>
      <c r="AF214" s="28" t="s">
        <v>3</v>
      </c>
      <c r="AG214" s="28"/>
      <c r="AH214" s="28" t="s">
        <v>3</v>
      </c>
      <c r="AI214" s="29"/>
      <c r="AJ214" s="30" t="s">
        <v>2295</v>
      </c>
      <c r="AK214" s="31">
        <v>39248</v>
      </c>
      <c r="AL214" s="332"/>
      <c r="AM214" s="333"/>
      <c r="AN214" s="25" t="s">
        <v>2266</v>
      </c>
      <c r="AO214" s="24">
        <v>45060</v>
      </c>
      <c r="AP214" s="262" t="s">
        <v>3194</v>
      </c>
      <c r="AQ214" s="263"/>
      <c r="AR214" s="263" t="s">
        <v>885</v>
      </c>
      <c r="AS214" s="263" t="s">
        <v>3195</v>
      </c>
      <c r="AT214" s="266"/>
      <c r="AU214" s="266"/>
      <c r="AV214" s="266"/>
      <c r="AW214" s="266"/>
      <c r="AX214" s="266"/>
      <c r="AY214" s="266"/>
      <c r="AZ214" s="266"/>
      <c r="BA214" s="321">
        <v>313</v>
      </c>
      <c r="BB214" s="394">
        <v>2</v>
      </c>
    </row>
    <row r="215" spans="1:54" ht="24.95" customHeight="1">
      <c r="A215" s="326" t="s">
        <v>4817</v>
      </c>
      <c r="B215" s="19" t="s">
        <v>2225</v>
      </c>
      <c r="C215" s="19">
        <v>91</v>
      </c>
      <c r="D215" s="27" t="s">
        <v>837</v>
      </c>
      <c r="E215" s="27" t="s">
        <v>1314</v>
      </c>
      <c r="F215" s="26" t="s">
        <v>5232</v>
      </c>
      <c r="G215" s="26" t="s">
        <v>1315</v>
      </c>
      <c r="H215" s="26" t="s">
        <v>1316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1317</v>
      </c>
      <c r="Z215" s="26"/>
      <c r="AA215" s="28" t="s">
        <v>1318</v>
      </c>
      <c r="AB215" s="28" t="s">
        <v>1319</v>
      </c>
      <c r="AC215" s="28"/>
      <c r="AD215" s="28"/>
      <c r="AE215" s="28"/>
      <c r="AF215" s="28"/>
      <c r="AG215" s="28"/>
      <c r="AH215" s="28"/>
      <c r="AI215" s="29"/>
      <c r="AJ215" s="30" t="s">
        <v>905</v>
      </c>
      <c r="AK215" s="31"/>
      <c r="AL215" s="332"/>
      <c r="AM215" s="333"/>
      <c r="AN215" s="25"/>
      <c r="AO215" s="24"/>
      <c r="AP215" s="262" t="s">
        <v>1320</v>
      </c>
      <c r="AQ215" s="263"/>
      <c r="AR215" s="263" t="s">
        <v>1321</v>
      </c>
      <c r="AS215" s="263" t="s">
        <v>675</v>
      </c>
      <c r="AT215" s="266"/>
      <c r="AU215" s="266"/>
      <c r="AV215" s="266" t="s">
        <v>1314</v>
      </c>
      <c r="AW215" s="266" t="s">
        <v>2230</v>
      </c>
      <c r="AX215" s="266"/>
      <c r="AY215" s="266"/>
      <c r="AZ215" s="266"/>
      <c r="BA215" s="321">
        <v>72</v>
      </c>
      <c r="BB215" s="394">
        <v>1</v>
      </c>
    </row>
    <row r="216" spans="1:54" ht="24.95" customHeight="1">
      <c r="A216" s="326" t="s">
        <v>4817</v>
      </c>
      <c r="B216" s="19" t="s">
        <v>2216</v>
      </c>
      <c r="C216" s="19">
        <v>15</v>
      </c>
      <c r="D216" s="27" t="s">
        <v>2212</v>
      </c>
      <c r="E216" s="27"/>
      <c r="F216" s="26" t="s">
        <v>5415</v>
      </c>
      <c r="G216" s="26" t="s">
        <v>2866</v>
      </c>
      <c r="H216" s="26" t="s">
        <v>3</v>
      </c>
      <c r="I216" s="26"/>
      <c r="J216" s="26"/>
      <c r="K216" s="26"/>
      <c r="L216" s="26"/>
      <c r="M216" s="26" t="s">
        <v>2867</v>
      </c>
      <c r="N216" s="26" t="s">
        <v>2868</v>
      </c>
      <c r="O216" s="26"/>
      <c r="P216" s="26" t="s">
        <v>3</v>
      </c>
      <c r="Q216" s="26" t="s">
        <v>2869</v>
      </c>
      <c r="R216" s="26" t="s">
        <v>3</v>
      </c>
      <c r="S216" s="26"/>
      <c r="T216" s="26" t="s">
        <v>3</v>
      </c>
      <c r="U216" s="26" t="s">
        <v>3</v>
      </c>
      <c r="V216" s="26"/>
      <c r="W216" s="26"/>
      <c r="X216" s="26"/>
      <c r="Y216" s="26"/>
      <c r="Z216" s="26" t="s">
        <v>3</v>
      </c>
      <c r="AA216" s="28" t="s">
        <v>1318</v>
      </c>
      <c r="AB216" s="28" t="s">
        <v>1504</v>
      </c>
      <c r="AC216" s="28"/>
      <c r="AD216" s="28"/>
      <c r="AE216" s="28" t="s">
        <v>711</v>
      </c>
      <c r="AF216" s="28" t="s">
        <v>1159</v>
      </c>
      <c r="AG216" s="28"/>
      <c r="AH216" s="28" t="s">
        <v>2870</v>
      </c>
      <c r="AI216" s="29"/>
      <c r="AJ216" s="30" t="s">
        <v>2295</v>
      </c>
      <c r="AK216" s="31">
        <v>39248</v>
      </c>
      <c r="AL216" s="332"/>
      <c r="AM216" s="333"/>
      <c r="AN216" s="25" t="s">
        <v>2266</v>
      </c>
      <c r="AO216" s="24">
        <v>45060</v>
      </c>
      <c r="AP216" s="262" t="s">
        <v>2871</v>
      </c>
      <c r="AQ216" s="263"/>
      <c r="AR216" s="263" t="s">
        <v>885</v>
      </c>
      <c r="AS216" s="263" t="s">
        <v>2872</v>
      </c>
      <c r="AT216" s="266"/>
      <c r="AU216" s="266"/>
      <c r="AV216" s="266"/>
      <c r="AW216" s="266"/>
      <c r="AX216" s="266"/>
      <c r="AY216" s="266"/>
      <c r="AZ216" s="266"/>
      <c r="BA216" s="321">
        <v>272</v>
      </c>
      <c r="BB216" s="394">
        <v>2</v>
      </c>
    </row>
    <row r="217" spans="1:54" ht="24.95" customHeight="1">
      <c r="A217" s="326" t="s">
        <v>4817</v>
      </c>
      <c r="B217" s="19" t="s">
        <v>2237</v>
      </c>
      <c r="C217" s="19">
        <v>92</v>
      </c>
      <c r="D217" s="27" t="s">
        <v>1867</v>
      </c>
      <c r="E217" s="27" t="s">
        <v>1977</v>
      </c>
      <c r="F217" s="26" t="s">
        <v>5304</v>
      </c>
      <c r="G217" s="26" t="s">
        <v>1978</v>
      </c>
      <c r="H217" s="26"/>
      <c r="I217" s="26"/>
      <c r="J217" s="26"/>
      <c r="K217" s="26"/>
      <c r="L217" s="26"/>
      <c r="M217" s="26">
        <v>2430031</v>
      </c>
      <c r="N217" s="26" t="s">
        <v>1979</v>
      </c>
      <c r="O217" s="26"/>
      <c r="P217" s="26"/>
      <c r="Q217" s="26" t="s">
        <v>1980</v>
      </c>
      <c r="R217" s="26"/>
      <c r="S217" s="26"/>
      <c r="T217" s="26"/>
      <c r="U217" s="26"/>
      <c r="V217" s="26"/>
      <c r="W217" s="26"/>
      <c r="X217" s="26"/>
      <c r="Y217" s="26" t="s">
        <v>1981</v>
      </c>
      <c r="Z217" s="26"/>
      <c r="AA217" s="28" t="s">
        <v>1982</v>
      </c>
      <c r="AB217" s="28" t="s">
        <v>1983</v>
      </c>
      <c r="AC217" s="28"/>
      <c r="AD217" s="28"/>
      <c r="AE217" s="28" t="s">
        <v>711</v>
      </c>
      <c r="AF217" s="28" t="s">
        <v>1984</v>
      </c>
      <c r="AG217" s="28"/>
      <c r="AH217" s="28" t="s">
        <v>1985</v>
      </c>
      <c r="AI217" s="29"/>
      <c r="AJ217" s="30"/>
      <c r="AK217" s="31"/>
      <c r="AL217" s="332"/>
      <c r="AM217" s="333"/>
      <c r="AN217" s="25"/>
      <c r="AO217" s="24"/>
      <c r="AP217" s="262" t="s">
        <v>1986</v>
      </c>
      <c r="AQ217" s="263"/>
      <c r="AR217" s="263" t="s">
        <v>1321</v>
      </c>
      <c r="AS217" s="263" t="s">
        <v>675</v>
      </c>
      <c r="AT217" s="266"/>
      <c r="AU217" s="266"/>
      <c r="AV217" s="266"/>
      <c r="AW217" s="266" t="s">
        <v>1977</v>
      </c>
      <c r="AX217" s="266"/>
      <c r="AY217" s="266"/>
      <c r="AZ217" s="266"/>
      <c r="BA217" s="321">
        <v>154</v>
      </c>
      <c r="BB217" s="394">
        <v>1</v>
      </c>
    </row>
    <row r="218" spans="1:54" ht="24.95" customHeight="1">
      <c r="A218" s="326" t="s">
        <v>4817</v>
      </c>
      <c r="B218" s="19" t="s">
        <v>2224</v>
      </c>
      <c r="C218" s="19">
        <v>87</v>
      </c>
      <c r="D218" s="27"/>
      <c r="E218" s="27"/>
      <c r="F218" s="26" t="s">
        <v>5716</v>
      </c>
      <c r="G218" s="26" t="s">
        <v>3</v>
      </c>
      <c r="H218" s="26" t="s">
        <v>3</v>
      </c>
      <c r="I218" s="26"/>
      <c r="J218" s="26"/>
      <c r="K218" s="26"/>
      <c r="L218" s="26"/>
      <c r="M218" s="26" t="s">
        <v>4748</v>
      </c>
      <c r="N218" s="26" t="s">
        <v>4749</v>
      </c>
      <c r="O218" s="26"/>
      <c r="P218" s="26" t="s">
        <v>3</v>
      </c>
      <c r="Q218" s="26" t="s">
        <v>4750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/>
      <c r="Z218" s="26" t="s">
        <v>3</v>
      </c>
      <c r="AA218" s="28" t="s">
        <v>3607</v>
      </c>
      <c r="AB218" s="28" t="s">
        <v>4751</v>
      </c>
      <c r="AC218" s="28"/>
      <c r="AD218" s="28"/>
      <c r="AE218" s="28" t="s">
        <v>711</v>
      </c>
      <c r="AF218" s="28" t="s">
        <v>748</v>
      </c>
      <c r="AG218" s="28"/>
      <c r="AH218" s="28" t="s">
        <v>4752</v>
      </c>
      <c r="AI218" s="29"/>
      <c r="AJ218" s="30" t="s">
        <v>2295</v>
      </c>
      <c r="AK218" s="31">
        <v>39248</v>
      </c>
      <c r="AL218" s="332"/>
      <c r="AM218" s="333"/>
      <c r="AN218" s="25" t="s">
        <v>2266</v>
      </c>
      <c r="AO218" s="24">
        <v>45060</v>
      </c>
      <c r="AP218" s="262" t="s">
        <v>4753</v>
      </c>
      <c r="AQ218" s="263"/>
      <c r="AR218" s="263" t="s">
        <v>885</v>
      </c>
      <c r="AS218" s="263" t="s">
        <v>4754</v>
      </c>
      <c r="AT218" s="266"/>
      <c r="AU218" s="266"/>
      <c r="AV218" s="266"/>
      <c r="AW218" s="266"/>
      <c r="AX218" s="266"/>
      <c r="AY218" s="266"/>
      <c r="AZ218" s="266"/>
      <c r="BA218" s="321">
        <v>620</v>
      </c>
      <c r="BB218" s="394">
        <v>2</v>
      </c>
    </row>
    <row r="219" spans="1:54" ht="24.95" customHeight="1">
      <c r="A219" s="326" t="s">
        <v>4817</v>
      </c>
      <c r="B219" s="19" t="s">
        <v>2216</v>
      </c>
      <c r="C219" s="19">
        <v>15</v>
      </c>
      <c r="D219" s="27" t="s">
        <v>2212</v>
      </c>
      <c r="E219" s="27"/>
      <c r="F219" s="26" t="s">
        <v>5426</v>
      </c>
      <c r="G219" s="26" t="s">
        <v>2961</v>
      </c>
      <c r="H219" s="26" t="s">
        <v>3</v>
      </c>
      <c r="I219" s="26"/>
      <c r="J219" s="26"/>
      <c r="K219" s="26"/>
      <c r="L219" s="26"/>
      <c r="M219" s="26" t="s">
        <v>2962</v>
      </c>
      <c r="N219" s="26" t="s">
        <v>2963</v>
      </c>
      <c r="O219" s="26"/>
      <c r="P219" s="26" t="s">
        <v>3</v>
      </c>
      <c r="Q219" s="26" t="s">
        <v>2964</v>
      </c>
      <c r="R219" s="26" t="s">
        <v>3</v>
      </c>
      <c r="S219" s="26"/>
      <c r="T219" s="26" t="s">
        <v>3</v>
      </c>
      <c r="U219" s="26" t="s">
        <v>3</v>
      </c>
      <c r="V219" s="26"/>
      <c r="W219" s="26"/>
      <c r="X219" s="26"/>
      <c r="Y219" s="26"/>
      <c r="Z219" s="26" t="s">
        <v>3</v>
      </c>
      <c r="AA219" s="28" t="s">
        <v>2965</v>
      </c>
      <c r="AB219" s="28" t="s">
        <v>2966</v>
      </c>
      <c r="AC219" s="28"/>
      <c r="AD219" s="28"/>
      <c r="AE219" s="28" t="s">
        <v>711</v>
      </c>
      <c r="AF219" s="28" t="s">
        <v>730</v>
      </c>
      <c r="AG219" s="28"/>
      <c r="AH219" s="28" t="s">
        <v>2967</v>
      </c>
      <c r="AI219" s="29"/>
      <c r="AJ219" s="30" t="s">
        <v>2295</v>
      </c>
      <c r="AK219" s="31">
        <v>39248</v>
      </c>
      <c r="AL219" s="332"/>
      <c r="AM219" s="333"/>
      <c r="AN219" s="25" t="s">
        <v>2266</v>
      </c>
      <c r="AO219" s="24">
        <v>45060</v>
      </c>
      <c r="AP219" s="262" t="s">
        <v>2968</v>
      </c>
      <c r="AQ219" s="263"/>
      <c r="AR219" s="263" t="s">
        <v>885</v>
      </c>
      <c r="AS219" s="263" t="s">
        <v>2969</v>
      </c>
      <c r="AT219" s="266"/>
      <c r="AU219" s="266"/>
      <c r="AV219" s="266"/>
      <c r="AW219" s="266"/>
      <c r="AX219" s="266"/>
      <c r="AY219" s="266"/>
      <c r="AZ219" s="266"/>
      <c r="BA219" s="321">
        <v>283</v>
      </c>
      <c r="BB219" s="394">
        <v>2</v>
      </c>
    </row>
    <row r="220" spans="1:54" ht="24.95" customHeight="1">
      <c r="A220" s="326" t="s">
        <v>4817</v>
      </c>
      <c r="B220" s="19" t="s">
        <v>2216</v>
      </c>
      <c r="C220" s="19">
        <v>15</v>
      </c>
      <c r="D220" s="27" t="s">
        <v>2212</v>
      </c>
      <c r="E220" s="27"/>
      <c r="F220" s="26" t="s">
        <v>5425</v>
      </c>
      <c r="G220" s="26" t="s">
        <v>2952</v>
      </c>
      <c r="H220" s="26" t="s">
        <v>3</v>
      </c>
      <c r="I220" s="26"/>
      <c r="J220" s="26"/>
      <c r="K220" s="26"/>
      <c r="L220" s="26"/>
      <c r="M220" s="26" t="s">
        <v>2953</v>
      </c>
      <c r="N220" s="26" t="s">
        <v>2954</v>
      </c>
      <c r="O220" s="26"/>
      <c r="P220" s="26" t="s">
        <v>3</v>
      </c>
      <c r="Q220" s="26" t="s">
        <v>2955</v>
      </c>
      <c r="R220" s="26" t="s">
        <v>3</v>
      </c>
      <c r="S220" s="26"/>
      <c r="T220" s="26" t="s">
        <v>3</v>
      </c>
      <c r="U220" s="26" t="s">
        <v>3</v>
      </c>
      <c r="V220" s="26"/>
      <c r="W220" s="26"/>
      <c r="X220" s="26"/>
      <c r="Y220" s="26"/>
      <c r="Z220" s="26" t="s">
        <v>3</v>
      </c>
      <c r="AA220" s="28" t="s">
        <v>2956</v>
      </c>
      <c r="AB220" s="28" t="s">
        <v>2957</v>
      </c>
      <c r="AC220" s="28"/>
      <c r="AD220" s="28"/>
      <c r="AE220" s="28" t="s">
        <v>4</v>
      </c>
      <c r="AF220" s="28" t="s">
        <v>1311</v>
      </c>
      <c r="AG220" s="28"/>
      <c r="AH220" s="28" t="s">
        <v>2958</v>
      </c>
      <c r="AI220" s="29"/>
      <c r="AJ220" s="30" t="s">
        <v>2295</v>
      </c>
      <c r="AK220" s="31">
        <v>39248</v>
      </c>
      <c r="AL220" s="332"/>
      <c r="AM220" s="333"/>
      <c r="AN220" s="25" t="s">
        <v>2266</v>
      </c>
      <c r="AO220" s="24">
        <v>45060</v>
      </c>
      <c r="AP220" s="262" t="s">
        <v>2959</v>
      </c>
      <c r="AQ220" s="263"/>
      <c r="AR220" s="263" t="s">
        <v>885</v>
      </c>
      <c r="AS220" s="263" t="s">
        <v>2960</v>
      </c>
      <c r="AT220" s="266"/>
      <c r="AU220" s="266"/>
      <c r="AV220" s="266"/>
      <c r="AW220" s="266"/>
      <c r="AX220" s="266"/>
      <c r="AY220" s="266"/>
      <c r="AZ220" s="266"/>
      <c r="BA220" s="321">
        <v>282</v>
      </c>
      <c r="BB220" s="394">
        <v>2</v>
      </c>
    </row>
    <row r="221" spans="1:54" ht="24.95" customHeight="1">
      <c r="A221" s="326" t="s">
        <v>4817</v>
      </c>
      <c r="B221" s="19" t="s">
        <v>2225</v>
      </c>
      <c r="C221" s="19">
        <v>91</v>
      </c>
      <c r="D221" s="27" t="s">
        <v>837</v>
      </c>
      <c r="E221" s="27" t="s">
        <v>1267</v>
      </c>
      <c r="F221" s="26" t="s">
        <v>5228</v>
      </c>
      <c r="G221" s="26" t="s">
        <v>3</v>
      </c>
      <c r="H221" s="26" t="s">
        <v>1268</v>
      </c>
      <c r="I221" s="26"/>
      <c r="J221" s="26"/>
      <c r="K221" s="26"/>
      <c r="L221" s="26"/>
      <c r="M221" s="26" t="s">
        <v>1269</v>
      </c>
      <c r="N221" s="26" t="s">
        <v>1270</v>
      </c>
      <c r="O221" s="26"/>
      <c r="P221" s="26" t="s">
        <v>1271</v>
      </c>
      <c r="Q221" s="26" t="s">
        <v>1272</v>
      </c>
      <c r="R221" s="26"/>
      <c r="S221" s="26"/>
      <c r="T221" s="26" t="s">
        <v>1273</v>
      </c>
      <c r="U221" s="26"/>
      <c r="V221" s="26"/>
      <c r="W221" s="26"/>
      <c r="X221" s="26"/>
      <c r="Y221" s="26" t="s">
        <v>1274</v>
      </c>
      <c r="Z221" s="26"/>
      <c r="AA221" s="28" t="s">
        <v>1275</v>
      </c>
      <c r="AB221" s="28" t="s">
        <v>1276</v>
      </c>
      <c r="AC221" s="28"/>
      <c r="AD221" s="28"/>
      <c r="AE221" s="28" t="s">
        <v>697</v>
      </c>
      <c r="AF221" s="28" t="s">
        <v>1277</v>
      </c>
      <c r="AG221" s="28"/>
      <c r="AH221" s="28" t="s">
        <v>1278</v>
      </c>
      <c r="AI221" s="29"/>
      <c r="AJ221" s="30" t="s">
        <v>3</v>
      </c>
      <c r="AK221" s="31" t="s">
        <v>3</v>
      </c>
      <c r="AL221" s="332"/>
      <c r="AM221" s="333"/>
      <c r="AN221" s="25"/>
      <c r="AO221" s="24"/>
      <c r="AP221" s="262" t="s">
        <v>1279</v>
      </c>
      <c r="AQ221" s="263"/>
      <c r="AR221" s="263" t="s">
        <v>844</v>
      </c>
      <c r="AS221" s="263" t="s">
        <v>675</v>
      </c>
      <c r="AT221" s="266"/>
      <c r="AU221" s="266"/>
      <c r="AV221" s="266" t="s">
        <v>1267</v>
      </c>
      <c r="AW221" s="266"/>
      <c r="AX221" s="266"/>
      <c r="AY221" s="266"/>
      <c r="AZ221" s="266"/>
      <c r="BA221" s="321">
        <v>68</v>
      </c>
      <c r="BB221" s="394">
        <v>1</v>
      </c>
    </row>
    <row r="222" spans="1:54" ht="24.95" customHeight="1">
      <c r="A222" s="326" t="s">
        <v>5954</v>
      </c>
      <c r="B222" s="19" t="s">
        <v>2225</v>
      </c>
      <c r="C222" s="19">
        <v>91</v>
      </c>
      <c r="D222" s="27" t="s">
        <v>837</v>
      </c>
      <c r="E222" s="27" t="s">
        <v>1148</v>
      </c>
      <c r="F222" s="411" t="s">
        <v>5959</v>
      </c>
      <c r="G222" s="26" t="s">
        <v>3</v>
      </c>
      <c r="H222" s="26" t="s">
        <v>1149</v>
      </c>
      <c r="I222" s="26"/>
      <c r="J222" s="26"/>
      <c r="K222" s="26"/>
      <c r="L222" s="26"/>
      <c r="M222" s="26" t="s">
        <v>1150</v>
      </c>
      <c r="N222" s="26" t="s">
        <v>1151</v>
      </c>
      <c r="O222" s="26"/>
      <c r="P222" s="26" t="s">
        <v>1152</v>
      </c>
      <c r="Q222" s="26" t="s">
        <v>1153</v>
      </c>
      <c r="R222" s="26"/>
      <c r="S222" s="26"/>
      <c r="T222" s="26" t="s">
        <v>1154</v>
      </c>
      <c r="U222" s="26" t="s">
        <v>1155</v>
      </c>
      <c r="V222" s="26"/>
      <c r="W222" s="26"/>
      <c r="X222" s="26"/>
      <c r="Y222" s="26" t="s">
        <v>1156</v>
      </c>
      <c r="Z222" s="26"/>
      <c r="AA222" s="28" t="s">
        <v>1157</v>
      </c>
      <c r="AB222" s="28" t="s">
        <v>1158</v>
      </c>
      <c r="AC222" s="28"/>
      <c r="AD222" s="28"/>
      <c r="AE222" s="28" t="s">
        <v>711</v>
      </c>
      <c r="AF222" s="28" t="s">
        <v>1159</v>
      </c>
      <c r="AG222" s="28"/>
      <c r="AH222" s="28" t="s">
        <v>1160</v>
      </c>
      <c r="AI222" s="29"/>
      <c r="AJ222" s="30" t="s">
        <v>5960</v>
      </c>
      <c r="AK222" s="31">
        <v>45075</v>
      </c>
      <c r="AL222" s="332"/>
      <c r="AM222" s="333"/>
      <c r="AN222" s="25"/>
      <c r="AO222" s="24"/>
      <c r="AP222" s="262" t="s">
        <v>1161</v>
      </c>
      <c r="AQ222" s="263"/>
      <c r="AR222" s="263" t="s">
        <v>844</v>
      </c>
      <c r="AS222" s="263" t="s">
        <v>675</v>
      </c>
      <c r="AT222" s="266"/>
      <c r="AU222" s="266"/>
      <c r="AV222" s="266" t="s">
        <v>1148</v>
      </c>
      <c r="AW222" s="266"/>
      <c r="AX222" s="266"/>
      <c r="AY222" s="266"/>
      <c r="AZ222" s="266"/>
      <c r="BA222" s="321">
        <v>56</v>
      </c>
      <c r="BB222" s="394">
        <v>1</v>
      </c>
    </row>
    <row r="223" spans="1:54" ht="24.95" customHeight="1">
      <c r="A223" s="326" t="s">
        <v>4817</v>
      </c>
      <c r="B223" s="19" t="s">
        <v>2216</v>
      </c>
      <c r="C223" s="19">
        <v>15</v>
      </c>
      <c r="D223" s="27" t="s">
        <v>2212</v>
      </c>
      <c r="E223" s="27"/>
      <c r="F223" s="26" t="s">
        <v>5407</v>
      </c>
      <c r="G223" s="26" t="s">
        <v>2830</v>
      </c>
      <c r="H223" s="26" t="s">
        <v>3</v>
      </c>
      <c r="I223" s="26"/>
      <c r="J223" s="26"/>
      <c r="K223" s="26"/>
      <c r="L223" s="26"/>
      <c r="M223" s="26" t="s">
        <v>2831</v>
      </c>
      <c r="N223" s="26" t="s">
        <v>2832</v>
      </c>
      <c r="O223" s="26"/>
      <c r="P223" s="26" t="s">
        <v>3</v>
      </c>
      <c r="Q223" s="26" t="s">
        <v>3</v>
      </c>
      <c r="R223" s="26" t="s">
        <v>3</v>
      </c>
      <c r="S223" s="26"/>
      <c r="T223" s="26" t="s">
        <v>3</v>
      </c>
      <c r="U223" s="26" t="s">
        <v>3</v>
      </c>
      <c r="V223" s="26"/>
      <c r="W223" s="26"/>
      <c r="X223" s="26"/>
      <c r="Y223" s="26"/>
      <c r="Z223" s="26" t="s">
        <v>3</v>
      </c>
      <c r="AA223" s="28" t="s">
        <v>2833</v>
      </c>
      <c r="AB223" s="28" t="s">
        <v>2834</v>
      </c>
      <c r="AC223" s="28"/>
      <c r="AD223" s="28"/>
      <c r="AE223" s="28" t="s">
        <v>697</v>
      </c>
      <c r="AF223" s="28" t="s">
        <v>2835</v>
      </c>
      <c r="AG223" s="28"/>
      <c r="AH223" s="28" t="s">
        <v>2836</v>
      </c>
      <c r="AI223" s="29"/>
      <c r="AJ223" s="30" t="s">
        <v>2295</v>
      </c>
      <c r="AK223" s="31">
        <v>39248</v>
      </c>
      <c r="AL223" s="332"/>
      <c r="AM223" s="333"/>
      <c r="AN223" s="25" t="s">
        <v>2266</v>
      </c>
      <c r="AO223" s="24">
        <v>45060</v>
      </c>
      <c r="AP223" s="262" t="s">
        <v>2837</v>
      </c>
      <c r="AQ223" s="263"/>
      <c r="AR223" s="263" t="s">
        <v>885</v>
      </c>
      <c r="AS223" s="263" t="s">
        <v>2838</v>
      </c>
      <c r="AT223" s="266"/>
      <c r="AU223" s="266"/>
      <c r="AV223" s="266"/>
      <c r="AW223" s="266"/>
      <c r="AX223" s="266"/>
      <c r="AY223" s="266"/>
      <c r="AZ223" s="266"/>
      <c r="BA223" s="321">
        <v>264</v>
      </c>
      <c r="BB223" s="394">
        <v>2</v>
      </c>
    </row>
    <row r="224" spans="1:54" ht="24.95" customHeight="1">
      <c r="A224" s="326" t="s">
        <v>4817</v>
      </c>
      <c r="B224" s="19" t="s">
        <v>2237</v>
      </c>
      <c r="C224" s="19">
        <v>92</v>
      </c>
      <c r="D224" s="27" t="s">
        <v>1867</v>
      </c>
      <c r="E224" s="27" t="s">
        <v>1884</v>
      </c>
      <c r="F224" s="26" t="s">
        <v>5292</v>
      </c>
      <c r="G224" s="26" t="s">
        <v>1885</v>
      </c>
      <c r="H224" s="26" t="s">
        <v>1886</v>
      </c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 t="s">
        <v>1887</v>
      </c>
      <c r="Z224" s="26"/>
      <c r="AA224" s="28" t="s">
        <v>1888</v>
      </c>
      <c r="AB224" s="28" t="s">
        <v>1889</v>
      </c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 t="s">
        <v>1890</v>
      </c>
      <c r="AQ224" s="263"/>
      <c r="AR224" s="263" t="s">
        <v>1321</v>
      </c>
      <c r="AS224" s="263" t="s">
        <v>675</v>
      </c>
      <c r="AT224" s="266"/>
      <c r="AU224" s="266"/>
      <c r="AV224" s="266"/>
      <c r="AW224" s="266" t="s">
        <v>1884</v>
      </c>
      <c r="AX224" s="266"/>
      <c r="AY224" s="266"/>
      <c r="AZ224" s="266"/>
      <c r="BA224" s="321">
        <v>142</v>
      </c>
      <c r="BB224" s="394">
        <v>1</v>
      </c>
    </row>
    <row r="225" spans="1:54" ht="24.95" customHeight="1">
      <c r="A225" s="326" t="s">
        <v>4817</v>
      </c>
      <c r="B225" s="19" t="s">
        <v>2216</v>
      </c>
      <c r="C225" s="19">
        <v>15</v>
      </c>
      <c r="D225" s="27" t="s">
        <v>2212</v>
      </c>
      <c r="E225" s="27"/>
      <c r="F225" s="26" t="s">
        <v>5406</v>
      </c>
      <c r="G225" s="26" t="s">
        <v>2826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1640</v>
      </c>
      <c r="AB225" s="28" t="s">
        <v>2827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2295</v>
      </c>
      <c r="AK225" s="31">
        <v>39248</v>
      </c>
      <c r="AL225" s="332"/>
      <c r="AM225" s="333"/>
      <c r="AN225" s="25" t="s">
        <v>2266</v>
      </c>
      <c r="AO225" s="24">
        <v>45060</v>
      </c>
      <c r="AP225" s="262" t="s">
        <v>2828</v>
      </c>
      <c r="AQ225" s="263"/>
      <c r="AR225" s="263" t="s">
        <v>885</v>
      </c>
      <c r="AS225" s="263" t="s">
        <v>2829</v>
      </c>
      <c r="AT225" s="266"/>
      <c r="AU225" s="266"/>
      <c r="AV225" s="266"/>
      <c r="AW225" s="266"/>
      <c r="AX225" s="266"/>
      <c r="AY225" s="266"/>
      <c r="AZ225" s="266"/>
      <c r="BA225" s="321">
        <v>263</v>
      </c>
      <c r="BB225" s="394">
        <v>2</v>
      </c>
    </row>
    <row r="226" spans="1:54" ht="24.95" customHeight="1">
      <c r="A226" s="326" t="s">
        <v>4817</v>
      </c>
      <c r="B226" s="19" t="s">
        <v>2216</v>
      </c>
      <c r="C226" s="19">
        <v>15</v>
      </c>
      <c r="D226" s="27" t="s">
        <v>2217</v>
      </c>
      <c r="E226" s="27"/>
      <c r="F226" s="26" t="s">
        <v>5513</v>
      </c>
      <c r="G226" s="26" t="s">
        <v>3535</v>
      </c>
      <c r="H226" s="26"/>
      <c r="I226" s="26"/>
      <c r="J226" s="26"/>
      <c r="K226" s="26"/>
      <c r="L226" s="26"/>
      <c r="M226" s="26" t="s">
        <v>3536</v>
      </c>
      <c r="N226" s="26" t="s">
        <v>3537</v>
      </c>
      <c r="O226" s="26"/>
      <c r="P226" s="26" t="s">
        <v>3538</v>
      </c>
      <c r="Q226" s="26" t="s">
        <v>3539</v>
      </c>
      <c r="R226" s="26" t="s">
        <v>3539</v>
      </c>
      <c r="S226" s="26" t="s">
        <v>3539</v>
      </c>
      <c r="T226" s="26" t="s">
        <v>3540</v>
      </c>
      <c r="U226" s="26" t="s">
        <v>3541</v>
      </c>
      <c r="V226" s="26" t="s">
        <v>3540</v>
      </c>
      <c r="W226" s="26"/>
      <c r="X226" s="26"/>
      <c r="Y226" s="26" t="s">
        <v>3542</v>
      </c>
      <c r="Z226" s="26" t="s">
        <v>691</v>
      </c>
      <c r="AA226" s="28" t="s">
        <v>3543</v>
      </c>
      <c r="AB226" s="28" t="s">
        <v>3544</v>
      </c>
      <c r="AC226" s="28"/>
      <c r="AD226" s="28"/>
      <c r="AE226" s="28" t="s">
        <v>701</v>
      </c>
      <c r="AF226" s="28" t="s">
        <v>3545</v>
      </c>
      <c r="AG226" s="28" t="s">
        <v>3546</v>
      </c>
      <c r="AH226" s="28" t="s">
        <v>3547</v>
      </c>
      <c r="AI226" s="29"/>
      <c r="AJ226" s="30"/>
      <c r="AK226" s="31"/>
      <c r="AL226" s="332"/>
      <c r="AM226" s="333"/>
      <c r="AN226" s="25" t="s">
        <v>2266</v>
      </c>
      <c r="AO226" s="24">
        <v>45060</v>
      </c>
      <c r="AP226" s="262" t="s">
        <v>3548</v>
      </c>
      <c r="AQ226" s="263"/>
      <c r="AR226" s="263" t="s">
        <v>674</v>
      </c>
      <c r="AS226" s="263" t="s">
        <v>675</v>
      </c>
      <c r="AT226" s="266"/>
      <c r="AU226" s="266"/>
      <c r="AV226" s="266"/>
      <c r="AW226" s="266"/>
      <c r="AX226" s="266"/>
      <c r="AY226" s="266"/>
      <c r="AZ226" s="266"/>
      <c r="BA226" s="321">
        <v>374</v>
      </c>
      <c r="BB226" s="394">
        <v>2</v>
      </c>
    </row>
    <row r="227" spans="1:54" ht="24.95" customHeight="1">
      <c r="A227" s="326" t="s">
        <v>4817</v>
      </c>
      <c r="B227" s="19" t="s">
        <v>2216</v>
      </c>
      <c r="C227" s="19">
        <v>15</v>
      </c>
      <c r="D227" s="27" t="s">
        <v>3930</v>
      </c>
      <c r="E227" s="27"/>
      <c r="F227" s="26" t="s">
        <v>5571</v>
      </c>
      <c r="G227" s="26" t="s">
        <v>4011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4012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2295</v>
      </c>
      <c r="AK227" s="31">
        <v>39248</v>
      </c>
      <c r="AL227" s="332"/>
      <c r="AM227" s="333"/>
      <c r="AN227" s="25" t="s">
        <v>2266</v>
      </c>
      <c r="AO227" s="24">
        <v>45060</v>
      </c>
      <c r="AP227" s="262" t="s">
        <v>4012</v>
      </c>
      <c r="AQ227" s="263"/>
      <c r="AR227" s="263" t="s">
        <v>885</v>
      </c>
      <c r="AS227" s="263" t="s">
        <v>4013</v>
      </c>
      <c r="AT227" s="266"/>
      <c r="AU227" s="266"/>
      <c r="AV227" s="266"/>
      <c r="AW227" s="266"/>
      <c r="AX227" s="266"/>
      <c r="AY227" s="266"/>
      <c r="AZ227" s="266"/>
      <c r="BA227" s="321">
        <v>434</v>
      </c>
      <c r="BB227" s="394">
        <v>2</v>
      </c>
    </row>
    <row r="228" spans="1:54" ht="24.95" customHeight="1">
      <c r="A228" s="326" t="s">
        <v>4817</v>
      </c>
      <c r="B228" s="19" t="s">
        <v>2216</v>
      </c>
      <c r="C228" s="19">
        <v>15</v>
      </c>
      <c r="D228" s="27" t="s">
        <v>3930</v>
      </c>
      <c r="E228" s="27"/>
      <c r="F228" s="26" t="s">
        <v>5572</v>
      </c>
      <c r="G228" s="26" t="s">
        <v>4014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4015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2295</v>
      </c>
      <c r="AK228" s="31">
        <v>39248</v>
      </c>
      <c r="AL228" s="332"/>
      <c r="AM228" s="333"/>
      <c r="AN228" s="25" t="s">
        <v>2266</v>
      </c>
      <c r="AO228" s="24">
        <v>45060</v>
      </c>
      <c r="AP228" s="262" t="s">
        <v>4016</v>
      </c>
      <c r="AQ228" s="263"/>
      <c r="AR228" s="263" t="s">
        <v>885</v>
      </c>
      <c r="AS228" s="263" t="s">
        <v>4017</v>
      </c>
      <c r="AT228" s="266"/>
      <c r="AU228" s="266"/>
      <c r="AV228" s="266"/>
      <c r="AW228" s="266"/>
      <c r="AX228" s="266"/>
      <c r="AY228" s="266"/>
      <c r="AZ228" s="266"/>
      <c r="BA228" s="321">
        <v>435</v>
      </c>
      <c r="BB228" s="394">
        <v>2</v>
      </c>
    </row>
    <row r="229" spans="1:54" ht="24.95" customHeight="1">
      <c r="A229" s="326" t="s">
        <v>4817</v>
      </c>
      <c r="B229" s="19" t="s">
        <v>2216</v>
      </c>
      <c r="C229" s="19">
        <v>15</v>
      </c>
      <c r="D229" s="27" t="s">
        <v>2218</v>
      </c>
      <c r="E229" s="27"/>
      <c r="F229" s="26" t="s">
        <v>5648</v>
      </c>
      <c r="G229" s="26" t="s">
        <v>3</v>
      </c>
      <c r="H229" s="26"/>
      <c r="I229" s="26"/>
      <c r="J229" s="26"/>
      <c r="K229" s="26"/>
      <c r="L229" s="26"/>
      <c r="M229" s="26"/>
      <c r="N229" s="26"/>
      <c r="O229" s="26"/>
      <c r="P229" s="26" t="s">
        <v>4298</v>
      </c>
      <c r="Q229" s="26" t="s">
        <v>4299</v>
      </c>
      <c r="R229" s="26"/>
      <c r="S229" s="26" t="s">
        <v>4300</v>
      </c>
      <c r="T229" s="26"/>
      <c r="U229" s="26" t="s">
        <v>4301</v>
      </c>
      <c r="V229" s="26"/>
      <c r="W229" s="26" t="s">
        <v>4302</v>
      </c>
      <c r="X229" s="26"/>
      <c r="Y229" s="26" t="s">
        <v>4303</v>
      </c>
      <c r="Z229" s="26" t="s">
        <v>4240</v>
      </c>
      <c r="AA229" s="28" t="s">
        <v>4304</v>
      </c>
      <c r="AB229" s="28" t="s">
        <v>4305</v>
      </c>
      <c r="AC229" s="28"/>
      <c r="AD229" s="28"/>
      <c r="AE229" s="28"/>
      <c r="AF229" s="28"/>
      <c r="AG229" s="28"/>
      <c r="AH229" s="28"/>
      <c r="AI229" s="29"/>
      <c r="AJ229" s="30" t="s">
        <v>2433</v>
      </c>
      <c r="AK229" s="31">
        <v>39248</v>
      </c>
      <c r="AL229" s="332"/>
      <c r="AM229" s="333"/>
      <c r="AN229" s="25" t="s">
        <v>2266</v>
      </c>
      <c r="AO229" s="24">
        <v>45060</v>
      </c>
      <c r="AP229" s="262" t="s">
        <v>4306</v>
      </c>
      <c r="AQ229" s="263"/>
      <c r="AR229" s="263" t="s">
        <v>2210</v>
      </c>
      <c r="AS229" s="263" t="s">
        <v>675</v>
      </c>
      <c r="AT229" s="266"/>
      <c r="AU229" s="266"/>
      <c r="AV229" s="266"/>
      <c r="AW229" s="266"/>
      <c r="AX229" s="266"/>
      <c r="AY229" s="266"/>
      <c r="AZ229" s="266"/>
      <c r="BA229" s="321">
        <v>512</v>
      </c>
      <c r="BB229" s="394">
        <v>2</v>
      </c>
    </row>
    <row r="230" spans="1:54" ht="24.95" customHeight="1">
      <c r="A230" s="326" t="s">
        <v>4817</v>
      </c>
      <c r="B230" s="19" t="s">
        <v>2216</v>
      </c>
      <c r="C230" s="19">
        <v>15</v>
      </c>
      <c r="D230" s="27" t="s">
        <v>3930</v>
      </c>
      <c r="E230" s="27"/>
      <c r="F230" s="26" t="s">
        <v>5560</v>
      </c>
      <c r="G230" s="26" t="s">
        <v>3971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3972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2295</v>
      </c>
      <c r="AK230" s="31">
        <v>39248</v>
      </c>
      <c r="AL230" s="332"/>
      <c r="AM230" s="333"/>
      <c r="AN230" s="25" t="s">
        <v>2266</v>
      </c>
      <c r="AO230" s="24">
        <v>45060</v>
      </c>
      <c r="AP230" s="262" t="s">
        <v>3973</v>
      </c>
      <c r="AQ230" s="263"/>
      <c r="AR230" s="263" t="s">
        <v>885</v>
      </c>
      <c r="AS230" s="263" t="s">
        <v>3974</v>
      </c>
      <c r="AT230" s="266"/>
      <c r="AU230" s="266"/>
      <c r="AV230" s="266"/>
      <c r="AW230" s="266"/>
      <c r="AX230" s="266"/>
      <c r="AY230" s="266"/>
      <c r="AZ230" s="266"/>
      <c r="BA230" s="321">
        <v>423</v>
      </c>
      <c r="BB230" s="394">
        <v>2</v>
      </c>
    </row>
    <row r="231" spans="1:54" ht="24.95" customHeight="1">
      <c r="A231" s="326" t="s">
        <v>4817</v>
      </c>
      <c r="B231" s="19" t="s">
        <v>2216</v>
      </c>
      <c r="C231" s="19">
        <v>15</v>
      </c>
      <c r="D231" s="27" t="s">
        <v>2212</v>
      </c>
      <c r="E231" s="27"/>
      <c r="F231" s="26" t="s">
        <v>5391</v>
      </c>
      <c r="G231" s="26" t="s">
        <v>2742</v>
      </c>
      <c r="H231" s="26" t="s">
        <v>3</v>
      </c>
      <c r="I231" s="26"/>
      <c r="J231" s="26"/>
      <c r="K231" s="26"/>
      <c r="L231" s="26"/>
      <c r="M231" s="26" t="s">
        <v>2743</v>
      </c>
      <c r="N231" s="26" t="s">
        <v>2744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2745</v>
      </c>
      <c r="AB231" s="28" t="s">
        <v>794</v>
      </c>
      <c r="AC231" s="28"/>
      <c r="AD231" s="28"/>
      <c r="AE231" s="28" t="s">
        <v>711</v>
      </c>
      <c r="AF231" s="28" t="s">
        <v>748</v>
      </c>
      <c r="AG231" s="28"/>
      <c r="AH231" s="28" t="s">
        <v>2746</v>
      </c>
      <c r="AI231" s="29"/>
      <c r="AJ231" s="30" t="s">
        <v>2295</v>
      </c>
      <c r="AK231" s="31">
        <v>39248</v>
      </c>
      <c r="AL231" s="332"/>
      <c r="AM231" s="333"/>
      <c r="AN231" s="25" t="s">
        <v>2266</v>
      </c>
      <c r="AO231" s="24">
        <v>45060</v>
      </c>
      <c r="AP231" s="262" t="s">
        <v>2747</v>
      </c>
      <c r="AQ231" s="263"/>
      <c r="AR231" s="263" t="s">
        <v>885</v>
      </c>
      <c r="AS231" s="263" t="s">
        <v>2748</v>
      </c>
      <c r="AT231" s="266"/>
      <c r="AU231" s="266"/>
      <c r="AV231" s="266"/>
      <c r="AW231" s="266"/>
      <c r="AX231" s="266"/>
      <c r="AY231" s="266"/>
      <c r="AZ231" s="266"/>
      <c r="BA231" s="321">
        <v>248</v>
      </c>
      <c r="BB231" s="394">
        <v>2</v>
      </c>
    </row>
    <row r="232" spans="1:54" ht="24.95" customHeight="1">
      <c r="A232" s="326" t="s">
        <v>4817</v>
      </c>
      <c r="B232" s="19" t="s">
        <v>2346</v>
      </c>
      <c r="C232" s="19">
        <v>14</v>
      </c>
      <c r="D232" s="27" t="s">
        <v>2442</v>
      </c>
      <c r="E232" s="27"/>
      <c r="F232" s="26" t="s">
        <v>5357</v>
      </c>
      <c r="G232" s="26" t="s">
        <v>2478</v>
      </c>
      <c r="H232" s="26"/>
      <c r="I232" s="26"/>
      <c r="J232" s="26"/>
      <c r="K232" s="26"/>
      <c r="L232" s="26"/>
      <c r="M232" s="26" t="s">
        <v>2479</v>
      </c>
      <c r="N232" s="26" t="s">
        <v>2480</v>
      </c>
      <c r="O232" s="26"/>
      <c r="P232" s="26"/>
      <c r="Q232" s="26" t="s">
        <v>2481</v>
      </c>
      <c r="R232" s="26"/>
      <c r="S232" s="26" t="s">
        <v>2481</v>
      </c>
      <c r="T232" s="26"/>
      <c r="U232" s="26" t="s">
        <v>2482</v>
      </c>
      <c r="V232" s="26"/>
      <c r="W232" s="26"/>
      <c r="X232" s="26"/>
      <c r="Y232" s="26" t="s">
        <v>2483</v>
      </c>
      <c r="Z232" s="26" t="s">
        <v>715</v>
      </c>
      <c r="AA232" s="28" t="s">
        <v>2484</v>
      </c>
      <c r="AB232" s="28" t="s">
        <v>2485</v>
      </c>
      <c r="AC232" s="28"/>
      <c r="AD232" s="28"/>
      <c r="AE232" s="28" t="s">
        <v>4</v>
      </c>
      <c r="AF232" s="28" t="s">
        <v>726</v>
      </c>
      <c r="AG232" s="28"/>
      <c r="AH232" s="28" t="s">
        <v>2486</v>
      </c>
      <c r="AI232" s="29"/>
      <c r="AJ232" s="30"/>
      <c r="AK232" s="31"/>
      <c r="AL232" s="332"/>
      <c r="AM232" s="333"/>
      <c r="AN232" s="25" t="s">
        <v>2266</v>
      </c>
      <c r="AO232" s="24">
        <v>45060</v>
      </c>
      <c r="AP232" s="262" t="s">
        <v>2487</v>
      </c>
      <c r="AQ232" s="263"/>
      <c r="AR232" s="263" t="s">
        <v>681</v>
      </c>
      <c r="AS232" s="263" t="s">
        <v>675</v>
      </c>
      <c r="AT232" s="266"/>
      <c r="AU232" s="266"/>
      <c r="AV232" s="266"/>
      <c r="AW232" s="266"/>
      <c r="AX232" s="266"/>
      <c r="AY232" s="266"/>
      <c r="AZ232" s="266"/>
      <c r="BA232" s="321">
        <v>214</v>
      </c>
      <c r="BB232" s="394">
        <v>2</v>
      </c>
    </row>
    <row r="233" spans="1:54" ht="24.95" customHeight="1">
      <c r="A233" s="326" t="s">
        <v>4817</v>
      </c>
      <c r="B233" s="19" t="s">
        <v>2224</v>
      </c>
      <c r="C233" s="19">
        <v>87</v>
      </c>
      <c r="D233" s="27"/>
      <c r="E233" s="27"/>
      <c r="F233" s="26" t="s">
        <v>5702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4654</v>
      </c>
      <c r="N233" s="26" t="s">
        <v>4655</v>
      </c>
      <c r="O233" s="26"/>
      <c r="P233" s="26" t="s">
        <v>3</v>
      </c>
      <c r="Q233" s="26" t="s">
        <v>4656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4657</v>
      </c>
      <c r="AB233" s="28" t="s">
        <v>4658</v>
      </c>
      <c r="AC233" s="28"/>
      <c r="AD233" s="28"/>
      <c r="AE233" s="28" t="s">
        <v>711</v>
      </c>
      <c r="AF233" s="28" t="s">
        <v>730</v>
      </c>
      <c r="AG233" s="28"/>
      <c r="AH233" s="28" t="s">
        <v>4659</v>
      </c>
      <c r="AI233" s="29"/>
      <c r="AJ233" s="30" t="s">
        <v>2295</v>
      </c>
      <c r="AK233" s="31">
        <v>39248</v>
      </c>
      <c r="AL233" s="332"/>
      <c r="AM233" s="333"/>
      <c r="AN233" s="25" t="s">
        <v>2266</v>
      </c>
      <c r="AO233" s="24">
        <v>45060</v>
      </c>
      <c r="AP233" s="262" t="s">
        <v>4660</v>
      </c>
      <c r="AQ233" s="263"/>
      <c r="AR233" s="263" t="s">
        <v>885</v>
      </c>
      <c r="AS233" s="263" t="s">
        <v>4661</v>
      </c>
      <c r="AT233" s="266"/>
      <c r="AU233" s="266"/>
      <c r="AV233" s="266"/>
      <c r="AW233" s="266"/>
      <c r="AX233" s="266"/>
      <c r="AY233" s="266"/>
      <c r="AZ233" s="266"/>
      <c r="BA233" s="321">
        <v>606</v>
      </c>
      <c r="BB233" s="394">
        <v>2</v>
      </c>
    </row>
    <row r="234" spans="1:54" ht="24.95" customHeight="1">
      <c r="A234" s="326" t="s">
        <v>4817</v>
      </c>
      <c r="B234" s="19" t="s">
        <v>2225</v>
      </c>
      <c r="C234" s="19">
        <v>91</v>
      </c>
      <c r="D234" s="27" t="s">
        <v>837</v>
      </c>
      <c r="E234" s="27" t="s">
        <v>1280</v>
      </c>
      <c r="F234" s="26" t="s">
        <v>5229</v>
      </c>
      <c r="G234" s="26" t="s">
        <v>3</v>
      </c>
      <c r="H234" s="26" t="s">
        <v>3</v>
      </c>
      <c r="I234" s="26"/>
      <c r="J234" s="26"/>
      <c r="K234" s="26"/>
      <c r="L234" s="26"/>
      <c r="M234" s="26" t="s">
        <v>1281</v>
      </c>
      <c r="N234" s="26" t="s">
        <v>1282</v>
      </c>
      <c r="O234" s="26"/>
      <c r="P234" s="26"/>
      <c r="Q234" s="26" t="s">
        <v>1283</v>
      </c>
      <c r="R234" s="26"/>
      <c r="S234" s="26"/>
      <c r="T234" s="26"/>
      <c r="U234" s="26" t="s">
        <v>3</v>
      </c>
      <c r="V234" s="26"/>
      <c r="W234" s="26"/>
      <c r="X234" s="26"/>
      <c r="Y234" s="26" t="s">
        <v>1284</v>
      </c>
      <c r="Z234" s="26"/>
      <c r="AA234" s="28" t="s">
        <v>1285</v>
      </c>
      <c r="AB234" s="28" t="s">
        <v>1286</v>
      </c>
      <c r="AC234" s="28"/>
      <c r="AD234" s="28"/>
      <c r="AE234" s="28" t="s">
        <v>711</v>
      </c>
      <c r="AF234" s="28" t="s">
        <v>1159</v>
      </c>
      <c r="AG234" s="28"/>
      <c r="AH234" s="28" t="s">
        <v>1287</v>
      </c>
      <c r="AI234" s="29"/>
      <c r="AJ234" s="30" t="s">
        <v>1288</v>
      </c>
      <c r="AK234" s="31" t="s">
        <v>3</v>
      </c>
      <c r="AL234" s="332"/>
      <c r="AM234" s="333"/>
      <c r="AN234" s="25"/>
      <c r="AO234" s="24"/>
      <c r="AP234" s="262" t="s">
        <v>1289</v>
      </c>
      <c r="AQ234" s="263"/>
      <c r="AR234" s="263" t="s">
        <v>844</v>
      </c>
      <c r="AS234" s="263" t="s">
        <v>675</v>
      </c>
      <c r="AT234" s="266"/>
      <c r="AU234" s="266"/>
      <c r="AV234" s="266" t="s">
        <v>1280</v>
      </c>
      <c r="AW234" s="266"/>
      <c r="AX234" s="266"/>
      <c r="AY234" s="266"/>
      <c r="AZ234" s="266"/>
      <c r="BA234" s="321">
        <v>69</v>
      </c>
      <c r="BB234" s="394">
        <v>1</v>
      </c>
    </row>
    <row r="235" spans="1:54" ht="24.95" customHeight="1">
      <c r="A235" s="326" t="s">
        <v>4817</v>
      </c>
      <c r="B235" s="19" t="s">
        <v>2216</v>
      </c>
      <c r="C235" s="19">
        <v>15</v>
      </c>
      <c r="D235" s="27" t="s">
        <v>2212</v>
      </c>
      <c r="E235" s="27"/>
      <c r="F235" s="26" t="s">
        <v>5458</v>
      </c>
      <c r="G235" s="26" t="s">
        <v>3</v>
      </c>
      <c r="H235" s="26" t="s">
        <v>3</v>
      </c>
      <c r="I235" s="26"/>
      <c r="J235" s="26"/>
      <c r="K235" s="26"/>
      <c r="L235" s="26"/>
      <c r="M235" s="26" t="s">
        <v>2624</v>
      </c>
      <c r="N235" s="26" t="s">
        <v>3202</v>
      </c>
      <c r="O235" s="26"/>
      <c r="P235" s="26" t="s">
        <v>3</v>
      </c>
      <c r="Q235" s="26" t="s">
        <v>3203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3204</v>
      </c>
      <c r="AB235" s="28" t="s">
        <v>3205</v>
      </c>
      <c r="AC235" s="28"/>
      <c r="AD235" s="28"/>
      <c r="AE235" s="28" t="s">
        <v>4</v>
      </c>
      <c r="AF235" s="28" t="s">
        <v>685</v>
      </c>
      <c r="AG235" s="28"/>
      <c r="AH235" s="28" t="s">
        <v>3206</v>
      </c>
      <c r="AI235" s="29"/>
      <c r="AJ235" s="30" t="s">
        <v>2295</v>
      </c>
      <c r="AK235" s="31">
        <v>39248</v>
      </c>
      <c r="AL235" s="332"/>
      <c r="AM235" s="333"/>
      <c r="AN235" s="25" t="s">
        <v>2266</v>
      </c>
      <c r="AO235" s="24">
        <v>45060</v>
      </c>
      <c r="AP235" s="262" t="s">
        <v>3207</v>
      </c>
      <c r="AQ235" s="263"/>
      <c r="AR235" s="263" t="s">
        <v>885</v>
      </c>
      <c r="AS235" s="263" t="s">
        <v>3208</v>
      </c>
      <c r="AT235" s="266"/>
      <c r="AU235" s="266"/>
      <c r="AV235" s="266"/>
      <c r="AW235" s="266"/>
      <c r="AX235" s="266"/>
      <c r="AY235" s="266"/>
      <c r="AZ235" s="266"/>
      <c r="BA235" s="321">
        <v>315</v>
      </c>
      <c r="BB235" s="394">
        <v>2</v>
      </c>
    </row>
    <row r="236" spans="1:54" ht="24.95" customHeight="1">
      <c r="A236" s="326" t="s">
        <v>4817</v>
      </c>
      <c r="B236" s="19" t="s">
        <v>2219</v>
      </c>
      <c r="C236" s="19">
        <v>19</v>
      </c>
      <c r="D236" s="27" t="s">
        <v>4345</v>
      </c>
      <c r="E236" s="27"/>
      <c r="F236" s="26" t="s">
        <v>5658</v>
      </c>
      <c r="G236" s="26" t="s">
        <v>4346</v>
      </c>
      <c r="H236" s="26"/>
      <c r="I236" s="26"/>
      <c r="J236" s="26"/>
      <c r="K236" s="26"/>
      <c r="L236" s="26"/>
      <c r="M236" s="26" t="s">
        <v>4347</v>
      </c>
      <c r="N236" s="26" t="s">
        <v>4348</v>
      </c>
      <c r="O236" s="26"/>
      <c r="P236" s="26"/>
      <c r="Q236" s="26" t="s">
        <v>4349</v>
      </c>
      <c r="R236" s="26"/>
      <c r="S236" s="26" t="s">
        <v>4349</v>
      </c>
      <c r="T236" s="26"/>
      <c r="U236" s="26" t="s">
        <v>4350</v>
      </c>
      <c r="V236" s="26"/>
      <c r="W236" s="26"/>
      <c r="X236" s="26"/>
      <c r="Y236" s="26" t="s">
        <v>4351</v>
      </c>
      <c r="Z236" s="26" t="s">
        <v>4352</v>
      </c>
      <c r="AA236" s="28" t="s">
        <v>3204</v>
      </c>
      <c r="AB236" s="28" t="s">
        <v>4353</v>
      </c>
      <c r="AC236" s="28"/>
      <c r="AD236" s="28"/>
      <c r="AE236" s="28" t="s">
        <v>4</v>
      </c>
      <c r="AF236" s="28" t="s">
        <v>797</v>
      </c>
      <c r="AG236" s="28" t="s">
        <v>1786</v>
      </c>
      <c r="AH236" s="28" t="s">
        <v>4354</v>
      </c>
      <c r="AI236" s="29"/>
      <c r="AJ236" s="30"/>
      <c r="AK236" s="31"/>
      <c r="AL236" s="332"/>
      <c r="AM236" s="333"/>
      <c r="AN236" s="25" t="s">
        <v>2266</v>
      </c>
      <c r="AO236" s="24">
        <v>45060</v>
      </c>
      <c r="AP236" s="262" t="s">
        <v>4355</v>
      </c>
      <c r="AQ236" s="263"/>
      <c r="AR236" s="263" t="s">
        <v>674</v>
      </c>
      <c r="AS236" s="263" t="s">
        <v>675</v>
      </c>
      <c r="AT236" s="266"/>
      <c r="AU236" s="266"/>
      <c r="AV236" s="266"/>
      <c r="AW236" s="266"/>
      <c r="AX236" s="266"/>
      <c r="AY236" s="266"/>
      <c r="AZ236" s="266"/>
      <c r="BA236" s="321">
        <v>524</v>
      </c>
      <c r="BB236" s="394">
        <v>2</v>
      </c>
    </row>
    <row r="237" spans="1:54" ht="24.95" customHeight="1">
      <c r="A237" s="326" t="s">
        <v>4817</v>
      </c>
      <c r="B237" s="19" t="s">
        <v>4326</v>
      </c>
      <c r="C237" s="19">
        <v>18</v>
      </c>
      <c r="D237" s="27" t="s">
        <v>4327</v>
      </c>
      <c r="E237" s="27"/>
      <c r="F237" s="26" t="s">
        <v>5653</v>
      </c>
      <c r="G237" s="26" t="s">
        <v>3</v>
      </c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 t="s">
        <v>4328</v>
      </c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32"/>
      <c r="AM237" s="333"/>
      <c r="AN237" s="25" t="s">
        <v>2266</v>
      </c>
      <c r="AO237" s="24">
        <v>45060</v>
      </c>
      <c r="AP237" s="262" t="s">
        <v>4329</v>
      </c>
      <c r="AQ237" s="263"/>
      <c r="AR237" s="263" t="s">
        <v>681</v>
      </c>
      <c r="AS237" s="263" t="s">
        <v>4330</v>
      </c>
      <c r="AT237" s="266"/>
      <c r="AU237" s="266"/>
      <c r="AV237" s="266"/>
      <c r="AW237" s="266"/>
      <c r="AX237" s="266"/>
      <c r="AY237" s="266"/>
      <c r="AZ237" s="266"/>
      <c r="BA237" s="321">
        <v>518</v>
      </c>
      <c r="BB237" s="394">
        <v>2</v>
      </c>
    </row>
    <row r="238" spans="1:54" ht="24.95" customHeight="1">
      <c r="A238" s="326" t="s">
        <v>4817</v>
      </c>
      <c r="B238" s="19" t="s">
        <v>2220</v>
      </c>
      <c r="C238" s="19">
        <v>30</v>
      </c>
      <c r="D238" s="27" t="s">
        <v>4374</v>
      </c>
      <c r="E238" s="27"/>
      <c r="F238" s="26" t="s">
        <v>5663</v>
      </c>
      <c r="G238" s="26" t="s">
        <v>3</v>
      </c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 t="s">
        <v>4383</v>
      </c>
      <c r="V238" s="26"/>
      <c r="W238" s="26"/>
      <c r="X238" s="26"/>
      <c r="Y238" s="26"/>
      <c r="Z238" s="26" t="s">
        <v>4384</v>
      </c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32"/>
      <c r="AM238" s="333"/>
      <c r="AN238" s="25" t="s">
        <v>2266</v>
      </c>
      <c r="AO238" s="24">
        <v>45060</v>
      </c>
      <c r="AP238" s="262" t="s">
        <v>4385</v>
      </c>
      <c r="AQ238" s="263"/>
      <c r="AR238" s="263" t="s">
        <v>681</v>
      </c>
      <c r="AS238" s="263" t="s">
        <v>4386</v>
      </c>
      <c r="AT238" s="266"/>
      <c r="AU238" s="266"/>
      <c r="AV238" s="266"/>
      <c r="AW238" s="266"/>
      <c r="AX238" s="266"/>
      <c r="AY238" s="266"/>
      <c r="AZ238" s="266"/>
      <c r="BA238" s="321">
        <v>529</v>
      </c>
      <c r="BB238" s="394">
        <v>2</v>
      </c>
    </row>
    <row r="239" spans="1:54" ht="24.95" customHeight="1">
      <c r="A239" s="326" t="s">
        <v>4817</v>
      </c>
      <c r="B239" s="19" t="s">
        <v>2216</v>
      </c>
      <c r="C239" s="19">
        <v>15</v>
      </c>
      <c r="D239" s="27" t="s">
        <v>2212</v>
      </c>
      <c r="E239" s="27"/>
      <c r="F239" s="26" t="s">
        <v>5424</v>
      </c>
      <c r="G239" s="26" t="s">
        <v>2944</v>
      </c>
      <c r="H239" s="26" t="s">
        <v>3</v>
      </c>
      <c r="I239" s="26"/>
      <c r="J239" s="26"/>
      <c r="K239" s="26"/>
      <c r="L239" s="26"/>
      <c r="M239" s="26" t="s">
        <v>1212</v>
      </c>
      <c r="N239" s="26" t="s">
        <v>2945</v>
      </c>
      <c r="O239" s="26"/>
      <c r="P239" s="26" t="s">
        <v>3</v>
      </c>
      <c r="Q239" s="26" t="s">
        <v>2946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2947</v>
      </c>
      <c r="AB239" s="28" t="s">
        <v>2948</v>
      </c>
      <c r="AC239" s="28"/>
      <c r="AD239" s="28"/>
      <c r="AE239" s="28" t="s">
        <v>4</v>
      </c>
      <c r="AF239" s="28" t="s">
        <v>740</v>
      </c>
      <c r="AG239" s="28"/>
      <c r="AH239" s="28" t="s">
        <v>2949</v>
      </c>
      <c r="AI239" s="29"/>
      <c r="AJ239" s="30" t="s">
        <v>2295</v>
      </c>
      <c r="AK239" s="31">
        <v>39248</v>
      </c>
      <c r="AL239" s="332"/>
      <c r="AM239" s="333"/>
      <c r="AN239" s="25" t="s">
        <v>2266</v>
      </c>
      <c r="AO239" s="24">
        <v>45060</v>
      </c>
      <c r="AP239" s="262" t="s">
        <v>2950</v>
      </c>
      <c r="AQ239" s="263"/>
      <c r="AR239" s="263" t="s">
        <v>885</v>
      </c>
      <c r="AS239" s="263" t="s">
        <v>2951</v>
      </c>
      <c r="AT239" s="266"/>
      <c r="AU239" s="266"/>
      <c r="AV239" s="266"/>
      <c r="AW239" s="266"/>
      <c r="AX239" s="266"/>
      <c r="AY239" s="266"/>
      <c r="AZ239" s="266"/>
      <c r="BA239" s="321">
        <v>281</v>
      </c>
      <c r="BB239" s="394">
        <v>2</v>
      </c>
    </row>
    <row r="240" spans="1:54" ht="24.95" customHeight="1">
      <c r="A240" s="326" t="s">
        <v>4817</v>
      </c>
      <c r="B240" s="19" t="s">
        <v>2346</v>
      </c>
      <c r="C240" s="19">
        <v>14</v>
      </c>
      <c r="D240" s="27" t="s">
        <v>2347</v>
      </c>
      <c r="E240" s="27"/>
      <c r="F240" s="26" t="s">
        <v>5350</v>
      </c>
      <c r="G240" s="26" t="s">
        <v>2419</v>
      </c>
      <c r="H240" s="26"/>
      <c r="I240" s="26"/>
      <c r="J240" s="26"/>
      <c r="K240" s="26"/>
      <c r="L240" s="26"/>
      <c r="M240" s="26" t="s">
        <v>2420</v>
      </c>
      <c r="N240" s="26" t="s">
        <v>2421</v>
      </c>
      <c r="O240" s="26"/>
      <c r="P240" s="26"/>
      <c r="Q240" s="26" t="s">
        <v>2422</v>
      </c>
      <c r="R240" s="26"/>
      <c r="S240" s="26"/>
      <c r="T240" s="26"/>
      <c r="U240" s="26"/>
      <c r="V240" s="26"/>
      <c r="W240" s="26"/>
      <c r="X240" s="26"/>
      <c r="Y240" s="26" t="s">
        <v>2423</v>
      </c>
      <c r="Z240" s="26"/>
      <c r="AA240" s="28" t="s">
        <v>2424</v>
      </c>
      <c r="AB240" s="28" t="s">
        <v>2425</v>
      </c>
      <c r="AC240" s="28"/>
      <c r="AD240" s="28"/>
      <c r="AE240" s="28" t="s">
        <v>4</v>
      </c>
      <c r="AF240" s="28" t="s">
        <v>716</v>
      </c>
      <c r="AG240" s="28" t="s">
        <v>832</v>
      </c>
      <c r="AH240" s="28" t="s">
        <v>2426</v>
      </c>
      <c r="AI240" s="29"/>
      <c r="AJ240" s="30"/>
      <c r="AK240" s="31"/>
      <c r="AL240" s="332"/>
      <c r="AM240" s="333"/>
      <c r="AN240" s="25" t="s">
        <v>2266</v>
      </c>
      <c r="AO240" s="24">
        <v>45060</v>
      </c>
      <c r="AP240" s="262" t="s">
        <v>2427</v>
      </c>
      <c r="AQ240" s="263"/>
      <c r="AR240" s="263" t="s">
        <v>674</v>
      </c>
      <c r="AS240" s="263" t="s">
        <v>675</v>
      </c>
      <c r="AT240" s="266"/>
      <c r="AU240" s="266"/>
      <c r="AV240" s="266"/>
      <c r="AW240" s="266"/>
      <c r="AX240" s="266"/>
      <c r="AY240" s="266"/>
      <c r="AZ240" s="266"/>
      <c r="BA240" s="321">
        <v>206</v>
      </c>
      <c r="BB240" s="394">
        <v>2</v>
      </c>
    </row>
    <row r="241" spans="1:54" ht="24.95" customHeight="1">
      <c r="A241" s="326" t="s">
        <v>5954</v>
      </c>
      <c r="B241" s="19" t="s">
        <v>2225</v>
      </c>
      <c r="C241" s="19">
        <v>91</v>
      </c>
      <c r="D241" s="27" t="s">
        <v>1361</v>
      </c>
      <c r="E241" s="27" t="s">
        <v>2232</v>
      </c>
      <c r="F241" s="26" t="s">
        <v>5256</v>
      </c>
      <c r="G241" s="26" t="s">
        <v>3</v>
      </c>
      <c r="H241" s="26"/>
      <c r="I241" s="26"/>
      <c r="J241" s="26"/>
      <c r="K241" s="26"/>
      <c r="L241" s="26"/>
      <c r="M241" s="26" t="s">
        <v>1541</v>
      </c>
      <c r="N241" s="26" t="s">
        <v>1542</v>
      </c>
      <c r="O241" s="26"/>
      <c r="P241" s="411" t="s">
        <v>1553</v>
      </c>
      <c r="Q241" s="26" t="s">
        <v>1543</v>
      </c>
      <c r="R241" s="411" t="s">
        <v>4805</v>
      </c>
      <c r="S241" s="26"/>
      <c r="T241" s="26" t="s">
        <v>1544</v>
      </c>
      <c r="U241" s="26"/>
      <c r="V241" s="26"/>
      <c r="W241" s="26"/>
      <c r="X241" s="26"/>
      <c r="Y241" s="26" t="s">
        <v>1545</v>
      </c>
      <c r="Z241" s="26"/>
      <c r="AA241" s="28" t="s">
        <v>1546</v>
      </c>
      <c r="AB241" s="28" t="s">
        <v>1547</v>
      </c>
      <c r="AC241" s="28"/>
      <c r="AD241" s="28"/>
      <c r="AE241" s="28" t="s">
        <v>711</v>
      </c>
      <c r="AF241" s="28" t="s">
        <v>1159</v>
      </c>
      <c r="AG241" s="28" t="s">
        <v>819</v>
      </c>
      <c r="AH241" s="28" t="s">
        <v>1548</v>
      </c>
      <c r="AI241" s="29"/>
      <c r="AJ241" s="30" t="s">
        <v>4799</v>
      </c>
      <c r="AK241" s="31">
        <v>45075</v>
      </c>
      <c r="AL241" s="332"/>
      <c r="AM241" s="333"/>
      <c r="AN241" s="25"/>
      <c r="AO241" s="24"/>
      <c r="AP241" s="262" t="s">
        <v>1549</v>
      </c>
      <c r="AQ241" s="263"/>
      <c r="AR241" s="263" t="s">
        <v>674</v>
      </c>
      <c r="AS241" s="263" t="s">
        <v>675</v>
      </c>
      <c r="AT241" s="266"/>
      <c r="AU241" s="266"/>
      <c r="AV241" s="266" t="s">
        <v>2232</v>
      </c>
      <c r="AW241" s="266"/>
      <c r="AX241" s="266"/>
      <c r="AY241" s="266"/>
      <c r="AZ241" s="266"/>
      <c r="BA241" s="321">
        <v>96</v>
      </c>
      <c r="BB241" s="394">
        <v>1</v>
      </c>
    </row>
    <row r="242" spans="1:54" ht="24.95" customHeight="1">
      <c r="A242" s="326" t="s">
        <v>4817</v>
      </c>
      <c r="B242" s="19" t="s">
        <v>2216</v>
      </c>
      <c r="C242" s="19">
        <v>15</v>
      </c>
      <c r="D242" s="27" t="s">
        <v>2212</v>
      </c>
      <c r="E242" s="27"/>
      <c r="F242" s="26" t="s">
        <v>5421</v>
      </c>
      <c r="G242" s="26" t="s">
        <v>2918</v>
      </c>
      <c r="H242" s="26" t="s">
        <v>3</v>
      </c>
      <c r="I242" s="26"/>
      <c r="J242" s="26"/>
      <c r="K242" s="26"/>
      <c r="L242" s="26"/>
      <c r="M242" s="26" t="s">
        <v>2701</v>
      </c>
      <c r="N242" s="26" t="s">
        <v>2919</v>
      </c>
      <c r="O242" s="26"/>
      <c r="P242" s="26" t="s">
        <v>3</v>
      </c>
      <c r="Q242" s="26" t="s">
        <v>2920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2921</v>
      </c>
      <c r="AB242" s="28" t="s">
        <v>2922</v>
      </c>
      <c r="AC242" s="28"/>
      <c r="AD242" s="28"/>
      <c r="AE242" s="28" t="s">
        <v>711</v>
      </c>
      <c r="AF242" s="28" t="s">
        <v>748</v>
      </c>
      <c r="AG242" s="28"/>
      <c r="AH242" s="28" t="s">
        <v>2923</v>
      </c>
      <c r="AI242" s="29"/>
      <c r="AJ242" s="30" t="s">
        <v>2295</v>
      </c>
      <c r="AK242" s="31">
        <v>39248</v>
      </c>
      <c r="AL242" s="332"/>
      <c r="AM242" s="333"/>
      <c r="AN242" s="25" t="s">
        <v>2266</v>
      </c>
      <c r="AO242" s="24">
        <v>45060</v>
      </c>
      <c r="AP242" s="262" t="s">
        <v>2924</v>
      </c>
      <c r="AQ242" s="263"/>
      <c r="AR242" s="263" t="s">
        <v>885</v>
      </c>
      <c r="AS242" s="263" t="s">
        <v>2925</v>
      </c>
      <c r="AT242" s="266"/>
      <c r="AU242" s="266"/>
      <c r="AV242" s="266"/>
      <c r="AW242" s="266"/>
      <c r="AX242" s="266"/>
      <c r="AY242" s="266"/>
      <c r="AZ242" s="266"/>
      <c r="BA242" s="321">
        <v>278</v>
      </c>
      <c r="BB242" s="394">
        <v>2</v>
      </c>
    </row>
    <row r="243" spans="1:54" ht="24.95" customHeight="1">
      <c r="A243" s="326" t="s">
        <v>5950</v>
      </c>
      <c r="B243" s="19"/>
      <c r="C243" s="19"/>
      <c r="D243" s="27"/>
      <c r="E243" s="27"/>
      <c r="F243" s="26" t="s">
        <v>5935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 t="s">
        <v>5125</v>
      </c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 t="s">
        <v>4799</v>
      </c>
      <c r="AK243" s="31">
        <v>45075</v>
      </c>
      <c r="AL243" s="332"/>
      <c r="AM243" s="333"/>
      <c r="AN243" s="25"/>
      <c r="AO243" s="24"/>
      <c r="AP243" s="262" t="s">
        <v>5935</v>
      </c>
      <c r="AQ243" s="263">
        <v>267</v>
      </c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>
        <v>3</v>
      </c>
    </row>
    <row r="244" spans="1:54" ht="24.95" customHeight="1">
      <c r="A244" s="326" t="s">
        <v>4817</v>
      </c>
      <c r="B244" s="19" t="s">
        <v>2216</v>
      </c>
      <c r="C244" s="19">
        <v>15</v>
      </c>
      <c r="D244" s="27" t="s">
        <v>2212</v>
      </c>
      <c r="E244" s="27"/>
      <c r="F244" s="26" t="s">
        <v>5380</v>
      </c>
      <c r="G244" s="26" t="s">
        <v>3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2663</v>
      </c>
      <c r="AB244" s="28" t="s">
        <v>2664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2295</v>
      </c>
      <c r="AK244" s="31">
        <v>39248</v>
      </c>
      <c r="AL244" s="332"/>
      <c r="AM244" s="333"/>
      <c r="AN244" s="25" t="s">
        <v>2266</v>
      </c>
      <c r="AO244" s="24">
        <v>45060</v>
      </c>
      <c r="AP244" s="262" t="s">
        <v>2665</v>
      </c>
      <c r="AQ244" s="263"/>
      <c r="AR244" s="263" t="s">
        <v>885</v>
      </c>
      <c r="AS244" s="263" t="s">
        <v>2666</v>
      </c>
      <c r="AT244" s="266"/>
      <c r="AU244" s="266"/>
      <c r="AV244" s="266"/>
      <c r="AW244" s="266"/>
      <c r="AX244" s="266"/>
      <c r="AY244" s="266"/>
      <c r="AZ244" s="266"/>
      <c r="BA244" s="321">
        <v>237</v>
      </c>
      <c r="BB244" s="394">
        <v>2</v>
      </c>
    </row>
    <row r="245" spans="1:54" s="410" customFormat="1" ht="24.95" customHeight="1">
      <c r="A245" s="326" t="s">
        <v>4817</v>
      </c>
      <c r="B245" s="19" t="s">
        <v>2216</v>
      </c>
      <c r="C245" s="19">
        <v>15</v>
      </c>
      <c r="D245" s="27" t="s">
        <v>2212</v>
      </c>
      <c r="E245" s="27"/>
      <c r="F245" s="26" t="s">
        <v>5384</v>
      </c>
      <c r="G245" s="26" t="s">
        <v>3</v>
      </c>
      <c r="H245" s="26" t="s">
        <v>2691</v>
      </c>
      <c r="I245" s="26"/>
      <c r="J245" s="26"/>
      <c r="K245" s="26"/>
      <c r="L245" s="26"/>
      <c r="M245" s="26" t="s">
        <v>2692</v>
      </c>
      <c r="N245" s="26" t="s">
        <v>2693</v>
      </c>
      <c r="O245" s="26"/>
      <c r="P245" s="26" t="s">
        <v>3</v>
      </c>
      <c r="Q245" s="26" t="s">
        <v>2694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2695</v>
      </c>
      <c r="AB245" s="28" t="s">
        <v>2696</v>
      </c>
      <c r="AC245" s="28"/>
      <c r="AD245" s="28"/>
      <c r="AE245" s="28" t="s">
        <v>4</v>
      </c>
      <c r="AF245" s="28" t="s">
        <v>903</v>
      </c>
      <c r="AG245" s="28"/>
      <c r="AH245" s="28" t="s">
        <v>2697</v>
      </c>
      <c r="AI245" s="29"/>
      <c r="AJ245" s="30" t="s">
        <v>2295</v>
      </c>
      <c r="AK245" s="31">
        <v>39248</v>
      </c>
      <c r="AL245" s="332"/>
      <c r="AM245" s="333"/>
      <c r="AN245" s="25" t="s">
        <v>2266</v>
      </c>
      <c r="AO245" s="24">
        <v>45060</v>
      </c>
      <c r="AP245" s="262" t="s">
        <v>2698</v>
      </c>
      <c r="AQ245" s="263"/>
      <c r="AR245" s="263" t="s">
        <v>885</v>
      </c>
      <c r="AS245" s="263" t="s">
        <v>2699</v>
      </c>
      <c r="AT245" s="266"/>
      <c r="AU245" s="266"/>
      <c r="AV245" s="266"/>
      <c r="AW245" s="266"/>
      <c r="AX245" s="266"/>
      <c r="AY245" s="266"/>
      <c r="AZ245" s="266"/>
      <c r="BA245" s="321">
        <v>241</v>
      </c>
      <c r="BB245" s="394">
        <v>2</v>
      </c>
    </row>
    <row r="246" spans="1:54" ht="24.95" customHeight="1">
      <c r="A246" s="326" t="s">
        <v>5950</v>
      </c>
      <c r="B246" s="19"/>
      <c r="C246" s="19"/>
      <c r="D246" s="27"/>
      <c r="E246" s="27"/>
      <c r="F246" s="26" t="s">
        <v>4993</v>
      </c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 t="s">
        <v>4994</v>
      </c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 t="s">
        <v>4799</v>
      </c>
      <c r="AK246" s="31">
        <v>45075</v>
      </c>
      <c r="AL246" s="332"/>
      <c r="AM246" s="333"/>
      <c r="AN246" s="25"/>
      <c r="AO246" s="24"/>
      <c r="AP246" s="262" t="s">
        <v>4993</v>
      </c>
      <c r="AQ246" s="263">
        <v>159</v>
      </c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>
        <v>3</v>
      </c>
    </row>
    <row r="247" spans="1:54" ht="24.95" customHeight="1">
      <c r="A247" s="326" t="s">
        <v>5950</v>
      </c>
      <c r="B247" s="19"/>
      <c r="C247" s="19"/>
      <c r="D247" s="27"/>
      <c r="E247" s="27"/>
      <c r="F247" s="26" t="s">
        <v>5034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 t="s">
        <v>5035</v>
      </c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 t="s">
        <v>4799</v>
      </c>
      <c r="AK247" s="31">
        <v>45075</v>
      </c>
      <c r="AL247" s="332"/>
      <c r="AM247" s="333"/>
      <c r="AN247" s="25"/>
      <c r="AO247" s="24"/>
      <c r="AP247" s="262" t="s">
        <v>5034</v>
      </c>
      <c r="AQ247" s="263">
        <v>188</v>
      </c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>
        <v>3</v>
      </c>
    </row>
    <row r="248" spans="1:54" ht="24.95" customHeight="1">
      <c r="A248" s="326" t="s">
        <v>4817</v>
      </c>
      <c r="B248" s="19" t="s">
        <v>2216</v>
      </c>
      <c r="C248" s="19">
        <v>15</v>
      </c>
      <c r="D248" s="27" t="s">
        <v>2212</v>
      </c>
      <c r="E248" s="27"/>
      <c r="F248" s="26" t="s">
        <v>5405</v>
      </c>
      <c r="G248" s="26" t="s">
        <v>2824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1951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2295</v>
      </c>
      <c r="AK248" s="31">
        <v>39248</v>
      </c>
      <c r="AL248" s="332"/>
      <c r="AM248" s="333"/>
      <c r="AN248" s="25" t="s">
        <v>2266</v>
      </c>
      <c r="AO248" s="24">
        <v>45060</v>
      </c>
      <c r="AP248" s="262" t="s">
        <v>1951</v>
      </c>
      <c r="AQ248" s="263"/>
      <c r="AR248" s="263" t="s">
        <v>885</v>
      </c>
      <c r="AS248" s="263" t="s">
        <v>2825</v>
      </c>
      <c r="AT248" s="266"/>
      <c r="AU248" s="266"/>
      <c r="AV248" s="266"/>
      <c r="AW248" s="266"/>
      <c r="AX248" s="266"/>
      <c r="AY248" s="266"/>
      <c r="AZ248" s="266"/>
      <c r="BA248" s="321">
        <v>262</v>
      </c>
      <c r="BB248" s="394">
        <v>2</v>
      </c>
    </row>
    <row r="249" spans="1:54" ht="24.95" customHeight="1">
      <c r="A249" s="326" t="s">
        <v>4817</v>
      </c>
      <c r="B249" s="19" t="s">
        <v>2237</v>
      </c>
      <c r="C249" s="19">
        <v>92</v>
      </c>
      <c r="D249" s="27" t="s">
        <v>1867</v>
      </c>
      <c r="E249" s="27" t="s">
        <v>2050</v>
      </c>
      <c r="F249" s="26" t="s">
        <v>5312</v>
      </c>
      <c r="G249" s="26" t="s">
        <v>2051</v>
      </c>
      <c r="H249" s="26" t="s">
        <v>1268</v>
      </c>
      <c r="I249" s="26"/>
      <c r="J249" s="26"/>
      <c r="K249" s="26"/>
      <c r="L249" s="26"/>
      <c r="M249" s="26" t="s">
        <v>2238</v>
      </c>
      <c r="N249" s="26" t="s">
        <v>2052</v>
      </c>
      <c r="O249" s="26"/>
      <c r="P249" s="26"/>
      <c r="Q249" s="26" t="s">
        <v>2053</v>
      </c>
      <c r="R249" s="26"/>
      <c r="S249" s="26"/>
      <c r="T249" s="26"/>
      <c r="U249" s="26"/>
      <c r="V249" s="26"/>
      <c r="W249" s="26"/>
      <c r="X249" s="26"/>
      <c r="Y249" s="26" t="s">
        <v>2054</v>
      </c>
      <c r="Z249" s="26"/>
      <c r="AA249" s="28" t="s">
        <v>1951</v>
      </c>
      <c r="AB249" s="28" t="s">
        <v>2055</v>
      </c>
      <c r="AC249" s="28"/>
      <c r="AD249" s="28"/>
      <c r="AE249" s="28" t="s">
        <v>4</v>
      </c>
      <c r="AF249" s="28" t="s">
        <v>1937</v>
      </c>
      <c r="AG249" s="28"/>
      <c r="AH249" s="28" t="s">
        <v>2056</v>
      </c>
      <c r="AI249" s="29"/>
      <c r="AJ249" s="30"/>
      <c r="AK249" s="31"/>
      <c r="AL249" s="332"/>
      <c r="AM249" s="333"/>
      <c r="AN249" s="25"/>
      <c r="AO249" s="24"/>
      <c r="AP249" s="262" t="s">
        <v>2057</v>
      </c>
      <c r="AQ249" s="263"/>
      <c r="AR249" s="263" t="s">
        <v>1321</v>
      </c>
      <c r="AS249" s="263" t="s">
        <v>675</v>
      </c>
      <c r="AT249" s="266"/>
      <c r="AU249" s="266"/>
      <c r="AV249" s="266"/>
      <c r="AW249" s="266" t="s">
        <v>2050</v>
      </c>
      <c r="AX249" s="266"/>
      <c r="AY249" s="266"/>
      <c r="AZ249" s="266"/>
      <c r="BA249" s="321">
        <v>162</v>
      </c>
      <c r="BB249" s="394">
        <v>1</v>
      </c>
    </row>
    <row r="250" spans="1:54" ht="24.95" customHeight="1">
      <c r="A250" s="326" t="s">
        <v>4817</v>
      </c>
      <c r="B250" s="19" t="s">
        <v>2224</v>
      </c>
      <c r="C250" s="19">
        <v>87</v>
      </c>
      <c r="D250" s="27"/>
      <c r="E250" s="27"/>
      <c r="F250" s="26" t="s">
        <v>5692</v>
      </c>
      <c r="G250" s="26" t="s">
        <v>4585</v>
      </c>
      <c r="H250" s="26" t="s">
        <v>4586</v>
      </c>
      <c r="I250" s="26"/>
      <c r="J250" s="26"/>
      <c r="K250" s="26"/>
      <c r="L250" s="26"/>
      <c r="M250" s="26" t="s">
        <v>4587</v>
      </c>
      <c r="N250" s="26" t="s">
        <v>4588</v>
      </c>
      <c r="O250" s="26"/>
      <c r="P250" s="26"/>
      <c r="Q250" s="26" t="s">
        <v>4589</v>
      </c>
      <c r="R250" s="26"/>
      <c r="S250" s="26"/>
      <c r="T250" s="26"/>
      <c r="U250" s="26"/>
      <c r="V250" s="26"/>
      <c r="W250" s="26"/>
      <c r="X250" s="26"/>
      <c r="Y250" s="26" t="s">
        <v>4590</v>
      </c>
      <c r="Z250" s="26"/>
      <c r="AA250" s="28" t="s">
        <v>1951</v>
      </c>
      <c r="AB250" s="28" t="s">
        <v>825</v>
      </c>
      <c r="AC250" s="28"/>
      <c r="AD250" s="28"/>
      <c r="AE250" s="28" t="s">
        <v>697</v>
      </c>
      <c r="AF250" s="28" t="s">
        <v>4591</v>
      </c>
      <c r="AG250" s="28" t="s">
        <v>4370</v>
      </c>
      <c r="AH250" s="28" t="s">
        <v>4592</v>
      </c>
      <c r="AI250" s="29" t="s">
        <v>4593</v>
      </c>
      <c r="AJ250" s="30"/>
      <c r="AK250" s="31"/>
      <c r="AL250" s="332"/>
      <c r="AM250" s="333"/>
      <c r="AN250" s="25" t="s">
        <v>2266</v>
      </c>
      <c r="AO250" s="24">
        <v>45060</v>
      </c>
      <c r="AP250" s="262" t="s">
        <v>4594</v>
      </c>
      <c r="AQ250" s="263"/>
      <c r="AR250" s="263" t="s">
        <v>674</v>
      </c>
      <c r="AS250" s="263" t="s">
        <v>675</v>
      </c>
      <c r="AT250" s="266"/>
      <c r="AU250" s="266"/>
      <c r="AV250" s="266"/>
      <c r="AW250" s="266"/>
      <c r="AX250" s="266"/>
      <c r="AY250" s="266"/>
      <c r="AZ250" s="266"/>
      <c r="BA250" s="321">
        <v>589</v>
      </c>
      <c r="BB250" s="394">
        <v>2</v>
      </c>
    </row>
    <row r="251" spans="1:54" ht="24.95" customHeight="1">
      <c r="A251" s="326" t="s">
        <v>4817</v>
      </c>
      <c r="B251" s="19" t="s">
        <v>2216</v>
      </c>
      <c r="C251" s="19">
        <v>15</v>
      </c>
      <c r="D251" s="27" t="s">
        <v>2212</v>
      </c>
      <c r="E251" s="27"/>
      <c r="F251" s="26" t="s">
        <v>5386</v>
      </c>
      <c r="G251" s="26" t="s">
        <v>2709</v>
      </c>
      <c r="H251" s="26" t="s">
        <v>3</v>
      </c>
      <c r="I251" s="26"/>
      <c r="J251" s="26"/>
      <c r="K251" s="26"/>
      <c r="L251" s="26"/>
      <c r="M251" s="26" t="s">
        <v>2710</v>
      </c>
      <c r="N251" s="26" t="s">
        <v>2711</v>
      </c>
      <c r="O251" s="26"/>
      <c r="P251" s="26" t="s">
        <v>3</v>
      </c>
      <c r="Q251" s="26" t="s">
        <v>2712</v>
      </c>
      <c r="R251" s="26" t="s">
        <v>2712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2713</v>
      </c>
      <c r="AB251" s="28" t="s">
        <v>2046</v>
      </c>
      <c r="AC251" s="28"/>
      <c r="AD251" s="28"/>
      <c r="AE251" s="28" t="s">
        <v>711</v>
      </c>
      <c r="AF251" s="28" t="s">
        <v>730</v>
      </c>
      <c r="AG251" s="28"/>
      <c r="AH251" s="28" t="s">
        <v>2714</v>
      </c>
      <c r="AI251" s="29"/>
      <c r="AJ251" s="30" t="s">
        <v>2295</v>
      </c>
      <c r="AK251" s="31">
        <v>39248</v>
      </c>
      <c r="AL251" s="332"/>
      <c r="AM251" s="333"/>
      <c r="AN251" s="25" t="s">
        <v>2266</v>
      </c>
      <c r="AO251" s="24">
        <v>45060</v>
      </c>
      <c r="AP251" s="262" t="s">
        <v>2715</v>
      </c>
      <c r="AQ251" s="263"/>
      <c r="AR251" s="263" t="s">
        <v>885</v>
      </c>
      <c r="AS251" s="263" t="s">
        <v>2716</v>
      </c>
      <c r="AT251" s="266"/>
      <c r="AU251" s="266"/>
      <c r="AV251" s="266"/>
      <c r="AW251" s="266"/>
      <c r="AX251" s="266"/>
      <c r="AY251" s="266"/>
      <c r="AZ251" s="266"/>
      <c r="BA251" s="321">
        <v>243</v>
      </c>
      <c r="BB251" s="394">
        <v>2</v>
      </c>
    </row>
    <row r="252" spans="1:54" ht="24.95" customHeight="1">
      <c r="A252" s="326" t="s">
        <v>4817</v>
      </c>
      <c r="B252" s="19" t="s">
        <v>2216</v>
      </c>
      <c r="C252" s="19">
        <v>15</v>
      </c>
      <c r="D252" s="27" t="s">
        <v>3930</v>
      </c>
      <c r="E252" s="27"/>
      <c r="F252" s="26" t="s">
        <v>5593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4085</v>
      </c>
      <c r="AB252" s="28" t="s">
        <v>4086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2295</v>
      </c>
      <c r="AK252" s="31">
        <v>39248</v>
      </c>
      <c r="AL252" s="332"/>
      <c r="AM252" s="333"/>
      <c r="AN252" s="25" t="s">
        <v>2266</v>
      </c>
      <c r="AO252" s="24">
        <v>45060</v>
      </c>
      <c r="AP252" s="262" t="s">
        <v>4087</v>
      </c>
      <c r="AQ252" s="263"/>
      <c r="AR252" s="263" t="s">
        <v>885</v>
      </c>
      <c r="AS252" s="263" t="s">
        <v>4088</v>
      </c>
      <c r="AT252" s="266"/>
      <c r="AU252" s="266"/>
      <c r="AV252" s="266"/>
      <c r="AW252" s="266"/>
      <c r="AX252" s="266"/>
      <c r="AY252" s="266"/>
      <c r="AZ252" s="266"/>
      <c r="BA252" s="321">
        <v>456</v>
      </c>
      <c r="BB252" s="394">
        <v>2</v>
      </c>
    </row>
    <row r="253" spans="1:54" ht="24.95" customHeight="1">
      <c r="A253" s="326" t="s">
        <v>4817</v>
      </c>
      <c r="B253" s="19" t="s">
        <v>2225</v>
      </c>
      <c r="C253" s="19">
        <v>91</v>
      </c>
      <c r="D253" s="27" t="s">
        <v>1361</v>
      </c>
      <c r="E253" s="27" t="s">
        <v>1443</v>
      </c>
      <c r="F253" s="26" t="s">
        <v>5245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1444</v>
      </c>
      <c r="N253" s="26" t="s">
        <v>1445</v>
      </c>
      <c r="O253" s="26"/>
      <c r="P253" s="26"/>
      <c r="Q253" s="26" t="s">
        <v>1446</v>
      </c>
      <c r="R253" s="26"/>
      <c r="S253" s="26"/>
      <c r="T253" s="26"/>
      <c r="U253" s="26" t="s">
        <v>3</v>
      </c>
      <c r="V253" s="26"/>
      <c r="W253" s="26"/>
      <c r="X253" s="26"/>
      <c r="Y253" s="26" t="s">
        <v>1447</v>
      </c>
      <c r="Z253" s="26"/>
      <c r="AA253" s="28" t="s">
        <v>1448</v>
      </c>
      <c r="AB253" s="28" t="s">
        <v>1449</v>
      </c>
      <c r="AC253" s="28"/>
      <c r="AD253" s="28"/>
      <c r="AE253" s="28" t="s">
        <v>4</v>
      </c>
      <c r="AF253" s="28" t="s">
        <v>1450</v>
      </c>
      <c r="AG253" s="28"/>
      <c r="AH253" s="28" t="s">
        <v>1451</v>
      </c>
      <c r="AI253" s="29"/>
      <c r="AJ253" s="30" t="s">
        <v>842</v>
      </c>
      <c r="AK253" s="31" t="s">
        <v>3</v>
      </c>
      <c r="AL253" s="332"/>
      <c r="AM253" s="333"/>
      <c r="AN253" s="25"/>
      <c r="AO253" s="24"/>
      <c r="AP253" s="262" t="s">
        <v>1452</v>
      </c>
      <c r="AQ253" s="263"/>
      <c r="AR253" s="263" t="s">
        <v>844</v>
      </c>
      <c r="AS253" s="263" t="s">
        <v>675</v>
      </c>
      <c r="AT253" s="266"/>
      <c r="AU253" s="266"/>
      <c r="AV253" s="266" t="s">
        <v>1443</v>
      </c>
      <c r="AW253" s="266"/>
      <c r="AX253" s="266"/>
      <c r="AY253" s="266"/>
      <c r="AZ253" s="266"/>
      <c r="BA253" s="321">
        <v>85</v>
      </c>
      <c r="BB253" s="394">
        <v>1</v>
      </c>
    </row>
    <row r="254" spans="1:54" ht="24.95" customHeight="1">
      <c r="A254" s="326" t="s">
        <v>4817</v>
      </c>
      <c r="B254" s="19" t="s">
        <v>2225</v>
      </c>
      <c r="C254" s="19">
        <v>91</v>
      </c>
      <c r="D254" s="27" t="s">
        <v>1361</v>
      </c>
      <c r="E254" s="27" t="s">
        <v>1725</v>
      </c>
      <c r="F254" s="26" t="s">
        <v>5275</v>
      </c>
      <c r="G254" s="26" t="s">
        <v>3</v>
      </c>
      <c r="H254" s="26" t="s">
        <v>1438</v>
      </c>
      <c r="I254" s="26"/>
      <c r="J254" s="26"/>
      <c r="K254" s="26"/>
      <c r="L254" s="26"/>
      <c r="M254" s="26" t="s">
        <v>1726</v>
      </c>
      <c r="N254" s="26" t="s">
        <v>1727</v>
      </c>
      <c r="O254" s="26"/>
      <c r="P254" s="26"/>
      <c r="Q254" s="26" t="s">
        <v>1728</v>
      </c>
      <c r="R254" s="26"/>
      <c r="S254" s="26"/>
      <c r="T254" s="26"/>
      <c r="U254" s="26" t="s">
        <v>3</v>
      </c>
      <c r="V254" s="26"/>
      <c r="W254" s="26"/>
      <c r="X254" s="26"/>
      <c r="Y254" s="26" t="s">
        <v>1729</v>
      </c>
      <c r="Z254" s="26"/>
      <c r="AA254" s="28" t="s">
        <v>720</v>
      </c>
      <c r="AB254" s="28" t="s">
        <v>1730</v>
      </c>
      <c r="AC254" s="28"/>
      <c r="AD254" s="28"/>
      <c r="AE254" s="28" t="s">
        <v>801</v>
      </c>
      <c r="AF254" s="28" t="s">
        <v>1731</v>
      </c>
      <c r="AG254" s="28"/>
      <c r="AH254" s="28" t="s">
        <v>1732</v>
      </c>
      <c r="AI254" s="29"/>
      <c r="AJ254" s="30" t="s">
        <v>3</v>
      </c>
      <c r="AK254" s="31" t="s">
        <v>3</v>
      </c>
      <c r="AL254" s="332"/>
      <c r="AM254" s="333"/>
      <c r="AN254" s="25"/>
      <c r="AO254" s="24"/>
      <c r="AP254" s="262" t="s">
        <v>1733</v>
      </c>
      <c r="AQ254" s="263"/>
      <c r="AR254" s="263" t="s">
        <v>844</v>
      </c>
      <c r="AS254" s="263" t="s">
        <v>675</v>
      </c>
      <c r="AT254" s="266"/>
      <c r="AU254" s="266"/>
      <c r="AV254" s="266" t="s">
        <v>1725</v>
      </c>
      <c r="AW254" s="266"/>
      <c r="AX254" s="266"/>
      <c r="AY254" s="266"/>
      <c r="AZ254" s="266"/>
      <c r="BA254" s="321">
        <v>115</v>
      </c>
      <c r="BB254" s="394">
        <v>1</v>
      </c>
    </row>
    <row r="255" spans="1:54" ht="24.95" customHeight="1">
      <c r="A255" s="326" t="s">
        <v>4817</v>
      </c>
      <c r="B255" s="19" t="s">
        <v>2225</v>
      </c>
      <c r="C255" s="19">
        <v>91</v>
      </c>
      <c r="D255" s="27" t="s">
        <v>1361</v>
      </c>
      <c r="E255" s="27" t="s">
        <v>1713</v>
      </c>
      <c r="F255" s="26" t="s">
        <v>5273</v>
      </c>
      <c r="G255" s="26" t="s">
        <v>3</v>
      </c>
      <c r="H255" s="26" t="s">
        <v>1134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/>
      <c r="Q255" s="26" t="s">
        <v>3</v>
      </c>
      <c r="R255" s="26"/>
      <c r="S255" s="26"/>
      <c r="T255" s="26"/>
      <c r="U255" s="26" t="s">
        <v>3</v>
      </c>
      <c r="V255" s="26"/>
      <c r="W255" s="26"/>
      <c r="X255" s="26"/>
      <c r="Y255" s="26" t="s">
        <v>1714</v>
      </c>
      <c r="Z255" s="26"/>
      <c r="AA255" s="28" t="s">
        <v>1134</v>
      </c>
      <c r="AB255" s="28" t="s">
        <v>1715</v>
      </c>
      <c r="AC255" s="28"/>
      <c r="AD255" s="28"/>
      <c r="AE255" s="28"/>
      <c r="AF255" s="28"/>
      <c r="AG255" s="28"/>
      <c r="AH255" s="28"/>
      <c r="AI255" s="29"/>
      <c r="AJ255" s="30" t="s">
        <v>842</v>
      </c>
      <c r="AK255" s="31" t="s">
        <v>3</v>
      </c>
      <c r="AL255" s="332"/>
      <c r="AM255" s="333"/>
      <c r="AN255" s="25"/>
      <c r="AO255" s="24"/>
      <c r="AP255" s="262" t="s">
        <v>1716</v>
      </c>
      <c r="AQ255" s="263"/>
      <c r="AR255" s="263" t="s">
        <v>844</v>
      </c>
      <c r="AS255" s="263" t="s">
        <v>675</v>
      </c>
      <c r="AT255" s="266"/>
      <c r="AU255" s="266"/>
      <c r="AV255" s="266" t="s">
        <v>1713</v>
      </c>
      <c r="AW255" s="266"/>
      <c r="AX255" s="266"/>
      <c r="AY255" s="266"/>
      <c r="AZ255" s="266"/>
      <c r="BA255" s="321">
        <v>113</v>
      </c>
      <c r="BB255" s="394">
        <v>1</v>
      </c>
    </row>
    <row r="256" spans="1:54" ht="24.95" customHeight="1">
      <c r="A256" s="326" t="s">
        <v>4817</v>
      </c>
      <c r="B256" s="19" t="s">
        <v>2225</v>
      </c>
      <c r="C256" s="19">
        <v>91</v>
      </c>
      <c r="D256" s="27" t="s">
        <v>1361</v>
      </c>
      <c r="E256" s="27" t="s">
        <v>1705</v>
      </c>
      <c r="F256" s="26" t="s">
        <v>5272</v>
      </c>
      <c r="G256" s="26" t="s">
        <v>3</v>
      </c>
      <c r="H256" s="26" t="s">
        <v>891</v>
      </c>
      <c r="I256" s="26"/>
      <c r="J256" s="26"/>
      <c r="K256" s="26"/>
      <c r="L256" s="26"/>
      <c r="M256" s="26" t="s">
        <v>1706</v>
      </c>
      <c r="N256" s="26" t="s">
        <v>1707</v>
      </c>
      <c r="O256" s="26"/>
      <c r="P256" s="26"/>
      <c r="Q256" s="26" t="s">
        <v>1708</v>
      </c>
      <c r="R256" s="26"/>
      <c r="S256" s="26"/>
      <c r="T256" s="26"/>
      <c r="U256" s="26" t="s">
        <v>3</v>
      </c>
      <c r="V256" s="26"/>
      <c r="W256" s="26"/>
      <c r="X256" s="26"/>
      <c r="Y256" s="26" t="s">
        <v>1709</v>
      </c>
      <c r="Z256" s="26"/>
      <c r="AA256" s="28" t="s">
        <v>1710</v>
      </c>
      <c r="AB256" s="28" t="s">
        <v>835</v>
      </c>
      <c r="AC256" s="28"/>
      <c r="AD256" s="28"/>
      <c r="AE256" s="28" t="s">
        <v>711</v>
      </c>
      <c r="AF256" s="28" t="s">
        <v>914</v>
      </c>
      <c r="AG256" s="28"/>
      <c r="AH256" s="28" t="s">
        <v>1711</v>
      </c>
      <c r="AI256" s="29"/>
      <c r="AJ256" s="30" t="s">
        <v>3</v>
      </c>
      <c r="AK256" s="31" t="s">
        <v>3</v>
      </c>
      <c r="AL256" s="332"/>
      <c r="AM256" s="333"/>
      <c r="AN256" s="25"/>
      <c r="AO256" s="24"/>
      <c r="AP256" s="262" t="s">
        <v>1712</v>
      </c>
      <c r="AQ256" s="263"/>
      <c r="AR256" s="263" t="s">
        <v>844</v>
      </c>
      <c r="AS256" s="263" t="s">
        <v>675</v>
      </c>
      <c r="AT256" s="266"/>
      <c r="AU256" s="266"/>
      <c r="AV256" s="266" t="s">
        <v>1705</v>
      </c>
      <c r="AW256" s="266"/>
      <c r="AX256" s="266"/>
      <c r="AY256" s="266"/>
      <c r="AZ256" s="266"/>
      <c r="BA256" s="321">
        <v>112</v>
      </c>
      <c r="BB256" s="394">
        <v>1</v>
      </c>
    </row>
    <row r="257" spans="1:54" ht="24.95" customHeight="1">
      <c r="A257" s="326" t="s">
        <v>4817</v>
      </c>
      <c r="B257" s="19" t="s">
        <v>2222</v>
      </c>
      <c r="C257" s="19">
        <v>82</v>
      </c>
      <c r="D257" s="27"/>
      <c r="E257" s="27"/>
      <c r="F257" s="26" t="s">
        <v>5681</v>
      </c>
      <c r="G257" s="26" t="s">
        <v>4485</v>
      </c>
      <c r="H257" s="26"/>
      <c r="I257" s="26"/>
      <c r="J257" s="26"/>
      <c r="K257" s="26"/>
      <c r="L257" s="26"/>
      <c r="M257" s="26" t="s">
        <v>4486</v>
      </c>
      <c r="N257" s="26" t="s">
        <v>4487</v>
      </c>
      <c r="O257" s="26"/>
      <c r="P257" s="26"/>
      <c r="Q257" s="26" t="s">
        <v>4488</v>
      </c>
      <c r="R257" s="26"/>
      <c r="S257" s="26"/>
      <c r="T257" s="26"/>
      <c r="U257" s="26"/>
      <c r="V257" s="26"/>
      <c r="W257" s="26"/>
      <c r="X257" s="26"/>
      <c r="Y257" s="26" t="s">
        <v>4489</v>
      </c>
      <c r="Z257" s="26" t="s">
        <v>4490</v>
      </c>
      <c r="AA257" s="28" t="s">
        <v>4491</v>
      </c>
      <c r="AB257" s="28" t="s">
        <v>4492</v>
      </c>
      <c r="AC257" s="28"/>
      <c r="AD257" s="28"/>
      <c r="AE257" s="28" t="s">
        <v>801</v>
      </c>
      <c r="AF257" s="28" t="s">
        <v>4493</v>
      </c>
      <c r="AG257" s="28" t="s">
        <v>4494</v>
      </c>
      <c r="AH257" s="28" t="s">
        <v>4495</v>
      </c>
      <c r="AI257" s="29"/>
      <c r="AJ257" s="30"/>
      <c r="AK257" s="31"/>
      <c r="AL257" s="332"/>
      <c r="AM257" s="333"/>
      <c r="AN257" s="25" t="s">
        <v>2266</v>
      </c>
      <c r="AO257" s="24">
        <v>45060</v>
      </c>
      <c r="AP257" s="262" t="s">
        <v>4496</v>
      </c>
      <c r="AQ257" s="263"/>
      <c r="AR257" s="263" t="s">
        <v>674</v>
      </c>
      <c r="AS257" s="263" t="s">
        <v>675</v>
      </c>
      <c r="AT257" s="266"/>
      <c r="AU257" s="266"/>
      <c r="AV257" s="266"/>
      <c r="AW257" s="266"/>
      <c r="AX257" s="266"/>
      <c r="AY257" s="266"/>
      <c r="AZ257" s="266"/>
      <c r="BA257" s="321">
        <v>574</v>
      </c>
      <c r="BB257" s="394">
        <v>2</v>
      </c>
    </row>
    <row r="258" spans="1:54" ht="24.95" customHeight="1">
      <c r="A258" s="326" t="s">
        <v>5954</v>
      </c>
      <c r="B258" s="19" t="s">
        <v>2216</v>
      </c>
      <c r="C258" s="19">
        <v>15</v>
      </c>
      <c r="D258" s="27" t="s">
        <v>2217</v>
      </c>
      <c r="E258" s="27"/>
      <c r="F258" s="26" t="s">
        <v>5518</v>
      </c>
      <c r="G258" s="26" t="s">
        <v>3</v>
      </c>
      <c r="H258" s="26"/>
      <c r="I258" s="26"/>
      <c r="J258" s="26"/>
      <c r="K258" s="26"/>
      <c r="L258" s="26"/>
      <c r="M258" s="26"/>
      <c r="N258" s="26"/>
      <c r="O258" s="26"/>
      <c r="P258" s="411" t="s">
        <v>5025</v>
      </c>
      <c r="Q258" s="26"/>
      <c r="R258" s="26"/>
      <c r="S258" s="26"/>
      <c r="T258" s="26"/>
      <c r="U258" s="26" t="s">
        <v>3595</v>
      </c>
      <c r="V258" s="26"/>
      <c r="W258" s="26"/>
      <c r="X258" s="26"/>
      <c r="Y258" s="26" t="s">
        <v>3596</v>
      </c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 t="s">
        <v>4799</v>
      </c>
      <c r="AK258" s="31">
        <v>45075</v>
      </c>
      <c r="AL258" s="332"/>
      <c r="AM258" s="333"/>
      <c r="AN258" s="25"/>
      <c r="AO258" s="24"/>
      <c r="AP258" s="262" t="s">
        <v>3597</v>
      </c>
      <c r="AQ258" s="263"/>
      <c r="AR258" s="263" t="s">
        <v>681</v>
      </c>
      <c r="AS258" s="263" t="s">
        <v>675</v>
      </c>
      <c r="AT258" s="266"/>
      <c r="AU258" s="266"/>
      <c r="AV258" s="266"/>
      <c r="AW258" s="266"/>
      <c r="AX258" s="266"/>
      <c r="AY258" s="266"/>
      <c r="AZ258" s="266"/>
      <c r="BA258" s="321">
        <v>379</v>
      </c>
      <c r="BB258" s="394">
        <v>2</v>
      </c>
    </row>
    <row r="259" spans="1:54" ht="24.95" customHeight="1">
      <c r="A259" s="326" t="s">
        <v>5950</v>
      </c>
      <c r="B259" s="19"/>
      <c r="C259" s="19"/>
      <c r="D259" s="27"/>
      <c r="E259" s="27"/>
      <c r="F259" s="26" t="s">
        <v>5861</v>
      </c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 t="s">
        <v>4977</v>
      </c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 t="s">
        <v>4799</v>
      </c>
      <c r="AK259" s="31">
        <v>45075</v>
      </c>
      <c r="AL259" s="332"/>
      <c r="AM259" s="333"/>
      <c r="AN259" s="25"/>
      <c r="AO259" s="24"/>
      <c r="AP259" s="262" t="s">
        <v>4978</v>
      </c>
      <c r="AQ259" s="263">
        <v>147</v>
      </c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>
        <v>3</v>
      </c>
    </row>
    <row r="260" spans="1:54" ht="24.95" customHeight="1">
      <c r="A260" s="326" t="s">
        <v>5950</v>
      </c>
      <c r="B260" s="19"/>
      <c r="C260" s="19"/>
      <c r="D260" s="27"/>
      <c r="E260" s="27"/>
      <c r="F260" s="26" t="s">
        <v>4861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 t="s">
        <v>4862</v>
      </c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4799</v>
      </c>
      <c r="AK260" s="31">
        <v>45075</v>
      </c>
      <c r="AL260" s="332"/>
      <c r="AM260" s="333"/>
      <c r="AN260" s="25"/>
      <c r="AO260" s="24"/>
      <c r="AP260" s="262" t="s">
        <v>4861</v>
      </c>
      <c r="AQ260" s="263">
        <v>42</v>
      </c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>
        <v>3</v>
      </c>
    </row>
    <row r="261" spans="1:54" ht="24.95" customHeight="1">
      <c r="A261" s="326" t="s">
        <v>4817</v>
      </c>
      <c r="B261" s="19" t="s">
        <v>2216</v>
      </c>
      <c r="C261" s="19">
        <v>15</v>
      </c>
      <c r="D261" s="27" t="s">
        <v>2212</v>
      </c>
      <c r="E261" s="27"/>
      <c r="F261" s="26" t="s">
        <v>5392</v>
      </c>
      <c r="G261" s="26" t="s">
        <v>2749</v>
      </c>
      <c r="H261" s="26" t="s">
        <v>3</v>
      </c>
      <c r="I261" s="26"/>
      <c r="J261" s="26"/>
      <c r="K261" s="26"/>
      <c r="L261" s="26"/>
      <c r="M261" s="26" t="s">
        <v>2750</v>
      </c>
      <c r="N261" s="26" t="s">
        <v>2751</v>
      </c>
      <c r="O261" s="26"/>
      <c r="P261" s="26" t="s">
        <v>3</v>
      </c>
      <c r="Q261" s="26" t="s">
        <v>2752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2753</v>
      </c>
      <c r="AB261" s="28" t="s">
        <v>2754</v>
      </c>
      <c r="AC261" s="28"/>
      <c r="AD261" s="28"/>
      <c r="AE261" s="28" t="s">
        <v>4</v>
      </c>
      <c r="AF261" s="28" t="s">
        <v>700</v>
      </c>
      <c r="AG261" s="28"/>
      <c r="AH261" s="28" t="s">
        <v>2755</v>
      </c>
      <c r="AI261" s="29"/>
      <c r="AJ261" s="30" t="s">
        <v>2295</v>
      </c>
      <c r="AK261" s="31">
        <v>39248</v>
      </c>
      <c r="AL261" s="332"/>
      <c r="AM261" s="333"/>
      <c r="AN261" s="25" t="s">
        <v>2266</v>
      </c>
      <c r="AO261" s="24">
        <v>45060</v>
      </c>
      <c r="AP261" s="262" t="s">
        <v>2756</v>
      </c>
      <c r="AQ261" s="263"/>
      <c r="AR261" s="263" t="s">
        <v>885</v>
      </c>
      <c r="AS261" s="263" t="s">
        <v>2757</v>
      </c>
      <c r="AT261" s="266"/>
      <c r="AU261" s="266"/>
      <c r="AV261" s="266"/>
      <c r="AW261" s="266"/>
      <c r="AX261" s="266"/>
      <c r="AY261" s="266"/>
      <c r="AZ261" s="266"/>
      <c r="BA261" s="321">
        <v>249</v>
      </c>
      <c r="BB261" s="394">
        <v>2</v>
      </c>
    </row>
    <row r="262" spans="1:54" ht="24.95" customHeight="1">
      <c r="A262" s="326" t="s">
        <v>4817</v>
      </c>
      <c r="B262" s="19" t="s">
        <v>2216</v>
      </c>
      <c r="C262" s="19">
        <v>15</v>
      </c>
      <c r="D262" s="27" t="s">
        <v>2212</v>
      </c>
      <c r="E262" s="27"/>
      <c r="F262" s="26" t="s">
        <v>5436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3047</v>
      </c>
      <c r="N262" s="26" t="s">
        <v>3048</v>
      </c>
      <c r="O262" s="26"/>
      <c r="P262" s="26" t="s">
        <v>3</v>
      </c>
      <c r="Q262" s="26" t="s">
        <v>3049</v>
      </c>
      <c r="R262" s="26" t="s">
        <v>3050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3051</v>
      </c>
      <c r="AB262" s="28" t="s">
        <v>3052</v>
      </c>
      <c r="AC262" s="28"/>
      <c r="AD262" s="28"/>
      <c r="AE262" s="28" t="s">
        <v>4</v>
      </c>
      <c r="AF262" s="28" t="s">
        <v>700</v>
      </c>
      <c r="AG262" s="28"/>
      <c r="AH262" s="28" t="s">
        <v>3053</v>
      </c>
      <c r="AI262" s="29"/>
      <c r="AJ262" s="30" t="s">
        <v>2295</v>
      </c>
      <c r="AK262" s="31">
        <v>39248</v>
      </c>
      <c r="AL262" s="332"/>
      <c r="AM262" s="333"/>
      <c r="AN262" s="25" t="s">
        <v>2266</v>
      </c>
      <c r="AO262" s="24">
        <v>45060</v>
      </c>
      <c r="AP262" s="262" t="s">
        <v>3054</v>
      </c>
      <c r="AQ262" s="263"/>
      <c r="AR262" s="263" t="s">
        <v>885</v>
      </c>
      <c r="AS262" s="263" t="s">
        <v>3055</v>
      </c>
      <c r="AT262" s="266"/>
      <c r="AU262" s="266"/>
      <c r="AV262" s="266"/>
      <c r="AW262" s="266"/>
      <c r="AX262" s="266"/>
      <c r="AY262" s="266"/>
      <c r="AZ262" s="266"/>
      <c r="BA262" s="321">
        <v>293</v>
      </c>
      <c r="BB262" s="394">
        <v>2</v>
      </c>
    </row>
    <row r="263" spans="1:54" ht="24.95" customHeight="1">
      <c r="A263" s="326" t="s">
        <v>4817</v>
      </c>
      <c r="B263" s="19" t="s">
        <v>2237</v>
      </c>
      <c r="C263" s="19">
        <v>92</v>
      </c>
      <c r="D263" s="27" t="s">
        <v>1867</v>
      </c>
      <c r="E263" s="27" t="s">
        <v>2164</v>
      </c>
      <c r="F263" s="26" t="s">
        <v>5325</v>
      </c>
      <c r="G263" s="26" t="s">
        <v>2165</v>
      </c>
      <c r="H263" s="26"/>
      <c r="I263" s="26"/>
      <c r="J263" s="26"/>
      <c r="K263" s="26"/>
      <c r="L263" s="26"/>
      <c r="M263" s="26" t="s">
        <v>2246</v>
      </c>
      <c r="N263" s="26" t="s">
        <v>2166</v>
      </c>
      <c r="O263" s="26"/>
      <c r="P263" s="26"/>
      <c r="Q263" s="26" t="s">
        <v>2167</v>
      </c>
      <c r="R263" s="26"/>
      <c r="S263" s="26"/>
      <c r="T263" s="26"/>
      <c r="U263" s="26"/>
      <c r="V263" s="26"/>
      <c r="W263" s="26"/>
      <c r="X263" s="26"/>
      <c r="Y263" s="26" t="s">
        <v>2168</v>
      </c>
      <c r="Z263" s="26"/>
      <c r="AA263" s="28" t="s">
        <v>2169</v>
      </c>
      <c r="AB263" s="28" t="s">
        <v>828</v>
      </c>
      <c r="AC263" s="28"/>
      <c r="AD263" s="28"/>
      <c r="AE263" s="28" t="s">
        <v>4</v>
      </c>
      <c r="AF263" s="28" t="s">
        <v>5</v>
      </c>
      <c r="AG263" s="28"/>
      <c r="AH263" s="28" t="s">
        <v>2170</v>
      </c>
      <c r="AI263" s="29"/>
      <c r="AJ263" s="30"/>
      <c r="AK263" s="31"/>
      <c r="AL263" s="332"/>
      <c r="AM263" s="333"/>
      <c r="AN263" s="25"/>
      <c r="AO263" s="24"/>
      <c r="AP263" s="262" t="s">
        <v>2171</v>
      </c>
      <c r="AQ263" s="263"/>
      <c r="AR263" s="263" t="s">
        <v>1321</v>
      </c>
      <c r="AS263" s="263" t="s">
        <v>675</v>
      </c>
      <c r="AT263" s="266"/>
      <c r="AU263" s="266"/>
      <c r="AV263" s="266"/>
      <c r="AW263" s="266" t="s">
        <v>2164</v>
      </c>
      <c r="AX263" s="266"/>
      <c r="AY263" s="266"/>
      <c r="AZ263" s="266"/>
      <c r="BA263" s="321">
        <v>176</v>
      </c>
      <c r="BB263" s="394">
        <v>1</v>
      </c>
    </row>
    <row r="264" spans="1:54" ht="24.95" customHeight="1">
      <c r="A264" s="326" t="s">
        <v>4817</v>
      </c>
      <c r="B264" s="19" t="s">
        <v>2216</v>
      </c>
      <c r="C264" s="19">
        <v>15</v>
      </c>
      <c r="D264" s="27" t="s">
        <v>2212</v>
      </c>
      <c r="E264" s="27"/>
      <c r="F264" s="26" t="s">
        <v>5459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3209</v>
      </c>
      <c r="AB264" s="28" t="s">
        <v>3210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2295</v>
      </c>
      <c r="AK264" s="31">
        <v>39248</v>
      </c>
      <c r="AL264" s="332"/>
      <c r="AM264" s="333"/>
      <c r="AN264" s="25" t="s">
        <v>2266</v>
      </c>
      <c r="AO264" s="24">
        <v>45060</v>
      </c>
      <c r="AP264" s="262" t="s">
        <v>3211</v>
      </c>
      <c r="AQ264" s="263"/>
      <c r="AR264" s="263" t="s">
        <v>885</v>
      </c>
      <c r="AS264" s="263" t="s">
        <v>3212</v>
      </c>
      <c r="AT264" s="266"/>
      <c r="AU264" s="266"/>
      <c r="AV264" s="266"/>
      <c r="AW264" s="266"/>
      <c r="AX264" s="266"/>
      <c r="AY264" s="266"/>
      <c r="AZ264" s="266"/>
      <c r="BA264" s="321">
        <v>316</v>
      </c>
      <c r="BB264" s="394">
        <v>2</v>
      </c>
    </row>
    <row r="265" spans="1:54" ht="24.95" customHeight="1">
      <c r="A265" s="326" t="s">
        <v>4817</v>
      </c>
      <c r="B265" s="19" t="s">
        <v>2224</v>
      </c>
      <c r="C265" s="19">
        <v>87</v>
      </c>
      <c r="D265" s="27"/>
      <c r="E265" s="27"/>
      <c r="F265" s="26" t="s">
        <v>5711</v>
      </c>
      <c r="G265" s="26" t="s">
        <v>3</v>
      </c>
      <c r="H265" s="26" t="s">
        <v>1664</v>
      </c>
      <c r="I265" s="26"/>
      <c r="J265" s="26"/>
      <c r="K265" s="26"/>
      <c r="L265" s="26"/>
      <c r="M265" s="26" t="s">
        <v>1665</v>
      </c>
      <c r="N265" s="26" t="s">
        <v>4714</v>
      </c>
      <c r="O265" s="26"/>
      <c r="P265" s="26" t="s">
        <v>3</v>
      </c>
      <c r="Q265" s="26" t="s">
        <v>4715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4716</v>
      </c>
      <c r="AB265" s="28" t="s">
        <v>4717</v>
      </c>
      <c r="AC265" s="28"/>
      <c r="AD265" s="28"/>
      <c r="AE265" s="28" t="s">
        <v>697</v>
      </c>
      <c r="AF265" s="28" t="s">
        <v>4591</v>
      </c>
      <c r="AG265" s="28"/>
      <c r="AH265" s="28" t="s">
        <v>4718</v>
      </c>
      <c r="AI265" s="29"/>
      <c r="AJ265" s="30" t="s">
        <v>2295</v>
      </c>
      <c r="AK265" s="31">
        <v>39248</v>
      </c>
      <c r="AL265" s="332"/>
      <c r="AM265" s="333"/>
      <c r="AN265" s="25" t="s">
        <v>2266</v>
      </c>
      <c r="AO265" s="24">
        <v>45060</v>
      </c>
      <c r="AP265" s="262" t="s">
        <v>4719</v>
      </c>
      <c r="AQ265" s="263"/>
      <c r="AR265" s="263" t="s">
        <v>885</v>
      </c>
      <c r="AS265" s="263" t="s">
        <v>4720</v>
      </c>
      <c r="AT265" s="266"/>
      <c r="AU265" s="266"/>
      <c r="AV265" s="266"/>
      <c r="AW265" s="266"/>
      <c r="AX265" s="266"/>
      <c r="AY265" s="266"/>
      <c r="AZ265" s="266"/>
      <c r="BA265" s="321">
        <v>615</v>
      </c>
      <c r="BB265" s="394">
        <v>2</v>
      </c>
    </row>
    <row r="266" spans="1:54" ht="24.95" customHeight="1">
      <c r="A266" s="326" t="s">
        <v>4817</v>
      </c>
      <c r="B266" s="19" t="s">
        <v>2216</v>
      </c>
      <c r="C266" s="26">
        <v>15</v>
      </c>
      <c r="D266" s="27" t="s">
        <v>3930</v>
      </c>
      <c r="E266" s="27"/>
      <c r="F266" s="26" t="s">
        <v>5573</v>
      </c>
      <c r="G266" s="26" t="s">
        <v>4018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4019</v>
      </c>
      <c r="AB266" s="28" t="s">
        <v>3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2295</v>
      </c>
      <c r="AK266" s="31">
        <v>39248</v>
      </c>
      <c r="AL266" s="332"/>
      <c r="AM266" s="333"/>
      <c r="AN266" s="25" t="s">
        <v>2266</v>
      </c>
      <c r="AO266" s="24">
        <v>45060</v>
      </c>
      <c r="AP266" s="262" t="s">
        <v>4020</v>
      </c>
      <c r="AQ266" s="263"/>
      <c r="AR266" s="263" t="s">
        <v>885</v>
      </c>
      <c r="AS266" s="263" t="s">
        <v>4021</v>
      </c>
      <c r="AT266" s="266"/>
      <c r="AU266" s="266"/>
      <c r="AV266" s="266"/>
      <c r="AW266" s="266"/>
      <c r="AX266" s="266"/>
      <c r="AY266" s="266"/>
      <c r="AZ266" s="266"/>
      <c r="BA266" s="321">
        <v>436</v>
      </c>
      <c r="BB266" s="394">
        <v>2</v>
      </c>
    </row>
    <row r="267" spans="1:54" ht="24.95" customHeight="1">
      <c r="A267" s="326" t="s">
        <v>4817</v>
      </c>
      <c r="B267" s="19" t="s">
        <v>2216</v>
      </c>
      <c r="C267" s="26">
        <v>15</v>
      </c>
      <c r="D267" s="27" t="s">
        <v>3930</v>
      </c>
      <c r="E267" s="27"/>
      <c r="F267" s="26" t="s">
        <v>5594</v>
      </c>
      <c r="G267" s="26" t="s">
        <v>4089</v>
      </c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 t="s">
        <v>4090</v>
      </c>
      <c r="T267" s="26"/>
      <c r="U267" s="26" t="s">
        <v>4091</v>
      </c>
      <c r="V267" s="26" t="s">
        <v>4091</v>
      </c>
      <c r="W267" s="26"/>
      <c r="X267" s="26"/>
      <c r="Y267" s="26" t="s">
        <v>4092</v>
      </c>
      <c r="Z267" s="26" t="s">
        <v>4093</v>
      </c>
      <c r="AA267" s="28" t="s">
        <v>4094</v>
      </c>
      <c r="AB267" s="28" t="s">
        <v>4095</v>
      </c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 t="s">
        <v>2266</v>
      </c>
      <c r="AO267" s="24">
        <v>45060</v>
      </c>
      <c r="AP267" s="262" t="s">
        <v>4096</v>
      </c>
      <c r="AQ267" s="263"/>
      <c r="AR267" s="263" t="s">
        <v>681</v>
      </c>
      <c r="AS267" s="263" t="s">
        <v>675</v>
      </c>
      <c r="AT267" s="266"/>
      <c r="AU267" s="266"/>
      <c r="AV267" s="266"/>
      <c r="AW267" s="266"/>
      <c r="AX267" s="266"/>
      <c r="AY267" s="266"/>
      <c r="AZ267" s="266"/>
      <c r="BA267" s="321">
        <v>457</v>
      </c>
      <c r="BB267" s="394">
        <v>2</v>
      </c>
    </row>
    <row r="268" spans="1:54" ht="24.95" customHeight="1">
      <c r="A268" s="326" t="s">
        <v>5950</v>
      </c>
      <c r="B268" s="19"/>
      <c r="C268" s="26"/>
      <c r="D268" s="27"/>
      <c r="E268" s="27"/>
      <c r="F268" s="26" t="s">
        <v>5814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4920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4799</v>
      </c>
      <c r="AK268" s="31">
        <v>45075</v>
      </c>
      <c r="AL268" s="332"/>
      <c r="AM268" s="333"/>
      <c r="AN268" s="25"/>
      <c r="AO268" s="24"/>
      <c r="AP268" s="262" t="s">
        <v>5815</v>
      </c>
      <c r="AQ268" s="263">
        <v>96</v>
      </c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>
        <v>3</v>
      </c>
    </row>
    <row r="269" spans="1:54" ht="24.95" customHeight="1">
      <c r="A269" s="326" t="s">
        <v>5950</v>
      </c>
      <c r="B269" s="19"/>
      <c r="C269" s="26"/>
      <c r="D269" s="27"/>
      <c r="E269" s="27"/>
      <c r="F269" s="26" t="s">
        <v>5883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5019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4799</v>
      </c>
      <c r="AK269" s="31">
        <v>45075</v>
      </c>
      <c r="AL269" s="332"/>
      <c r="AM269" s="333"/>
      <c r="AN269" s="25"/>
      <c r="AO269" s="24"/>
      <c r="AP269" s="262" t="s">
        <v>5020</v>
      </c>
      <c r="AQ269" s="263">
        <v>177</v>
      </c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>
        <v>3</v>
      </c>
    </row>
    <row r="270" spans="1:54" ht="24.95" customHeight="1">
      <c r="A270" s="326" t="s">
        <v>4817</v>
      </c>
      <c r="B270" s="19" t="s">
        <v>2225</v>
      </c>
      <c r="C270" s="26">
        <v>91</v>
      </c>
      <c r="D270" s="27" t="s">
        <v>837</v>
      </c>
      <c r="E270" s="27" t="s">
        <v>1143</v>
      </c>
      <c r="F270" s="26" t="s">
        <v>5215</v>
      </c>
      <c r="G270" s="26" t="s">
        <v>3</v>
      </c>
      <c r="H270" s="26" t="s">
        <v>3</v>
      </c>
      <c r="I270" s="26"/>
      <c r="J270" s="26"/>
      <c r="K270" s="26"/>
      <c r="L270" s="26"/>
      <c r="M270" s="26" t="s">
        <v>3</v>
      </c>
      <c r="N270" s="26" t="s">
        <v>3</v>
      </c>
      <c r="O270" s="26"/>
      <c r="P270" s="26"/>
      <c r="Q270" s="26" t="s">
        <v>3</v>
      </c>
      <c r="R270" s="26"/>
      <c r="S270" s="26"/>
      <c r="T270" s="26"/>
      <c r="U270" s="26" t="s">
        <v>3</v>
      </c>
      <c r="V270" s="26"/>
      <c r="W270" s="26"/>
      <c r="X270" s="26"/>
      <c r="Y270" s="26" t="s">
        <v>1144</v>
      </c>
      <c r="Z270" s="26"/>
      <c r="AA270" s="28" t="s">
        <v>1145</v>
      </c>
      <c r="AB270" s="28" t="s">
        <v>1146</v>
      </c>
      <c r="AC270" s="28"/>
      <c r="AD270" s="28"/>
      <c r="AE270" s="28"/>
      <c r="AF270" s="28"/>
      <c r="AG270" s="28"/>
      <c r="AH270" s="28"/>
      <c r="AI270" s="29"/>
      <c r="AJ270" s="30" t="s">
        <v>842</v>
      </c>
      <c r="AK270" s="31" t="s">
        <v>3</v>
      </c>
      <c r="AL270" s="332"/>
      <c r="AM270" s="333"/>
      <c r="AN270" s="25"/>
      <c r="AO270" s="24"/>
      <c r="AP270" s="262" t="s">
        <v>1147</v>
      </c>
      <c r="AQ270" s="263"/>
      <c r="AR270" s="263" t="s">
        <v>844</v>
      </c>
      <c r="AS270" s="263" t="s">
        <v>675</v>
      </c>
      <c r="AT270" s="266"/>
      <c r="AU270" s="266"/>
      <c r="AV270" s="266" t="s">
        <v>1143</v>
      </c>
      <c r="AW270" s="266"/>
      <c r="AX270" s="266"/>
      <c r="AY270" s="266"/>
      <c r="AZ270" s="266"/>
      <c r="BA270" s="321">
        <v>55</v>
      </c>
      <c r="BB270" s="394">
        <v>1</v>
      </c>
    </row>
    <row r="271" spans="1:54" ht="24.95" customHeight="1">
      <c r="A271" s="326" t="s">
        <v>4817</v>
      </c>
      <c r="B271" s="19" t="s">
        <v>2237</v>
      </c>
      <c r="C271" s="26">
        <v>92</v>
      </c>
      <c r="D271" s="27" t="s">
        <v>1867</v>
      </c>
      <c r="E271" s="27" t="s">
        <v>1965</v>
      </c>
      <c r="F271" s="26" t="s">
        <v>5302</v>
      </c>
      <c r="G271" s="26" t="s">
        <v>1966</v>
      </c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 t="s">
        <v>1967</v>
      </c>
      <c r="AQ271" s="263"/>
      <c r="AR271" s="263" t="s">
        <v>1321</v>
      </c>
      <c r="AS271" s="263" t="s">
        <v>1968</v>
      </c>
      <c r="AT271" s="266"/>
      <c r="AU271" s="266"/>
      <c r="AV271" s="266"/>
      <c r="AW271" s="266" t="s">
        <v>1965</v>
      </c>
      <c r="AX271" s="266"/>
      <c r="AY271" s="266"/>
      <c r="AZ271" s="266"/>
      <c r="BA271" s="321">
        <v>152</v>
      </c>
      <c r="BB271" s="394">
        <v>1</v>
      </c>
    </row>
    <row r="272" spans="1:54" ht="24.95" customHeight="1">
      <c r="A272" s="326" t="s">
        <v>4817</v>
      </c>
      <c r="B272" s="19" t="s">
        <v>2224</v>
      </c>
      <c r="C272" s="26">
        <v>87</v>
      </c>
      <c r="D272" s="27"/>
      <c r="E272" s="27"/>
      <c r="F272" s="26" t="s">
        <v>5715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3</v>
      </c>
      <c r="V272" s="26"/>
      <c r="W272" s="26"/>
      <c r="X272" s="26"/>
      <c r="Y272" s="26"/>
      <c r="Z272" s="26" t="s">
        <v>3</v>
      </c>
      <c r="AA272" s="28" t="s">
        <v>4744</v>
      </c>
      <c r="AB272" s="28" t="s">
        <v>4745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2295</v>
      </c>
      <c r="AK272" s="31">
        <v>39248</v>
      </c>
      <c r="AL272" s="332"/>
      <c r="AM272" s="333"/>
      <c r="AN272" s="25" t="s">
        <v>2266</v>
      </c>
      <c r="AO272" s="24">
        <v>45060</v>
      </c>
      <c r="AP272" s="262" t="s">
        <v>4746</v>
      </c>
      <c r="AQ272" s="263"/>
      <c r="AR272" s="263" t="s">
        <v>885</v>
      </c>
      <c r="AS272" s="263" t="s">
        <v>4747</v>
      </c>
      <c r="AT272" s="266"/>
      <c r="AU272" s="266"/>
      <c r="AV272" s="266"/>
      <c r="AW272" s="266"/>
      <c r="AX272" s="266"/>
      <c r="AY272" s="266"/>
      <c r="AZ272" s="266"/>
      <c r="BA272" s="321">
        <v>619</v>
      </c>
      <c r="BB272" s="394">
        <v>2</v>
      </c>
    </row>
    <row r="273" spans="1:54" ht="24.95" customHeight="1">
      <c r="A273" s="326" t="s">
        <v>5954</v>
      </c>
      <c r="B273" s="19" t="s">
        <v>2222</v>
      </c>
      <c r="C273" s="26">
        <v>82</v>
      </c>
      <c r="D273" s="27">
        <v>1</v>
      </c>
      <c r="E273" s="27">
        <v>1</v>
      </c>
      <c r="F273" s="26" t="s">
        <v>5675</v>
      </c>
      <c r="G273" s="26" t="s">
        <v>4434</v>
      </c>
      <c r="H273" s="26"/>
      <c r="I273" s="26"/>
      <c r="J273" s="26"/>
      <c r="K273" s="26"/>
      <c r="L273" s="26"/>
      <c r="M273" s="26" t="s">
        <v>4435</v>
      </c>
      <c r="N273" s="26" t="s">
        <v>4436</v>
      </c>
      <c r="O273" s="26"/>
      <c r="P273" s="411" t="s">
        <v>5133</v>
      </c>
      <c r="Q273" s="26" t="s">
        <v>4437</v>
      </c>
      <c r="R273" s="26"/>
      <c r="S273" s="26"/>
      <c r="T273" s="26"/>
      <c r="U273" s="26"/>
      <c r="V273" s="26"/>
      <c r="W273" s="26" t="s">
        <v>4438</v>
      </c>
      <c r="X273" s="26"/>
      <c r="Y273" s="26" t="s">
        <v>4439</v>
      </c>
      <c r="Z273" s="26"/>
      <c r="AA273" s="28" t="s">
        <v>798</v>
      </c>
      <c r="AB273" s="28" t="s">
        <v>4440</v>
      </c>
      <c r="AC273" s="28"/>
      <c r="AD273" s="28"/>
      <c r="AE273" s="28" t="s">
        <v>801</v>
      </c>
      <c r="AF273" s="28" t="s">
        <v>4441</v>
      </c>
      <c r="AG273" s="28"/>
      <c r="AH273" s="28" t="s">
        <v>4442</v>
      </c>
      <c r="AI273" s="29"/>
      <c r="AJ273" s="30" t="s">
        <v>4799</v>
      </c>
      <c r="AK273" s="31">
        <v>45075</v>
      </c>
      <c r="AL273" s="332"/>
      <c r="AM273" s="333"/>
      <c r="AN273" s="25"/>
      <c r="AO273" s="24"/>
      <c r="AP273" s="262" t="s">
        <v>4443</v>
      </c>
      <c r="AQ273" s="263"/>
      <c r="AR273" s="263" t="s">
        <v>674</v>
      </c>
      <c r="AS273" s="263" t="s">
        <v>675</v>
      </c>
      <c r="AT273" s="266"/>
      <c r="AU273" s="266"/>
      <c r="AV273" s="266"/>
      <c r="AW273" s="266"/>
      <c r="AX273" s="266"/>
      <c r="AY273" s="266"/>
      <c r="AZ273" s="266"/>
      <c r="BA273" s="321">
        <v>555</v>
      </c>
      <c r="BB273" s="394">
        <v>2</v>
      </c>
    </row>
    <row r="274" spans="1:54" ht="24.95" customHeight="1">
      <c r="A274" s="326" t="s">
        <v>4817</v>
      </c>
      <c r="B274" s="19" t="s">
        <v>2222</v>
      </c>
      <c r="C274" s="26">
        <v>82</v>
      </c>
      <c r="D274" s="27"/>
      <c r="E274" s="27"/>
      <c r="F274" s="26" t="s">
        <v>5683</v>
      </c>
      <c r="G274" s="26" t="s">
        <v>4506</v>
      </c>
      <c r="H274" s="26"/>
      <c r="I274" s="26"/>
      <c r="J274" s="26"/>
      <c r="K274" s="26"/>
      <c r="L274" s="26"/>
      <c r="M274" s="26" t="s">
        <v>4475</v>
      </c>
      <c r="N274" s="26" t="s">
        <v>4507</v>
      </c>
      <c r="O274" s="26"/>
      <c r="P274" s="26"/>
      <c r="Q274" s="26" t="s">
        <v>4477</v>
      </c>
      <c r="R274" s="26"/>
      <c r="S274" s="26"/>
      <c r="T274" s="26"/>
      <c r="U274" s="26"/>
      <c r="V274" s="26"/>
      <c r="W274" s="26"/>
      <c r="X274" s="26"/>
      <c r="Y274" s="26" t="s">
        <v>4508</v>
      </c>
      <c r="Z274" s="26" t="s">
        <v>4479</v>
      </c>
      <c r="AA274" s="28" t="s">
        <v>798</v>
      </c>
      <c r="AB274" s="28" t="s">
        <v>4509</v>
      </c>
      <c r="AC274" s="28"/>
      <c r="AD274" s="28"/>
      <c r="AE274" s="28" t="s">
        <v>805</v>
      </c>
      <c r="AF274" s="28" t="s">
        <v>4510</v>
      </c>
      <c r="AG274" s="28"/>
      <c r="AH274" s="28" t="s">
        <v>4511</v>
      </c>
      <c r="AI274" s="29"/>
      <c r="AJ274" s="30"/>
      <c r="AK274" s="31"/>
      <c r="AL274" s="332"/>
      <c r="AM274" s="333"/>
      <c r="AN274" s="25" t="s">
        <v>2266</v>
      </c>
      <c r="AO274" s="24">
        <v>45060</v>
      </c>
      <c r="AP274" s="262" t="s">
        <v>4512</v>
      </c>
      <c r="AQ274" s="263"/>
      <c r="AR274" s="263" t="s">
        <v>674</v>
      </c>
      <c r="AS274" s="263" t="s">
        <v>675</v>
      </c>
      <c r="AT274" s="266">
        <v>37547</v>
      </c>
      <c r="AU274" s="266"/>
      <c r="AV274" s="266"/>
      <c r="AW274" s="266"/>
      <c r="AX274" s="266"/>
      <c r="AY274" s="266"/>
      <c r="AZ274" s="266"/>
      <c r="BA274" s="321">
        <v>576</v>
      </c>
      <c r="BB274" s="394">
        <v>2</v>
      </c>
    </row>
    <row r="275" spans="1:54" ht="24.95" customHeight="1">
      <c r="A275" s="326" t="s">
        <v>4817</v>
      </c>
      <c r="B275" s="19" t="s">
        <v>2222</v>
      </c>
      <c r="C275" s="26">
        <v>82</v>
      </c>
      <c r="D275" s="27"/>
      <c r="E275" s="27"/>
      <c r="F275" s="26" t="s">
        <v>5680</v>
      </c>
      <c r="G275" s="26" t="s">
        <v>4474</v>
      </c>
      <c r="H275" s="26"/>
      <c r="I275" s="26"/>
      <c r="J275" s="26"/>
      <c r="K275" s="26"/>
      <c r="L275" s="26"/>
      <c r="M275" s="26" t="s">
        <v>4475</v>
      </c>
      <c r="N275" s="26" t="s">
        <v>4476</v>
      </c>
      <c r="O275" s="26"/>
      <c r="P275" s="26"/>
      <c r="Q275" s="26" t="s">
        <v>4477</v>
      </c>
      <c r="R275" s="26"/>
      <c r="S275" s="26"/>
      <c r="T275" s="26"/>
      <c r="U275" s="26"/>
      <c r="V275" s="26"/>
      <c r="W275" s="26"/>
      <c r="X275" s="26"/>
      <c r="Y275" s="26" t="s">
        <v>4478</v>
      </c>
      <c r="Z275" s="26" t="s">
        <v>4479</v>
      </c>
      <c r="AA275" s="28" t="s">
        <v>798</v>
      </c>
      <c r="AB275" s="28" t="s">
        <v>4480</v>
      </c>
      <c r="AC275" s="28"/>
      <c r="AD275" s="28"/>
      <c r="AE275" s="28" t="s">
        <v>805</v>
      </c>
      <c r="AF275" s="28" t="s">
        <v>4481</v>
      </c>
      <c r="AG275" s="28" t="s">
        <v>4482</v>
      </c>
      <c r="AH275" s="28" t="s">
        <v>4483</v>
      </c>
      <c r="AI275" s="29"/>
      <c r="AJ275" s="30"/>
      <c r="AK275" s="31"/>
      <c r="AL275" s="332"/>
      <c r="AM275" s="333"/>
      <c r="AN275" s="25" t="s">
        <v>2266</v>
      </c>
      <c r="AO275" s="24">
        <v>45060</v>
      </c>
      <c r="AP275" s="262" t="s">
        <v>4484</v>
      </c>
      <c r="AQ275" s="263"/>
      <c r="AR275" s="263" t="s">
        <v>674</v>
      </c>
      <c r="AS275" s="263" t="s">
        <v>675</v>
      </c>
      <c r="AT275" s="266">
        <v>37547</v>
      </c>
      <c r="AU275" s="266"/>
      <c r="AV275" s="266"/>
      <c r="AW275" s="266"/>
      <c r="AX275" s="266"/>
      <c r="AY275" s="266"/>
      <c r="AZ275" s="266"/>
      <c r="BA275" s="321">
        <v>573</v>
      </c>
      <c r="BB275" s="394">
        <v>2</v>
      </c>
    </row>
    <row r="276" spans="1:54" ht="24.95" customHeight="1">
      <c r="A276" s="326" t="s">
        <v>5950</v>
      </c>
      <c r="B276" s="19"/>
      <c r="C276" s="26"/>
      <c r="D276" s="27"/>
      <c r="E276" s="27"/>
      <c r="F276" s="26" t="s">
        <v>5180</v>
      </c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 t="s">
        <v>4860</v>
      </c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 t="s">
        <v>4799</v>
      </c>
      <c r="AK276" s="31">
        <v>45075</v>
      </c>
      <c r="AL276" s="332"/>
      <c r="AM276" s="333"/>
      <c r="AN276" s="25"/>
      <c r="AO276" s="24"/>
      <c r="AP276" s="262" t="s">
        <v>799</v>
      </c>
      <c r="AQ276" s="263">
        <v>41</v>
      </c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>
        <v>3</v>
      </c>
    </row>
    <row r="277" spans="1:54" ht="24.95" customHeight="1">
      <c r="A277" s="326" t="s">
        <v>4817</v>
      </c>
      <c r="B277" s="19" t="s">
        <v>2216</v>
      </c>
      <c r="C277" s="26">
        <v>15</v>
      </c>
      <c r="D277" s="27" t="s">
        <v>2217</v>
      </c>
      <c r="E277" s="27"/>
      <c r="F277" s="26" t="s">
        <v>5528</v>
      </c>
      <c r="G277" s="26" t="s">
        <v>3</v>
      </c>
      <c r="H277" s="26"/>
      <c r="I277" s="26"/>
      <c r="J277" s="26"/>
      <c r="K277" s="26"/>
      <c r="L277" s="26"/>
      <c r="M277" s="26" t="s">
        <v>3697</v>
      </c>
      <c r="N277" s="26" t="s">
        <v>3698</v>
      </c>
      <c r="O277" s="26"/>
      <c r="P277" s="26" t="s">
        <v>3699</v>
      </c>
      <c r="Q277" s="26" t="s">
        <v>3700</v>
      </c>
      <c r="R277" s="26"/>
      <c r="S277" s="26" t="s">
        <v>3701</v>
      </c>
      <c r="T277" s="26"/>
      <c r="U277" s="26" t="s">
        <v>3702</v>
      </c>
      <c r="V277" s="26"/>
      <c r="W277" s="26"/>
      <c r="X277" s="26"/>
      <c r="Y277" s="26" t="s">
        <v>3703</v>
      </c>
      <c r="Z277" s="26" t="s">
        <v>724</v>
      </c>
      <c r="AA277" s="28" t="s">
        <v>3704</v>
      </c>
      <c r="AB277" s="28" t="s">
        <v>3705</v>
      </c>
      <c r="AC277" s="28"/>
      <c r="AD277" s="28"/>
      <c r="AE277" s="28" t="s">
        <v>705</v>
      </c>
      <c r="AF277" s="28" t="s">
        <v>2896</v>
      </c>
      <c r="AG277" s="28"/>
      <c r="AH277" s="28" t="s">
        <v>3706</v>
      </c>
      <c r="AI277" s="29"/>
      <c r="AJ277" s="30" t="s">
        <v>2433</v>
      </c>
      <c r="AK277" s="31">
        <v>39248</v>
      </c>
      <c r="AL277" s="332"/>
      <c r="AM277" s="333"/>
      <c r="AN277" s="25" t="s">
        <v>2266</v>
      </c>
      <c r="AO277" s="24">
        <v>45060</v>
      </c>
      <c r="AP277" s="262" t="s">
        <v>3707</v>
      </c>
      <c r="AQ277" s="263"/>
      <c r="AR277" s="263" t="s">
        <v>2210</v>
      </c>
      <c r="AS277" s="263" t="s">
        <v>675</v>
      </c>
      <c r="AT277" s="266"/>
      <c r="AU277" s="266"/>
      <c r="AV277" s="266"/>
      <c r="AW277" s="266"/>
      <c r="AX277" s="266"/>
      <c r="AY277" s="266"/>
      <c r="AZ277" s="266"/>
      <c r="BA277" s="321">
        <v>391</v>
      </c>
      <c r="BB277" s="394">
        <v>2</v>
      </c>
    </row>
    <row r="278" spans="1:54" ht="24.95" customHeight="1">
      <c r="A278" s="326" t="s">
        <v>5954</v>
      </c>
      <c r="B278" s="19" t="s">
        <v>2214</v>
      </c>
      <c r="C278" s="26">
        <v>12</v>
      </c>
      <c r="D278" s="27" t="s">
        <v>2288</v>
      </c>
      <c r="E278" s="27"/>
      <c r="F278" s="26" t="s">
        <v>5335</v>
      </c>
      <c r="G278" s="26" t="s">
        <v>3</v>
      </c>
      <c r="H278" s="26"/>
      <c r="I278" s="26"/>
      <c r="J278" s="26"/>
      <c r="K278" s="26"/>
      <c r="L278" s="26"/>
      <c r="M278" s="26"/>
      <c r="N278" s="26"/>
      <c r="O278" s="26"/>
      <c r="P278" s="411" t="s">
        <v>5122</v>
      </c>
      <c r="Q278" s="26"/>
      <c r="R278" s="26"/>
      <c r="S278" s="26"/>
      <c r="T278" s="26"/>
      <c r="U278" s="26" t="s">
        <v>2302</v>
      </c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4799</v>
      </c>
      <c r="AK278" s="31">
        <v>45075</v>
      </c>
      <c r="AL278" s="332"/>
      <c r="AM278" s="333"/>
      <c r="AN278" s="25"/>
      <c r="AO278" s="24"/>
      <c r="AP278" s="262" t="s">
        <v>1025</v>
      </c>
      <c r="AQ278" s="263"/>
      <c r="AR278" s="263" t="s">
        <v>681</v>
      </c>
      <c r="AS278" s="263" t="s">
        <v>2303</v>
      </c>
      <c r="AT278" s="266"/>
      <c r="AU278" s="266"/>
      <c r="AV278" s="266"/>
      <c r="AW278" s="266"/>
      <c r="AX278" s="266"/>
      <c r="AY278" s="266"/>
      <c r="AZ278" s="266"/>
      <c r="BA278" s="321">
        <v>185</v>
      </c>
      <c r="BB278" s="394">
        <v>2</v>
      </c>
    </row>
    <row r="279" spans="1:54" ht="24.95" customHeight="1">
      <c r="A279" s="326" t="s">
        <v>4817</v>
      </c>
      <c r="B279" s="19" t="s">
        <v>2225</v>
      </c>
      <c r="C279" s="26">
        <v>91</v>
      </c>
      <c r="D279" s="27" t="s">
        <v>837</v>
      </c>
      <c r="E279" s="27" t="s">
        <v>1023</v>
      </c>
      <c r="F279" s="26" t="s">
        <v>5202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/>
      <c r="Q279" s="26" t="s">
        <v>3</v>
      </c>
      <c r="R279" s="26"/>
      <c r="S279" s="26"/>
      <c r="T279" s="26"/>
      <c r="U279" s="26" t="s">
        <v>3</v>
      </c>
      <c r="V279" s="26"/>
      <c r="W279" s="26"/>
      <c r="X279" s="26"/>
      <c r="Y279" s="26" t="s">
        <v>1024</v>
      </c>
      <c r="Z279" s="26"/>
      <c r="AA279" s="28" t="s">
        <v>1025</v>
      </c>
      <c r="AB279" s="28" t="s">
        <v>1026</v>
      </c>
      <c r="AC279" s="28"/>
      <c r="AD279" s="28"/>
      <c r="AE279" s="28"/>
      <c r="AF279" s="28"/>
      <c r="AG279" s="28"/>
      <c r="AH279" s="28"/>
      <c r="AI279" s="29"/>
      <c r="AJ279" s="30" t="s">
        <v>842</v>
      </c>
      <c r="AK279" s="31" t="s">
        <v>3</v>
      </c>
      <c r="AL279" s="332"/>
      <c r="AM279" s="333"/>
      <c r="AN279" s="25"/>
      <c r="AO279" s="24"/>
      <c r="AP279" s="262" t="s">
        <v>1027</v>
      </c>
      <c r="AQ279" s="263"/>
      <c r="AR279" s="263" t="s">
        <v>844</v>
      </c>
      <c r="AS279" s="263" t="s">
        <v>675</v>
      </c>
      <c r="AT279" s="266"/>
      <c r="AU279" s="266"/>
      <c r="AV279" s="266" t="s">
        <v>1023</v>
      </c>
      <c r="AW279" s="266"/>
      <c r="AX279" s="266"/>
      <c r="AY279" s="266"/>
      <c r="AZ279" s="266"/>
      <c r="BA279" s="321">
        <v>42</v>
      </c>
      <c r="BB279" s="394">
        <v>1</v>
      </c>
    </row>
    <row r="280" spans="1:54" ht="24.95" customHeight="1">
      <c r="A280" s="326" t="s">
        <v>5950</v>
      </c>
      <c r="B280" s="19"/>
      <c r="C280" s="26"/>
      <c r="D280" s="27"/>
      <c r="E280" s="27"/>
      <c r="F280" s="26" t="s">
        <v>4806</v>
      </c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 t="s">
        <v>4807</v>
      </c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4799</v>
      </c>
      <c r="AK280" s="31">
        <v>45075</v>
      </c>
      <c r="AL280" s="332"/>
      <c r="AM280" s="333"/>
      <c r="AN280" s="25"/>
      <c r="AO280" s="24"/>
      <c r="AP280" s="262" t="s">
        <v>4806</v>
      </c>
      <c r="AQ280" s="263">
        <v>285</v>
      </c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>
        <v>3</v>
      </c>
    </row>
    <row r="281" spans="1:54" ht="24.95" customHeight="1">
      <c r="A281" s="326" t="s">
        <v>4817</v>
      </c>
      <c r="B281" s="19" t="s">
        <v>2225</v>
      </c>
      <c r="C281" s="26">
        <v>91</v>
      </c>
      <c r="D281" s="27" t="s">
        <v>837</v>
      </c>
      <c r="E281" s="27" t="s">
        <v>1012</v>
      </c>
      <c r="F281" s="26" t="s">
        <v>5201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1013</v>
      </c>
      <c r="N281" s="26" t="s">
        <v>1014</v>
      </c>
      <c r="O281" s="26"/>
      <c r="P281" s="26"/>
      <c r="Q281" s="26" t="s">
        <v>1015</v>
      </c>
      <c r="R281" s="26"/>
      <c r="S281" s="26"/>
      <c r="T281" s="26"/>
      <c r="U281" s="26" t="s">
        <v>3</v>
      </c>
      <c r="V281" s="26"/>
      <c r="W281" s="26"/>
      <c r="X281" s="26"/>
      <c r="Y281" s="26" t="s">
        <v>1016</v>
      </c>
      <c r="Z281" s="26"/>
      <c r="AA281" s="28" t="s">
        <v>1017</v>
      </c>
      <c r="AB281" s="28" t="s">
        <v>1018</v>
      </c>
      <c r="AC281" s="28"/>
      <c r="AD281" s="28"/>
      <c r="AE281" s="28" t="s">
        <v>4</v>
      </c>
      <c r="AF281" s="28" t="s">
        <v>1019</v>
      </c>
      <c r="AG281" s="28"/>
      <c r="AH281" s="28" t="s">
        <v>1020</v>
      </c>
      <c r="AI281" s="29"/>
      <c r="AJ281" s="30" t="s">
        <v>1021</v>
      </c>
      <c r="AK281" s="31">
        <v>40179</v>
      </c>
      <c r="AL281" s="332"/>
      <c r="AM281" s="333"/>
      <c r="AN281" s="25"/>
      <c r="AO281" s="24"/>
      <c r="AP281" s="262" t="s">
        <v>1022</v>
      </c>
      <c r="AQ281" s="263"/>
      <c r="AR281" s="263" t="s">
        <v>844</v>
      </c>
      <c r="AS281" s="263" t="s">
        <v>675</v>
      </c>
      <c r="AT281" s="266"/>
      <c r="AU281" s="266"/>
      <c r="AV281" s="266" t="s">
        <v>1012</v>
      </c>
      <c r="AW281" s="266"/>
      <c r="AX281" s="266"/>
      <c r="AY281" s="266"/>
      <c r="AZ281" s="266"/>
      <c r="BA281" s="321">
        <v>41</v>
      </c>
      <c r="BB281" s="394">
        <v>1</v>
      </c>
    </row>
    <row r="282" spans="1:54" ht="24.95" customHeight="1">
      <c r="A282" s="326" t="s">
        <v>4817</v>
      </c>
      <c r="B282" s="19" t="s">
        <v>2224</v>
      </c>
      <c r="C282" s="26">
        <v>87</v>
      </c>
      <c r="D282" s="27"/>
      <c r="E282" s="27"/>
      <c r="F282" s="26" t="s">
        <v>5713</v>
      </c>
      <c r="G282" s="26" t="s">
        <v>4727</v>
      </c>
      <c r="H282" s="26" t="s">
        <v>3</v>
      </c>
      <c r="I282" s="26"/>
      <c r="J282" s="26"/>
      <c r="K282" s="26"/>
      <c r="L282" s="26"/>
      <c r="M282" s="26" t="s">
        <v>4728</v>
      </c>
      <c r="N282" s="26" t="s">
        <v>4729</v>
      </c>
      <c r="O282" s="26"/>
      <c r="P282" s="26" t="s">
        <v>3</v>
      </c>
      <c r="Q282" s="26" t="s">
        <v>4730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4731</v>
      </c>
      <c r="AB282" s="28" t="s">
        <v>4732</v>
      </c>
      <c r="AC282" s="28"/>
      <c r="AD282" s="28"/>
      <c r="AE282" s="28" t="s">
        <v>4</v>
      </c>
      <c r="AF282" s="28" t="s">
        <v>3035</v>
      </c>
      <c r="AG282" s="28"/>
      <c r="AH282" s="28" t="s">
        <v>4733</v>
      </c>
      <c r="AI282" s="29"/>
      <c r="AJ282" s="30" t="s">
        <v>2295</v>
      </c>
      <c r="AK282" s="31">
        <v>39248</v>
      </c>
      <c r="AL282" s="332"/>
      <c r="AM282" s="333"/>
      <c r="AN282" s="25" t="s">
        <v>2266</v>
      </c>
      <c r="AO282" s="24">
        <v>45060</v>
      </c>
      <c r="AP282" s="262" t="s">
        <v>4734</v>
      </c>
      <c r="AQ282" s="263"/>
      <c r="AR282" s="263" t="s">
        <v>885</v>
      </c>
      <c r="AS282" s="263" t="s">
        <v>4735</v>
      </c>
      <c r="AT282" s="266"/>
      <c r="AU282" s="266"/>
      <c r="AV282" s="266"/>
      <c r="AW282" s="266"/>
      <c r="AX282" s="266"/>
      <c r="AY282" s="266"/>
      <c r="AZ282" s="266"/>
      <c r="BA282" s="321">
        <v>617</v>
      </c>
      <c r="BB282" s="394">
        <v>2</v>
      </c>
    </row>
    <row r="283" spans="1:54" ht="24.95" customHeight="1">
      <c r="A283" s="326" t="s">
        <v>4817</v>
      </c>
      <c r="B283" s="19" t="s">
        <v>2216</v>
      </c>
      <c r="C283" s="26">
        <v>15</v>
      </c>
      <c r="D283" s="27" t="s">
        <v>2212</v>
      </c>
      <c r="E283" s="27"/>
      <c r="F283" s="26" t="s">
        <v>5385</v>
      </c>
      <c r="G283" s="26" t="s">
        <v>2700</v>
      </c>
      <c r="H283" s="26" t="s">
        <v>3</v>
      </c>
      <c r="I283" s="26"/>
      <c r="J283" s="26"/>
      <c r="K283" s="26"/>
      <c r="L283" s="26"/>
      <c r="M283" s="26" t="s">
        <v>2701</v>
      </c>
      <c r="N283" s="26" t="s">
        <v>2702</v>
      </c>
      <c r="O283" s="26"/>
      <c r="P283" s="26" t="s">
        <v>3</v>
      </c>
      <c r="Q283" s="26" t="s">
        <v>2703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2704</v>
      </c>
      <c r="AB283" s="28" t="s">
        <v>2705</v>
      </c>
      <c r="AC283" s="28"/>
      <c r="AD283" s="28"/>
      <c r="AE283" s="28" t="s">
        <v>711</v>
      </c>
      <c r="AF283" s="28" t="s">
        <v>748</v>
      </c>
      <c r="AG283" s="28"/>
      <c r="AH283" s="28" t="s">
        <v>2706</v>
      </c>
      <c r="AI283" s="29"/>
      <c r="AJ283" s="30" t="s">
        <v>2295</v>
      </c>
      <c r="AK283" s="31">
        <v>39248</v>
      </c>
      <c r="AL283" s="332"/>
      <c r="AM283" s="333"/>
      <c r="AN283" s="25" t="s">
        <v>2266</v>
      </c>
      <c r="AO283" s="24">
        <v>45060</v>
      </c>
      <c r="AP283" s="262" t="s">
        <v>2707</v>
      </c>
      <c r="AQ283" s="263"/>
      <c r="AR283" s="263" t="s">
        <v>885</v>
      </c>
      <c r="AS283" s="263" t="s">
        <v>2708</v>
      </c>
      <c r="AT283" s="266"/>
      <c r="AU283" s="266"/>
      <c r="AV283" s="266"/>
      <c r="AW283" s="266"/>
      <c r="AX283" s="266"/>
      <c r="AY283" s="266"/>
      <c r="AZ283" s="266"/>
      <c r="BA283" s="321">
        <v>242</v>
      </c>
      <c r="BB283" s="394">
        <v>2</v>
      </c>
    </row>
    <row r="284" spans="1:54" ht="24.95" customHeight="1">
      <c r="A284" s="326" t="s">
        <v>4817</v>
      </c>
      <c r="B284" s="19" t="s">
        <v>2225</v>
      </c>
      <c r="C284" s="26">
        <v>91</v>
      </c>
      <c r="D284" s="27" t="s">
        <v>1361</v>
      </c>
      <c r="E284" s="27" t="s">
        <v>1799</v>
      </c>
      <c r="F284" s="26" t="s">
        <v>5283</v>
      </c>
      <c r="G284" s="26" t="s">
        <v>3</v>
      </c>
      <c r="H284" s="26" t="s">
        <v>1800</v>
      </c>
      <c r="I284" s="26"/>
      <c r="J284" s="26"/>
      <c r="K284" s="26"/>
      <c r="L284" s="26"/>
      <c r="M284" s="26" t="s">
        <v>1801</v>
      </c>
      <c r="N284" s="26" t="s">
        <v>1802</v>
      </c>
      <c r="O284" s="26"/>
      <c r="P284" s="26" t="s">
        <v>1803</v>
      </c>
      <c r="Q284" s="26" t="s">
        <v>1804</v>
      </c>
      <c r="R284" s="26"/>
      <c r="S284" s="26"/>
      <c r="T284" s="26" t="s">
        <v>1805</v>
      </c>
      <c r="U284" s="26" t="s">
        <v>1806</v>
      </c>
      <c r="V284" s="26" t="s">
        <v>1807</v>
      </c>
      <c r="W284" s="26"/>
      <c r="X284" s="26"/>
      <c r="Y284" s="26" t="s">
        <v>1808</v>
      </c>
      <c r="Z284" s="26"/>
      <c r="AA284" s="28" t="s">
        <v>1809</v>
      </c>
      <c r="AB284" s="28" t="s">
        <v>1810</v>
      </c>
      <c r="AC284" s="28"/>
      <c r="AD284" s="28"/>
      <c r="AE284" s="28" t="s">
        <v>711</v>
      </c>
      <c r="AF284" s="28" t="s">
        <v>748</v>
      </c>
      <c r="AG284" s="28"/>
      <c r="AH284" s="28" t="s">
        <v>1811</v>
      </c>
      <c r="AI284" s="29"/>
      <c r="AJ284" s="30" t="s">
        <v>972</v>
      </c>
      <c r="AK284" s="31" t="s">
        <v>3</v>
      </c>
      <c r="AL284" s="332"/>
      <c r="AM284" s="333"/>
      <c r="AN284" s="25"/>
      <c r="AO284" s="24"/>
      <c r="AP284" s="262" t="s">
        <v>1812</v>
      </c>
      <c r="AQ284" s="263"/>
      <c r="AR284" s="263" t="s">
        <v>844</v>
      </c>
      <c r="AS284" s="263" t="s">
        <v>675</v>
      </c>
      <c r="AT284" s="266"/>
      <c r="AU284" s="266"/>
      <c r="AV284" s="266" t="s">
        <v>1799</v>
      </c>
      <c r="AW284" s="266"/>
      <c r="AX284" s="266"/>
      <c r="AY284" s="266"/>
      <c r="AZ284" s="266"/>
      <c r="BA284" s="321">
        <v>123</v>
      </c>
      <c r="BB284" s="394">
        <v>1</v>
      </c>
    </row>
    <row r="285" spans="1:54" ht="24.95" customHeight="1">
      <c r="A285" s="326" t="s">
        <v>5950</v>
      </c>
      <c r="B285" s="19"/>
      <c r="C285" s="26"/>
      <c r="D285" s="27"/>
      <c r="E285" s="27"/>
      <c r="F285" s="26" t="s">
        <v>5157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714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4799</v>
      </c>
      <c r="AK285" s="31">
        <v>45075</v>
      </c>
      <c r="AL285" s="332"/>
      <c r="AM285" s="333"/>
      <c r="AN285" s="25"/>
      <c r="AO285" s="24"/>
      <c r="AP285" s="262" t="s">
        <v>717</v>
      </c>
      <c r="AQ285" s="263">
        <v>217</v>
      </c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>
        <v>3</v>
      </c>
    </row>
    <row r="286" spans="1:54" ht="24.95" customHeight="1">
      <c r="A286" s="326" t="s">
        <v>4817</v>
      </c>
      <c r="B286" s="19" t="s">
        <v>2216</v>
      </c>
      <c r="C286" s="26">
        <v>15</v>
      </c>
      <c r="D286" s="27" t="s">
        <v>2217</v>
      </c>
      <c r="E286" s="27"/>
      <c r="F286" s="26" t="s">
        <v>5526</v>
      </c>
      <c r="G286" s="26" t="s">
        <v>3675</v>
      </c>
      <c r="H286" s="26"/>
      <c r="I286" s="26"/>
      <c r="J286" s="26"/>
      <c r="K286" s="26"/>
      <c r="L286" s="26"/>
      <c r="M286" s="26" t="s">
        <v>3676</v>
      </c>
      <c r="N286" s="26" t="s">
        <v>3677</v>
      </c>
      <c r="O286" s="26"/>
      <c r="P286" s="26" t="s">
        <v>3678</v>
      </c>
      <c r="Q286" s="26"/>
      <c r="R286" s="26"/>
      <c r="S286" s="26" t="s">
        <v>3679</v>
      </c>
      <c r="T286" s="26"/>
      <c r="U286" s="26" t="s">
        <v>3680</v>
      </c>
      <c r="V286" s="26"/>
      <c r="W286" s="26"/>
      <c r="X286" s="26"/>
      <c r="Y286" s="26" t="s">
        <v>3681</v>
      </c>
      <c r="Z286" s="26" t="s">
        <v>724</v>
      </c>
      <c r="AA286" s="28" t="s">
        <v>3682</v>
      </c>
      <c r="AB286" s="28" t="s">
        <v>3683</v>
      </c>
      <c r="AC286" s="28"/>
      <c r="AD286" s="28"/>
      <c r="AE286" s="28" t="s">
        <v>705</v>
      </c>
      <c r="AF286" s="28" t="s">
        <v>3234</v>
      </c>
      <c r="AG286" s="28"/>
      <c r="AH286" s="28" t="s">
        <v>3684</v>
      </c>
      <c r="AI286" s="29"/>
      <c r="AJ286" s="30" t="s">
        <v>2433</v>
      </c>
      <c r="AK286" s="31">
        <v>39248</v>
      </c>
      <c r="AL286" s="332"/>
      <c r="AM286" s="333"/>
      <c r="AN286" s="25" t="s">
        <v>2266</v>
      </c>
      <c r="AO286" s="24">
        <v>45060</v>
      </c>
      <c r="AP286" s="262" t="s">
        <v>3685</v>
      </c>
      <c r="AQ286" s="263"/>
      <c r="AR286" s="263" t="s">
        <v>2210</v>
      </c>
      <c r="AS286" s="263" t="s">
        <v>675</v>
      </c>
      <c r="AT286" s="266"/>
      <c r="AU286" s="266"/>
      <c r="AV286" s="266"/>
      <c r="AW286" s="266"/>
      <c r="AX286" s="266"/>
      <c r="AY286" s="266"/>
      <c r="AZ286" s="266"/>
      <c r="BA286" s="321">
        <v>389</v>
      </c>
      <c r="BB286" s="394">
        <v>2</v>
      </c>
    </row>
    <row r="287" spans="1:54" ht="24.95" customHeight="1">
      <c r="A287" s="326" t="s">
        <v>5954</v>
      </c>
      <c r="B287" s="19" t="s">
        <v>2225</v>
      </c>
      <c r="C287" s="26">
        <v>91</v>
      </c>
      <c r="D287" s="27" t="s">
        <v>1361</v>
      </c>
      <c r="E287" s="27" t="s">
        <v>2236</v>
      </c>
      <c r="F287" s="411" t="s">
        <v>5961</v>
      </c>
      <c r="G287" s="26" t="s">
        <v>3</v>
      </c>
      <c r="H287" s="26" t="s">
        <v>1694</v>
      </c>
      <c r="I287" s="26"/>
      <c r="J287" s="26"/>
      <c r="K287" s="26"/>
      <c r="L287" s="26"/>
      <c r="M287" s="26" t="s">
        <v>1695</v>
      </c>
      <c r="N287" s="26" t="s">
        <v>1696</v>
      </c>
      <c r="O287" s="26"/>
      <c r="P287" s="411" t="s">
        <v>4963</v>
      </c>
      <c r="Q287" s="26" t="s">
        <v>1697</v>
      </c>
      <c r="R287" s="26"/>
      <c r="S287" s="26"/>
      <c r="T287" s="26" t="s">
        <v>1698</v>
      </c>
      <c r="U287" s="26" t="s">
        <v>1699</v>
      </c>
      <c r="V287" s="26"/>
      <c r="W287" s="26"/>
      <c r="X287" s="26"/>
      <c r="Y287" s="26" t="s">
        <v>1700</v>
      </c>
      <c r="Z287" s="26"/>
      <c r="AA287" s="28" t="s">
        <v>1701</v>
      </c>
      <c r="AB287" s="28" t="s">
        <v>737</v>
      </c>
      <c r="AC287" s="28"/>
      <c r="AD287" s="28"/>
      <c r="AE287" s="28" t="s">
        <v>711</v>
      </c>
      <c r="AF287" s="28" t="s">
        <v>730</v>
      </c>
      <c r="AG287" s="28" t="s">
        <v>1702</v>
      </c>
      <c r="AH287" s="28" t="s">
        <v>1703</v>
      </c>
      <c r="AI287" s="29"/>
      <c r="AJ287" s="30" t="s">
        <v>4799</v>
      </c>
      <c r="AK287" s="31">
        <v>45075</v>
      </c>
      <c r="AL287" s="332"/>
      <c r="AM287" s="333"/>
      <c r="AN287" s="25"/>
      <c r="AO287" s="24"/>
      <c r="AP287" s="262" t="s">
        <v>1704</v>
      </c>
      <c r="AQ287" s="263"/>
      <c r="AR287" s="263" t="s">
        <v>674</v>
      </c>
      <c r="AS287" s="263" t="s">
        <v>675</v>
      </c>
      <c r="AT287" s="266"/>
      <c r="AU287" s="266"/>
      <c r="AV287" s="266" t="s">
        <v>2236</v>
      </c>
      <c r="AW287" s="266"/>
      <c r="AX287" s="266"/>
      <c r="AY287" s="266"/>
      <c r="AZ287" s="266"/>
      <c r="BA287" s="321">
        <v>111</v>
      </c>
      <c r="BB287" s="394">
        <v>1</v>
      </c>
    </row>
    <row r="288" spans="1:54" ht="24.95" customHeight="1">
      <c r="A288" s="326" t="s">
        <v>4817</v>
      </c>
      <c r="B288" s="19" t="s">
        <v>2216</v>
      </c>
      <c r="C288" s="26">
        <v>15</v>
      </c>
      <c r="D288" s="27" t="s">
        <v>2212</v>
      </c>
      <c r="E288" s="27"/>
      <c r="F288" s="26" t="s">
        <v>5427</v>
      </c>
      <c r="G288" s="26" t="s">
        <v>2970</v>
      </c>
      <c r="H288" s="26" t="s">
        <v>3</v>
      </c>
      <c r="I288" s="26"/>
      <c r="J288" s="26"/>
      <c r="K288" s="26"/>
      <c r="L288" s="26"/>
      <c r="M288" s="26" t="s">
        <v>2420</v>
      </c>
      <c r="N288" s="26" t="s">
        <v>2971</v>
      </c>
      <c r="O288" s="26"/>
      <c r="P288" s="26" t="s">
        <v>3</v>
      </c>
      <c r="Q288" s="26" t="s">
        <v>2972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2973</v>
      </c>
      <c r="AB288" s="28" t="s">
        <v>2974</v>
      </c>
      <c r="AC288" s="28"/>
      <c r="AD288" s="28"/>
      <c r="AE288" s="28" t="s">
        <v>4</v>
      </c>
      <c r="AF288" s="28" t="s">
        <v>716</v>
      </c>
      <c r="AG288" s="28"/>
      <c r="AH288" s="28" t="s">
        <v>2975</v>
      </c>
      <c r="AI288" s="29"/>
      <c r="AJ288" s="30" t="s">
        <v>2295</v>
      </c>
      <c r="AK288" s="31">
        <v>39248</v>
      </c>
      <c r="AL288" s="332"/>
      <c r="AM288" s="333"/>
      <c r="AN288" s="25" t="s">
        <v>2266</v>
      </c>
      <c r="AO288" s="24">
        <v>45060</v>
      </c>
      <c r="AP288" s="262" t="s">
        <v>2976</v>
      </c>
      <c r="AQ288" s="263"/>
      <c r="AR288" s="263" t="s">
        <v>885</v>
      </c>
      <c r="AS288" s="263" t="s">
        <v>2977</v>
      </c>
      <c r="AT288" s="266"/>
      <c r="AU288" s="266"/>
      <c r="AV288" s="266"/>
      <c r="AW288" s="266"/>
      <c r="AX288" s="266"/>
      <c r="AY288" s="266"/>
      <c r="AZ288" s="266"/>
      <c r="BA288" s="321">
        <v>284</v>
      </c>
      <c r="BB288" s="394">
        <v>2</v>
      </c>
    </row>
    <row r="289" spans="1:54" ht="24.95" customHeight="1">
      <c r="A289" s="326" t="s">
        <v>4817</v>
      </c>
      <c r="B289" s="19" t="s">
        <v>2216</v>
      </c>
      <c r="C289" s="26">
        <v>15</v>
      </c>
      <c r="D289" s="27" t="s">
        <v>2217</v>
      </c>
      <c r="E289" s="27"/>
      <c r="F289" s="26" t="s">
        <v>5520</v>
      </c>
      <c r="G289" s="26" t="s">
        <v>3613</v>
      </c>
      <c r="H289" s="26"/>
      <c r="I289" s="26"/>
      <c r="J289" s="26"/>
      <c r="K289" s="26"/>
      <c r="L289" s="26"/>
      <c r="M289" s="26" t="s">
        <v>3614</v>
      </c>
      <c r="N289" s="26" t="s">
        <v>3615</v>
      </c>
      <c r="O289" s="26"/>
      <c r="P289" s="26" t="s">
        <v>3616</v>
      </c>
      <c r="Q289" s="26"/>
      <c r="R289" s="26"/>
      <c r="S289" s="26" t="s">
        <v>3617</v>
      </c>
      <c r="T289" s="26"/>
      <c r="U289" s="26" t="s">
        <v>3618</v>
      </c>
      <c r="V289" s="26" t="s">
        <v>3618</v>
      </c>
      <c r="W289" s="26"/>
      <c r="X289" s="26"/>
      <c r="Y289" s="26" t="s">
        <v>3619</v>
      </c>
      <c r="Z289" s="26" t="s">
        <v>688</v>
      </c>
      <c r="AA289" s="28" t="s">
        <v>1163</v>
      </c>
      <c r="AB289" s="28" t="s">
        <v>3620</v>
      </c>
      <c r="AC289" s="28"/>
      <c r="AD289" s="28"/>
      <c r="AE289" s="28" t="s">
        <v>4</v>
      </c>
      <c r="AF289" s="28" t="s">
        <v>716</v>
      </c>
      <c r="AG289" s="28"/>
      <c r="AH289" s="28" t="s">
        <v>3621</v>
      </c>
      <c r="AI289" s="29"/>
      <c r="AJ289" s="30"/>
      <c r="AK289" s="31"/>
      <c r="AL289" s="332"/>
      <c r="AM289" s="333"/>
      <c r="AN289" s="25" t="s">
        <v>2266</v>
      </c>
      <c r="AO289" s="24">
        <v>45060</v>
      </c>
      <c r="AP289" s="262" t="s">
        <v>3622</v>
      </c>
      <c r="AQ289" s="263"/>
      <c r="AR289" s="263" t="s">
        <v>681</v>
      </c>
      <c r="AS289" s="263" t="s">
        <v>675</v>
      </c>
      <c r="AT289" s="266"/>
      <c r="AU289" s="266"/>
      <c r="AV289" s="266"/>
      <c r="AW289" s="266"/>
      <c r="AX289" s="266"/>
      <c r="AY289" s="266"/>
      <c r="AZ289" s="266"/>
      <c r="BA289" s="321">
        <v>383</v>
      </c>
      <c r="BB289" s="394">
        <v>2</v>
      </c>
    </row>
    <row r="290" spans="1:54" ht="24.95" customHeight="1">
      <c r="A290" s="326" t="s">
        <v>5950</v>
      </c>
      <c r="B290" s="19"/>
      <c r="C290" s="26"/>
      <c r="D290" s="27"/>
      <c r="E290" s="27"/>
      <c r="F290" s="26" t="s">
        <v>5942</v>
      </c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 t="s">
        <v>5134</v>
      </c>
      <c r="U290" s="26" t="s">
        <v>5135</v>
      </c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 t="s">
        <v>4799</v>
      </c>
      <c r="AK290" s="31">
        <v>45075</v>
      </c>
      <c r="AL290" s="332"/>
      <c r="AM290" s="333"/>
      <c r="AN290" s="25"/>
      <c r="AO290" s="24"/>
      <c r="AP290" s="262" t="s">
        <v>5942</v>
      </c>
      <c r="AQ290" s="263">
        <v>275</v>
      </c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>
        <v>3</v>
      </c>
    </row>
    <row r="291" spans="1:54" ht="24.95" customHeight="1">
      <c r="A291" s="326" t="s">
        <v>5950</v>
      </c>
      <c r="B291" s="19"/>
      <c r="C291" s="26"/>
      <c r="D291" s="27"/>
      <c r="E291" s="27"/>
      <c r="F291" s="26" t="s">
        <v>5181</v>
      </c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 t="s">
        <v>4799</v>
      </c>
      <c r="AK291" s="31">
        <v>45075</v>
      </c>
      <c r="AL291" s="332"/>
      <c r="AM291" s="333"/>
      <c r="AN291" s="25"/>
      <c r="AO291" s="24"/>
      <c r="AP291" s="262" t="s">
        <v>811</v>
      </c>
      <c r="AQ291" s="263">
        <v>122</v>
      </c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>
        <v>3</v>
      </c>
    </row>
    <row r="292" spans="1:54" ht="24.95" customHeight="1">
      <c r="A292" s="326" t="s">
        <v>4817</v>
      </c>
      <c r="B292" s="19" t="s">
        <v>2223</v>
      </c>
      <c r="C292" s="26">
        <v>83</v>
      </c>
      <c r="D292" s="27"/>
      <c r="E292" s="27"/>
      <c r="F292" s="26" t="s">
        <v>5688</v>
      </c>
      <c r="G292" s="26" t="s">
        <v>3</v>
      </c>
      <c r="H292" s="26"/>
      <c r="I292" s="26"/>
      <c r="J292" s="26"/>
      <c r="K292" s="26"/>
      <c r="L292" s="26"/>
      <c r="M292" s="26" t="s">
        <v>4548</v>
      </c>
      <c r="N292" s="26" t="s">
        <v>4549</v>
      </c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 t="s">
        <v>810</v>
      </c>
      <c r="AB292" s="28" t="s">
        <v>4550</v>
      </c>
      <c r="AC292" s="28"/>
      <c r="AD292" s="28"/>
      <c r="AE292" s="28" t="s">
        <v>705</v>
      </c>
      <c r="AF292" s="28" t="s">
        <v>2896</v>
      </c>
      <c r="AG292" s="28" t="s">
        <v>4551</v>
      </c>
      <c r="AH292" s="28" t="s">
        <v>4552</v>
      </c>
      <c r="AI292" s="29"/>
      <c r="AJ292" s="30"/>
      <c r="AK292" s="31"/>
      <c r="AL292" s="332"/>
      <c r="AM292" s="333"/>
      <c r="AN292" s="25" t="s">
        <v>2266</v>
      </c>
      <c r="AO292" s="24">
        <v>45060</v>
      </c>
      <c r="AP292" s="262" t="s">
        <v>4553</v>
      </c>
      <c r="AQ292" s="263"/>
      <c r="AR292" s="263" t="s">
        <v>674</v>
      </c>
      <c r="AS292" s="263" t="s">
        <v>4554</v>
      </c>
      <c r="AT292" s="266"/>
      <c r="AU292" s="266"/>
      <c r="AV292" s="266"/>
      <c r="AW292" s="266"/>
      <c r="AX292" s="266"/>
      <c r="AY292" s="266"/>
      <c r="AZ292" s="266"/>
      <c r="BA292" s="321">
        <v>584</v>
      </c>
      <c r="BB292" s="394">
        <v>2</v>
      </c>
    </row>
    <row r="293" spans="1:54" ht="24.95" customHeight="1">
      <c r="A293" s="326" t="s">
        <v>5950</v>
      </c>
      <c r="B293" s="19"/>
      <c r="C293" s="26"/>
      <c r="D293" s="27"/>
      <c r="E293" s="27"/>
      <c r="F293" s="26" t="s">
        <v>5738</v>
      </c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 t="s">
        <v>4825</v>
      </c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 t="s">
        <v>4799</v>
      </c>
      <c r="AK293" s="31">
        <v>45075</v>
      </c>
      <c r="AL293" s="332"/>
      <c r="AM293" s="333"/>
      <c r="AN293" s="25"/>
      <c r="AO293" s="24"/>
      <c r="AP293" s="262" t="s">
        <v>5739</v>
      </c>
      <c r="AQ293" s="263">
        <v>14</v>
      </c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>
        <v>3</v>
      </c>
    </row>
    <row r="294" spans="1:54" ht="24.95" customHeight="1">
      <c r="A294" s="326" t="s">
        <v>4817</v>
      </c>
      <c r="B294" s="19" t="s">
        <v>2216</v>
      </c>
      <c r="C294" s="26">
        <v>15</v>
      </c>
      <c r="D294" s="27" t="s">
        <v>2212</v>
      </c>
      <c r="E294" s="27"/>
      <c r="F294" s="26" t="s">
        <v>5503</v>
      </c>
      <c r="G294" s="26" t="s">
        <v>3445</v>
      </c>
      <c r="H294" s="26"/>
      <c r="I294" s="26"/>
      <c r="J294" s="26"/>
      <c r="K294" s="26"/>
      <c r="L294" s="26"/>
      <c r="M294" s="26" t="s">
        <v>3446</v>
      </c>
      <c r="N294" s="26" t="s">
        <v>3447</v>
      </c>
      <c r="O294" s="26"/>
      <c r="P294" s="26"/>
      <c r="Q294" s="26"/>
      <c r="R294" s="26"/>
      <c r="S294" s="26" t="s">
        <v>3448</v>
      </c>
      <c r="T294" s="26"/>
      <c r="U294" s="26" t="s">
        <v>3449</v>
      </c>
      <c r="V294" s="26"/>
      <c r="W294" s="26"/>
      <c r="X294" s="26"/>
      <c r="Y294" s="26" t="s">
        <v>3450</v>
      </c>
      <c r="Z294" s="26" t="s">
        <v>688</v>
      </c>
      <c r="AA294" s="28" t="s">
        <v>3451</v>
      </c>
      <c r="AB294" s="28" t="s">
        <v>3452</v>
      </c>
      <c r="AC294" s="28"/>
      <c r="AD294" s="28"/>
      <c r="AE294" s="28" t="s">
        <v>4</v>
      </c>
      <c r="AF294" s="28" t="s">
        <v>1197</v>
      </c>
      <c r="AG294" s="28"/>
      <c r="AH294" s="28" t="s">
        <v>3453</v>
      </c>
      <c r="AI294" s="29"/>
      <c r="AJ294" s="30" t="s">
        <v>2433</v>
      </c>
      <c r="AK294" s="31">
        <v>39248</v>
      </c>
      <c r="AL294" s="332"/>
      <c r="AM294" s="333"/>
      <c r="AN294" s="25" t="s">
        <v>2266</v>
      </c>
      <c r="AO294" s="24">
        <v>45060</v>
      </c>
      <c r="AP294" s="262" t="s">
        <v>3454</v>
      </c>
      <c r="AQ294" s="263"/>
      <c r="AR294" s="263" t="s">
        <v>2210</v>
      </c>
      <c r="AS294" s="263" t="s">
        <v>675</v>
      </c>
      <c r="AT294" s="266"/>
      <c r="AU294" s="266"/>
      <c r="AV294" s="266"/>
      <c r="AW294" s="266"/>
      <c r="AX294" s="266"/>
      <c r="AY294" s="266"/>
      <c r="AZ294" s="266"/>
      <c r="BA294" s="321">
        <v>360</v>
      </c>
      <c r="BB294" s="394">
        <v>2</v>
      </c>
    </row>
    <row r="295" spans="1:54" ht="24.95" customHeight="1">
      <c r="A295" s="326" t="s">
        <v>4817</v>
      </c>
      <c r="B295" s="19" t="s">
        <v>2222</v>
      </c>
      <c r="C295" s="26">
        <v>82</v>
      </c>
      <c r="D295" s="27"/>
      <c r="E295" s="27"/>
      <c r="F295" s="26" t="s">
        <v>5684</v>
      </c>
      <c r="G295" s="26" t="s">
        <v>4513</v>
      </c>
      <c r="H295" s="26"/>
      <c r="I295" s="26"/>
      <c r="J295" s="26"/>
      <c r="K295" s="26"/>
      <c r="L295" s="26"/>
      <c r="M295" s="26" t="s">
        <v>4514</v>
      </c>
      <c r="N295" s="26" t="s">
        <v>4515</v>
      </c>
      <c r="O295" s="26"/>
      <c r="P295" s="26"/>
      <c r="Q295" s="26" t="s">
        <v>4516</v>
      </c>
      <c r="R295" s="26"/>
      <c r="S295" s="26"/>
      <c r="T295" s="26"/>
      <c r="U295" s="26"/>
      <c r="V295" s="26"/>
      <c r="W295" s="26"/>
      <c r="X295" s="26"/>
      <c r="Y295" s="26" t="s">
        <v>4517</v>
      </c>
      <c r="Z295" s="26"/>
      <c r="AA295" s="28" t="s">
        <v>4518</v>
      </c>
      <c r="AB295" s="28" t="s">
        <v>4519</v>
      </c>
      <c r="AC295" s="28"/>
      <c r="AD295" s="28"/>
      <c r="AE295" s="28" t="s">
        <v>801</v>
      </c>
      <c r="AF295" s="28" t="s">
        <v>4520</v>
      </c>
      <c r="AG295" s="28"/>
      <c r="AH295" s="28" t="s">
        <v>4521</v>
      </c>
      <c r="AI295" s="29"/>
      <c r="AJ295" s="30"/>
      <c r="AK295" s="31"/>
      <c r="AL295" s="332"/>
      <c r="AM295" s="333"/>
      <c r="AN295" s="25" t="s">
        <v>2266</v>
      </c>
      <c r="AO295" s="24">
        <v>45060</v>
      </c>
      <c r="AP295" s="262" t="s">
        <v>4522</v>
      </c>
      <c r="AQ295" s="263"/>
      <c r="AR295" s="263" t="s">
        <v>674</v>
      </c>
      <c r="AS295" s="263" t="s">
        <v>675</v>
      </c>
      <c r="AT295" s="266"/>
      <c r="AU295" s="266"/>
      <c r="AV295" s="266"/>
      <c r="AW295" s="266"/>
      <c r="AX295" s="266"/>
      <c r="AY295" s="266"/>
      <c r="AZ295" s="266"/>
      <c r="BA295" s="321">
        <v>577</v>
      </c>
      <c r="BB295" s="394">
        <v>2</v>
      </c>
    </row>
    <row r="296" spans="1:54" ht="24.95" customHeight="1">
      <c r="A296" s="326" t="s">
        <v>4817</v>
      </c>
      <c r="B296" s="19" t="s">
        <v>2222</v>
      </c>
      <c r="C296" s="26">
        <v>82</v>
      </c>
      <c r="D296" s="27"/>
      <c r="E296" s="27"/>
      <c r="F296" s="26" t="s">
        <v>5686</v>
      </c>
      <c r="G296" s="26" t="s">
        <v>3</v>
      </c>
      <c r="H296" s="26"/>
      <c r="I296" s="26"/>
      <c r="J296" s="26"/>
      <c r="K296" s="26"/>
      <c r="L296" s="26"/>
      <c r="M296" s="26" t="s">
        <v>4533</v>
      </c>
      <c r="N296" s="26" t="s">
        <v>4534</v>
      </c>
      <c r="O296" s="26"/>
      <c r="P296" s="26"/>
      <c r="Q296" s="26" t="s">
        <v>4516</v>
      </c>
      <c r="R296" s="26"/>
      <c r="S296" s="26"/>
      <c r="T296" s="26"/>
      <c r="U296" s="26"/>
      <c r="V296" s="26"/>
      <c r="W296" s="26"/>
      <c r="X296" s="26"/>
      <c r="Y296" s="26"/>
      <c r="Z296" s="26"/>
      <c r="AA296" s="28" t="s">
        <v>4518</v>
      </c>
      <c r="AB296" s="28" t="s">
        <v>4535</v>
      </c>
      <c r="AC296" s="28"/>
      <c r="AD296" s="28"/>
      <c r="AE296" s="28" t="s">
        <v>801</v>
      </c>
      <c r="AF296" s="28" t="s">
        <v>4493</v>
      </c>
      <c r="AG296" s="28" t="s">
        <v>4536</v>
      </c>
      <c r="AH296" s="28" t="s">
        <v>4537</v>
      </c>
      <c r="AI296" s="29"/>
      <c r="AJ296" s="30"/>
      <c r="AK296" s="31"/>
      <c r="AL296" s="332"/>
      <c r="AM296" s="333"/>
      <c r="AN296" s="25" t="s">
        <v>2266</v>
      </c>
      <c r="AO296" s="24">
        <v>45060</v>
      </c>
      <c r="AP296" s="262" t="s">
        <v>4538</v>
      </c>
      <c r="AQ296" s="263"/>
      <c r="AR296" s="263" t="s">
        <v>674</v>
      </c>
      <c r="AS296" s="263" t="s">
        <v>4539</v>
      </c>
      <c r="AT296" s="266"/>
      <c r="AU296" s="266"/>
      <c r="AV296" s="266"/>
      <c r="AW296" s="266"/>
      <c r="AX296" s="266"/>
      <c r="AY296" s="266"/>
      <c r="AZ296" s="266"/>
      <c r="BA296" s="321">
        <v>580</v>
      </c>
      <c r="BB296" s="394">
        <v>2</v>
      </c>
    </row>
    <row r="297" spans="1:54" ht="24.95" customHeight="1">
      <c r="A297" s="326" t="s">
        <v>4817</v>
      </c>
      <c r="B297" s="19" t="s">
        <v>2216</v>
      </c>
      <c r="C297" s="26">
        <v>15</v>
      </c>
      <c r="D297" s="27" t="s">
        <v>2212</v>
      </c>
      <c r="E297" s="27"/>
      <c r="F297" s="26" t="s">
        <v>5489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3303</v>
      </c>
      <c r="AB297" s="28" t="s">
        <v>3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2295</v>
      </c>
      <c r="AK297" s="31">
        <v>39248</v>
      </c>
      <c r="AL297" s="332"/>
      <c r="AM297" s="333"/>
      <c r="AN297" s="25" t="s">
        <v>2266</v>
      </c>
      <c r="AO297" s="24">
        <v>45060</v>
      </c>
      <c r="AP297" s="262" t="s">
        <v>3303</v>
      </c>
      <c r="AQ297" s="263"/>
      <c r="AR297" s="263" t="s">
        <v>885</v>
      </c>
      <c r="AS297" s="263" t="s">
        <v>3304</v>
      </c>
      <c r="AT297" s="266"/>
      <c r="AU297" s="266"/>
      <c r="AV297" s="266"/>
      <c r="AW297" s="266"/>
      <c r="AX297" s="266"/>
      <c r="AY297" s="266"/>
      <c r="AZ297" s="266"/>
      <c r="BA297" s="321">
        <v>346</v>
      </c>
      <c r="BB297" s="394">
        <v>2</v>
      </c>
    </row>
    <row r="298" spans="1:54" ht="24.95" customHeight="1">
      <c r="A298" s="326" t="s">
        <v>5950</v>
      </c>
      <c r="B298" s="19"/>
      <c r="C298" s="26"/>
      <c r="D298" s="27"/>
      <c r="E298" s="27"/>
      <c r="F298" s="26" t="s">
        <v>5163</v>
      </c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 t="s">
        <v>4902</v>
      </c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 t="s">
        <v>4799</v>
      </c>
      <c r="AK298" s="31">
        <v>45075</v>
      </c>
      <c r="AL298" s="332"/>
      <c r="AM298" s="333"/>
      <c r="AN298" s="25"/>
      <c r="AO298" s="24"/>
      <c r="AP298" s="262" t="s">
        <v>743</v>
      </c>
      <c r="AQ298" s="263">
        <v>83</v>
      </c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>
        <v>3</v>
      </c>
    </row>
    <row r="299" spans="1:54" ht="24.95" customHeight="1">
      <c r="A299" s="326" t="s">
        <v>4817</v>
      </c>
      <c r="B299" s="19" t="s">
        <v>2346</v>
      </c>
      <c r="C299" s="26">
        <v>14</v>
      </c>
      <c r="D299" s="27" t="s">
        <v>2442</v>
      </c>
      <c r="E299" s="27"/>
      <c r="F299" s="26" t="s">
        <v>5355</v>
      </c>
      <c r="G299" s="26" t="s">
        <v>2460</v>
      </c>
      <c r="H299" s="26" t="s">
        <v>3</v>
      </c>
      <c r="I299" s="26"/>
      <c r="J299" s="26"/>
      <c r="K299" s="26"/>
      <c r="L299" s="26"/>
      <c r="M299" s="26" t="s">
        <v>2461</v>
      </c>
      <c r="N299" s="26" t="s">
        <v>2462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2463</v>
      </c>
      <c r="AB299" s="28" t="s">
        <v>2464</v>
      </c>
      <c r="AC299" s="28"/>
      <c r="AD299" s="28"/>
      <c r="AE299" s="28" t="s">
        <v>4</v>
      </c>
      <c r="AF299" s="28" t="s">
        <v>2465</v>
      </c>
      <c r="AG299" s="28"/>
      <c r="AH299" s="28" t="s">
        <v>2466</v>
      </c>
      <c r="AI299" s="29"/>
      <c r="AJ299" s="30" t="s">
        <v>2295</v>
      </c>
      <c r="AK299" s="31">
        <v>39248</v>
      </c>
      <c r="AL299" s="332"/>
      <c r="AM299" s="333"/>
      <c r="AN299" s="25" t="s">
        <v>2266</v>
      </c>
      <c r="AO299" s="24">
        <v>45060</v>
      </c>
      <c r="AP299" s="262" t="s">
        <v>2467</v>
      </c>
      <c r="AQ299" s="263"/>
      <c r="AR299" s="263" t="s">
        <v>885</v>
      </c>
      <c r="AS299" s="263" t="s">
        <v>2468</v>
      </c>
      <c r="AT299" s="266"/>
      <c r="AU299" s="266"/>
      <c r="AV299" s="266"/>
      <c r="AW299" s="266"/>
      <c r="AX299" s="266"/>
      <c r="AY299" s="266"/>
      <c r="AZ299" s="266"/>
      <c r="BA299" s="321">
        <v>212</v>
      </c>
      <c r="BB299" s="394">
        <v>2</v>
      </c>
    </row>
    <row r="300" spans="1:54" ht="24.95" customHeight="1">
      <c r="A300" s="326" t="s">
        <v>4817</v>
      </c>
      <c r="B300" s="19" t="s">
        <v>2216</v>
      </c>
      <c r="C300" s="26">
        <v>15</v>
      </c>
      <c r="D300" s="27" t="s">
        <v>2212</v>
      </c>
      <c r="E300" s="27"/>
      <c r="F300" s="26" t="s">
        <v>5446</v>
      </c>
      <c r="G300" s="26" t="s">
        <v>3130</v>
      </c>
      <c r="H300" s="26" t="s">
        <v>3</v>
      </c>
      <c r="I300" s="26"/>
      <c r="J300" s="26"/>
      <c r="K300" s="26"/>
      <c r="L300" s="26"/>
      <c r="M300" s="26" t="s">
        <v>3131</v>
      </c>
      <c r="N300" s="26" t="s">
        <v>3132</v>
      </c>
      <c r="O300" s="26"/>
      <c r="P300" s="26" t="s">
        <v>3</v>
      </c>
      <c r="Q300" s="26" t="s">
        <v>3133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3134</v>
      </c>
      <c r="AB300" s="28" t="s">
        <v>1253</v>
      </c>
      <c r="AC300" s="28"/>
      <c r="AD300" s="28"/>
      <c r="AE300" s="28" t="s">
        <v>4</v>
      </c>
      <c r="AF300" s="28" t="s">
        <v>740</v>
      </c>
      <c r="AG300" s="28"/>
      <c r="AH300" s="28" t="s">
        <v>3135</v>
      </c>
      <c r="AI300" s="29"/>
      <c r="AJ300" s="30" t="s">
        <v>2295</v>
      </c>
      <c r="AK300" s="31">
        <v>39248</v>
      </c>
      <c r="AL300" s="332"/>
      <c r="AM300" s="333"/>
      <c r="AN300" s="25" t="s">
        <v>2266</v>
      </c>
      <c r="AO300" s="24">
        <v>45060</v>
      </c>
      <c r="AP300" s="262" t="s">
        <v>3136</v>
      </c>
      <c r="AQ300" s="263"/>
      <c r="AR300" s="263" t="s">
        <v>885</v>
      </c>
      <c r="AS300" s="263" t="s">
        <v>3137</v>
      </c>
      <c r="AT300" s="266"/>
      <c r="AU300" s="266"/>
      <c r="AV300" s="266"/>
      <c r="AW300" s="266"/>
      <c r="AX300" s="266"/>
      <c r="AY300" s="266"/>
      <c r="AZ300" s="266"/>
      <c r="BA300" s="321">
        <v>303</v>
      </c>
      <c r="BB300" s="394">
        <v>2</v>
      </c>
    </row>
    <row r="301" spans="1:54" ht="24.95" customHeight="1">
      <c r="A301" s="326" t="s">
        <v>5950</v>
      </c>
      <c r="B301" s="19"/>
      <c r="C301" s="26"/>
      <c r="D301" s="27"/>
      <c r="E301" s="27"/>
      <c r="F301" s="26" t="s">
        <v>5850</v>
      </c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 t="s">
        <v>4961</v>
      </c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 t="s">
        <v>4799</v>
      </c>
      <c r="AK301" s="31">
        <v>45075</v>
      </c>
      <c r="AL301" s="332"/>
      <c r="AM301" s="333"/>
      <c r="AN301" s="25"/>
      <c r="AO301" s="24"/>
      <c r="AP301" s="262" t="s">
        <v>5851</v>
      </c>
      <c r="AQ301" s="263">
        <v>135</v>
      </c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>
        <v>3</v>
      </c>
    </row>
    <row r="302" spans="1:54" ht="24.95" customHeight="1">
      <c r="A302" s="326" t="s">
        <v>5950</v>
      </c>
      <c r="B302" s="19"/>
      <c r="C302" s="26"/>
      <c r="D302" s="27"/>
      <c r="E302" s="27"/>
      <c r="F302" s="26" t="s">
        <v>5832</v>
      </c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 t="s">
        <v>4942</v>
      </c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 t="s">
        <v>4799</v>
      </c>
      <c r="AK302" s="31">
        <v>45075</v>
      </c>
      <c r="AL302" s="332"/>
      <c r="AM302" s="333"/>
      <c r="AN302" s="25"/>
      <c r="AO302" s="24"/>
      <c r="AP302" s="262" t="s">
        <v>5832</v>
      </c>
      <c r="AQ302" s="263">
        <v>117</v>
      </c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>
        <v>3</v>
      </c>
    </row>
    <row r="303" spans="1:54" ht="24.95" customHeight="1">
      <c r="A303" s="326" t="s">
        <v>4817</v>
      </c>
      <c r="B303" s="19" t="s">
        <v>2216</v>
      </c>
      <c r="C303" s="26">
        <v>15</v>
      </c>
      <c r="D303" s="27" t="s">
        <v>2212</v>
      </c>
      <c r="E303" s="27"/>
      <c r="F303" s="26" t="s">
        <v>5404</v>
      </c>
      <c r="G303" s="26" t="s">
        <v>2820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2821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2295</v>
      </c>
      <c r="AK303" s="31">
        <v>39248</v>
      </c>
      <c r="AL303" s="332"/>
      <c r="AM303" s="333"/>
      <c r="AN303" s="25" t="s">
        <v>2266</v>
      </c>
      <c r="AO303" s="24">
        <v>45060</v>
      </c>
      <c r="AP303" s="262" t="s">
        <v>2822</v>
      </c>
      <c r="AQ303" s="263"/>
      <c r="AR303" s="263" t="s">
        <v>885</v>
      </c>
      <c r="AS303" s="263" t="s">
        <v>2823</v>
      </c>
      <c r="AT303" s="266"/>
      <c r="AU303" s="266"/>
      <c r="AV303" s="266"/>
      <c r="AW303" s="266"/>
      <c r="AX303" s="266"/>
      <c r="AY303" s="266"/>
      <c r="AZ303" s="266"/>
      <c r="BA303" s="321">
        <v>261</v>
      </c>
      <c r="BB303" s="394">
        <v>2</v>
      </c>
    </row>
    <row r="304" spans="1:54" ht="24.95" customHeight="1">
      <c r="A304" s="326" t="s">
        <v>4817</v>
      </c>
      <c r="B304" s="19" t="s">
        <v>2222</v>
      </c>
      <c r="C304" s="26">
        <v>82</v>
      </c>
      <c r="D304" s="27"/>
      <c r="E304" s="27"/>
      <c r="F304" s="26" t="s">
        <v>5685</v>
      </c>
      <c r="G304" s="26" t="s">
        <v>4523</v>
      </c>
      <c r="H304" s="26"/>
      <c r="I304" s="26"/>
      <c r="J304" s="26"/>
      <c r="K304" s="26"/>
      <c r="L304" s="26"/>
      <c r="M304" s="26" t="s">
        <v>4524</v>
      </c>
      <c r="N304" s="26" t="s">
        <v>4525</v>
      </c>
      <c r="O304" s="26"/>
      <c r="P304" s="26"/>
      <c r="Q304" s="26" t="s">
        <v>4526</v>
      </c>
      <c r="R304" s="26"/>
      <c r="S304" s="26"/>
      <c r="T304" s="26"/>
      <c r="U304" s="26"/>
      <c r="V304" s="26"/>
      <c r="W304" s="26"/>
      <c r="X304" s="26"/>
      <c r="Y304" s="26" t="s">
        <v>4527</v>
      </c>
      <c r="Z304" s="26"/>
      <c r="AA304" s="28" t="s">
        <v>3275</v>
      </c>
      <c r="AB304" s="28" t="s">
        <v>4528</v>
      </c>
      <c r="AC304" s="28"/>
      <c r="AD304" s="28"/>
      <c r="AE304" s="28" t="s">
        <v>801</v>
      </c>
      <c r="AF304" s="28" t="s">
        <v>4529</v>
      </c>
      <c r="AG304" s="28" t="s">
        <v>4530</v>
      </c>
      <c r="AH304" s="28" t="s">
        <v>4531</v>
      </c>
      <c r="AI304" s="29"/>
      <c r="AJ304" s="30"/>
      <c r="AK304" s="31"/>
      <c r="AL304" s="332"/>
      <c r="AM304" s="333"/>
      <c r="AN304" s="25" t="s">
        <v>2266</v>
      </c>
      <c r="AO304" s="24">
        <v>45060</v>
      </c>
      <c r="AP304" s="262" t="s">
        <v>4532</v>
      </c>
      <c r="AQ304" s="263"/>
      <c r="AR304" s="263" t="s">
        <v>674</v>
      </c>
      <c r="AS304" s="263" t="s">
        <v>675</v>
      </c>
      <c r="AT304" s="266"/>
      <c r="AU304" s="266"/>
      <c r="AV304" s="266"/>
      <c r="AW304" s="266"/>
      <c r="AX304" s="266"/>
      <c r="AY304" s="266"/>
      <c r="AZ304" s="266"/>
      <c r="BA304" s="321">
        <v>578</v>
      </c>
      <c r="BB304" s="394">
        <v>2</v>
      </c>
    </row>
    <row r="305" spans="1:54" ht="24.95" customHeight="1">
      <c r="A305" s="326" t="s">
        <v>4817</v>
      </c>
      <c r="B305" s="19" t="s">
        <v>2216</v>
      </c>
      <c r="C305" s="26">
        <v>15</v>
      </c>
      <c r="D305" s="27" t="s">
        <v>2217</v>
      </c>
      <c r="E305" s="27"/>
      <c r="F305" s="26" t="s">
        <v>5536</v>
      </c>
      <c r="G305" s="26" t="s">
        <v>3783</v>
      </c>
      <c r="H305" s="26"/>
      <c r="I305" s="26"/>
      <c r="J305" s="26"/>
      <c r="K305" s="26"/>
      <c r="L305" s="26"/>
      <c r="M305" s="26" t="s">
        <v>1110</v>
      </c>
      <c r="N305" s="26" t="s">
        <v>3784</v>
      </c>
      <c r="O305" s="26"/>
      <c r="P305" s="26" t="s">
        <v>3785</v>
      </c>
      <c r="Q305" s="26"/>
      <c r="R305" s="26"/>
      <c r="S305" s="26" t="s">
        <v>3786</v>
      </c>
      <c r="T305" s="26"/>
      <c r="U305" s="26" t="s">
        <v>3787</v>
      </c>
      <c r="V305" s="26"/>
      <c r="W305" s="26"/>
      <c r="X305" s="26"/>
      <c r="Y305" s="26" t="s">
        <v>3788</v>
      </c>
      <c r="Z305" s="26" t="s">
        <v>719</v>
      </c>
      <c r="AA305" s="28" t="s">
        <v>3789</v>
      </c>
      <c r="AB305" s="28" t="s">
        <v>3790</v>
      </c>
      <c r="AC305" s="28"/>
      <c r="AD305" s="28"/>
      <c r="AE305" s="28" t="s">
        <v>4</v>
      </c>
      <c r="AF305" s="28" t="s">
        <v>1119</v>
      </c>
      <c r="AG305" s="28"/>
      <c r="AH305" s="28" t="s">
        <v>3791</v>
      </c>
      <c r="AI305" s="29"/>
      <c r="AJ305" s="30" t="s">
        <v>2433</v>
      </c>
      <c r="AK305" s="31">
        <v>39248</v>
      </c>
      <c r="AL305" s="332"/>
      <c r="AM305" s="333"/>
      <c r="AN305" s="25" t="s">
        <v>2266</v>
      </c>
      <c r="AO305" s="24">
        <v>45060</v>
      </c>
      <c r="AP305" s="262" t="s">
        <v>3792</v>
      </c>
      <c r="AQ305" s="263"/>
      <c r="AR305" s="263" t="s">
        <v>2210</v>
      </c>
      <c r="AS305" s="263" t="s">
        <v>675</v>
      </c>
      <c r="AT305" s="266"/>
      <c r="AU305" s="266"/>
      <c r="AV305" s="266"/>
      <c r="AW305" s="266"/>
      <c r="AX305" s="266"/>
      <c r="AY305" s="266"/>
      <c r="AZ305" s="266"/>
      <c r="BA305" s="321">
        <v>399</v>
      </c>
      <c r="BB305" s="394">
        <v>2</v>
      </c>
    </row>
    <row r="306" spans="1:54" ht="24.95" customHeight="1">
      <c r="A306" s="326" t="s">
        <v>4817</v>
      </c>
      <c r="B306" s="19" t="s">
        <v>2216</v>
      </c>
      <c r="C306" s="26">
        <v>15</v>
      </c>
      <c r="D306" s="27" t="s">
        <v>2212</v>
      </c>
      <c r="E306" s="27"/>
      <c r="F306" s="26" t="s">
        <v>5431</v>
      </c>
      <c r="G306" s="26" t="s">
        <v>3004</v>
      </c>
      <c r="H306" s="26" t="s">
        <v>3</v>
      </c>
      <c r="I306" s="26"/>
      <c r="J306" s="26"/>
      <c r="K306" s="26"/>
      <c r="L306" s="26"/>
      <c r="M306" s="26" t="s">
        <v>2374</v>
      </c>
      <c r="N306" s="26" t="s">
        <v>3005</v>
      </c>
      <c r="O306" s="26"/>
      <c r="P306" s="26" t="s">
        <v>3</v>
      </c>
      <c r="Q306" s="26" t="s">
        <v>3006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3007</v>
      </c>
      <c r="AB306" s="28" t="s">
        <v>3008</v>
      </c>
      <c r="AC306" s="28"/>
      <c r="AD306" s="28"/>
      <c r="AE306" s="28" t="s">
        <v>705</v>
      </c>
      <c r="AF306" s="28" t="s">
        <v>2379</v>
      </c>
      <c r="AG306" s="28"/>
      <c r="AH306" s="28" t="s">
        <v>3009</v>
      </c>
      <c r="AI306" s="29"/>
      <c r="AJ306" s="30" t="s">
        <v>2295</v>
      </c>
      <c r="AK306" s="31">
        <v>39248</v>
      </c>
      <c r="AL306" s="332"/>
      <c r="AM306" s="333"/>
      <c r="AN306" s="25" t="s">
        <v>2266</v>
      </c>
      <c r="AO306" s="24">
        <v>45060</v>
      </c>
      <c r="AP306" s="262" t="s">
        <v>3010</v>
      </c>
      <c r="AQ306" s="263"/>
      <c r="AR306" s="263" t="s">
        <v>885</v>
      </c>
      <c r="AS306" s="263" t="s">
        <v>3011</v>
      </c>
      <c r="AT306" s="266"/>
      <c r="AU306" s="266"/>
      <c r="AV306" s="266"/>
      <c r="AW306" s="266"/>
      <c r="AX306" s="266"/>
      <c r="AY306" s="266"/>
      <c r="AZ306" s="266"/>
      <c r="BA306" s="321">
        <v>288</v>
      </c>
      <c r="BB306" s="394">
        <v>2</v>
      </c>
    </row>
    <row r="307" spans="1:54" ht="24.95" customHeight="1">
      <c r="A307" s="326" t="s">
        <v>5950</v>
      </c>
      <c r="B307" s="19"/>
      <c r="C307" s="26"/>
      <c r="D307" s="27"/>
      <c r="E307" s="27"/>
      <c r="F307" s="26" t="s">
        <v>5117</v>
      </c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 t="s">
        <v>5118</v>
      </c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 t="s">
        <v>4799</v>
      </c>
      <c r="AK307" s="31">
        <v>45075</v>
      </c>
      <c r="AL307" s="332"/>
      <c r="AM307" s="333"/>
      <c r="AN307" s="25"/>
      <c r="AO307" s="24"/>
      <c r="AP307" s="262" t="s">
        <v>5117</v>
      </c>
      <c r="AQ307" s="263">
        <v>260</v>
      </c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>
        <v>3</v>
      </c>
    </row>
    <row r="308" spans="1:54" ht="24.95" customHeight="1">
      <c r="A308" s="326" t="s">
        <v>4817</v>
      </c>
      <c r="B308" s="19" t="s">
        <v>2216</v>
      </c>
      <c r="C308" s="26">
        <v>15</v>
      </c>
      <c r="D308" s="27" t="s">
        <v>2212</v>
      </c>
      <c r="E308" s="27"/>
      <c r="F308" s="26" t="s">
        <v>5447</v>
      </c>
      <c r="G308" s="26" t="s">
        <v>3138</v>
      </c>
      <c r="H308" s="26" t="s">
        <v>3</v>
      </c>
      <c r="I308" s="26"/>
      <c r="J308" s="26"/>
      <c r="K308" s="26"/>
      <c r="L308" s="26"/>
      <c r="M308" s="26" t="s">
        <v>3139</v>
      </c>
      <c r="N308" s="26" t="s">
        <v>3140</v>
      </c>
      <c r="O308" s="26"/>
      <c r="P308" s="26" t="s">
        <v>3</v>
      </c>
      <c r="Q308" s="26" t="s">
        <v>3141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1201</v>
      </c>
      <c r="AB308" s="28" t="s">
        <v>3142</v>
      </c>
      <c r="AC308" s="28"/>
      <c r="AD308" s="28"/>
      <c r="AE308" s="28" t="s">
        <v>711</v>
      </c>
      <c r="AF308" s="28" t="s">
        <v>2208</v>
      </c>
      <c r="AG308" s="28"/>
      <c r="AH308" s="28" t="s">
        <v>3143</v>
      </c>
      <c r="AI308" s="29"/>
      <c r="AJ308" s="30" t="s">
        <v>2295</v>
      </c>
      <c r="AK308" s="31">
        <v>39248</v>
      </c>
      <c r="AL308" s="332"/>
      <c r="AM308" s="333"/>
      <c r="AN308" s="25" t="s">
        <v>2266</v>
      </c>
      <c r="AO308" s="24">
        <v>45060</v>
      </c>
      <c r="AP308" s="262" t="s">
        <v>3144</v>
      </c>
      <c r="AQ308" s="263"/>
      <c r="AR308" s="263" t="s">
        <v>885</v>
      </c>
      <c r="AS308" s="263" t="s">
        <v>3145</v>
      </c>
      <c r="AT308" s="266"/>
      <c r="AU308" s="266"/>
      <c r="AV308" s="266"/>
      <c r="AW308" s="266"/>
      <c r="AX308" s="266"/>
      <c r="AY308" s="266"/>
      <c r="AZ308" s="266"/>
      <c r="BA308" s="321">
        <v>304</v>
      </c>
      <c r="BB308" s="394">
        <v>2</v>
      </c>
    </row>
    <row r="309" spans="1:54" ht="24.95" customHeight="1">
      <c r="A309" s="326" t="s">
        <v>4817</v>
      </c>
      <c r="B309" s="19" t="s">
        <v>2216</v>
      </c>
      <c r="C309" s="26">
        <v>15</v>
      </c>
      <c r="D309" s="27" t="s">
        <v>2212</v>
      </c>
      <c r="E309" s="27"/>
      <c r="F309" s="26" t="s">
        <v>5450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793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2295</v>
      </c>
      <c r="AK309" s="31">
        <v>39248</v>
      </c>
      <c r="AL309" s="332"/>
      <c r="AM309" s="333"/>
      <c r="AN309" s="25" t="s">
        <v>2266</v>
      </c>
      <c r="AO309" s="24">
        <v>45060</v>
      </c>
      <c r="AP309" s="262" t="s">
        <v>793</v>
      </c>
      <c r="AQ309" s="263"/>
      <c r="AR309" s="263" t="s">
        <v>885</v>
      </c>
      <c r="AS309" s="263" t="s">
        <v>3160</v>
      </c>
      <c r="AT309" s="266"/>
      <c r="AU309" s="266"/>
      <c r="AV309" s="266"/>
      <c r="AW309" s="266"/>
      <c r="AX309" s="266"/>
      <c r="AY309" s="266"/>
      <c r="AZ309" s="266"/>
      <c r="BA309" s="321">
        <v>307</v>
      </c>
      <c r="BB309" s="394">
        <v>2</v>
      </c>
    </row>
    <row r="310" spans="1:54" ht="24.95" customHeight="1">
      <c r="A310" s="326" t="s">
        <v>5950</v>
      </c>
      <c r="B310" s="19"/>
      <c r="C310" s="26"/>
      <c r="D310" s="27"/>
      <c r="E310" s="27"/>
      <c r="F310" s="26" t="s">
        <v>5178</v>
      </c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 t="s">
        <v>792</v>
      </c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 t="s">
        <v>4799</v>
      </c>
      <c r="AK310" s="31">
        <v>45075</v>
      </c>
      <c r="AL310" s="332"/>
      <c r="AM310" s="333"/>
      <c r="AN310" s="25"/>
      <c r="AO310" s="24"/>
      <c r="AP310" s="262" t="s">
        <v>795</v>
      </c>
      <c r="AQ310" s="263">
        <v>27</v>
      </c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>
        <v>3</v>
      </c>
    </row>
    <row r="311" spans="1:54" ht="24.95" customHeight="1">
      <c r="A311" s="326" t="s">
        <v>4817</v>
      </c>
      <c r="B311" s="19" t="s">
        <v>2222</v>
      </c>
      <c r="C311" s="26">
        <v>82</v>
      </c>
      <c r="D311" s="27">
        <v>4</v>
      </c>
      <c r="E311" s="27">
        <v>9</v>
      </c>
      <c r="F311" s="26" t="s">
        <v>5677</v>
      </c>
      <c r="G311" s="26" t="s">
        <v>4448</v>
      </c>
      <c r="H311" s="26"/>
      <c r="I311" s="26"/>
      <c r="J311" s="26"/>
      <c r="K311" s="26"/>
      <c r="L311" s="26"/>
      <c r="M311" s="26" t="s">
        <v>4449</v>
      </c>
      <c r="N311" s="26" t="s">
        <v>4450</v>
      </c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 t="s">
        <v>4451</v>
      </c>
      <c r="Z311" s="26"/>
      <c r="AA311" s="28" t="s">
        <v>793</v>
      </c>
      <c r="AB311" s="28" t="s">
        <v>829</v>
      </c>
      <c r="AC311" s="28"/>
      <c r="AD311" s="28"/>
      <c r="AE311" s="28" t="s">
        <v>711</v>
      </c>
      <c r="AF311" s="28" t="s">
        <v>1984</v>
      </c>
      <c r="AG311" s="28" t="s">
        <v>4452</v>
      </c>
      <c r="AH311" s="28" t="s">
        <v>4453</v>
      </c>
      <c r="AI311" s="29"/>
      <c r="AJ311" s="30"/>
      <c r="AK311" s="31"/>
      <c r="AL311" s="332"/>
      <c r="AM311" s="333"/>
      <c r="AN311" s="25" t="s">
        <v>2266</v>
      </c>
      <c r="AO311" s="24">
        <v>45060</v>
      </c>
      <c r="AP311" s="262" t="s">
        <v>4454</v>
      </c>
      <c r="AQ311" s="263"/>
      <c r="AR311" s="263" t="s">
        <v>674</v>
      </c>
      <c r="AS311" s="263" t="s">
        <v>675</v>
      </c>
      <c r="AT311" s="266"/>
      <c r="AU311" s="266"/>
      <c r="AV311" s="266"/>
      <c r="AW311" s="266"/>
      <c r="AX311" s="266"/>
      <c r="AY311" s="266"/>
      <c r="AZ311" s="266"/>
      <c r="BA311" s="321">
        <v>566</v>
      </c>
      <c r="BB311" s="394">
        <v>2</v>
      </c>
    </row>
    <row r="312" spans="1:54" ht="24.95" customHeight="1">
      <c r="A312" s="326" t="s">
        <v>5950</v>
      </c>
      <c r="B312" s="19"/>
      <c r="C312" s="26"/>
      <c r="D312" s="27"/>
      <c r="E312" s="27"/>
      <c r="F312" s="26" t="s">
        <v>5794</v>
      </c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 t="s">
        <v>4893</v>
      </c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 t="s">
        <v>4799</v>
      </c>
      <c r="AK312" s="31">
        <v>45075</v>
      </c>
      <c r="AL312" s="332"/>
      <c r="AM312" s="333"/>
      <c r="AN312" s="25"/>
      <c r="AO312" s="24"/>
      <c r="AP312" s="262" t="s">
        <v>4894</v>
      </c>
      <c r="AQ312" s="263">
        <v>75</v>
      </c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>
        <v>3</v>
      </c>
    </row>
    <row r="313" spans="1:54" ht="24.95" customHeight="1">
      <c r="A313" s="326" t="s">
        <v>5950</v>
      </c>
      <c r="B313" s="19"/>
      <c r="C313" s="26"/>
      <c r="D313" s="27"/>
      <c r="E313" s="27"/>
      <c r="F313" s="26" t="s">
        <v>5179</v>
      </c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5093</v>
      </c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 t="s">
        <v>4799</v>
      </c>
      <c r="AK313" s="31">
        <v>45075</v>
      </c>
      <c r="AL313" s="332"/>
      <c r="AM313" s="333"/>
      <c r="AN313" s="25"/>
      <c r="AO313" s="24"/>
      <c r="AP313" s="262" t="s">
        <v>796</v>
      </c>
      <c r="AQ313" s="263">
        <v>242</v>
      </c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>
        <v>3</v>
      </c>
    </row>
    <row r="314" spans="1:54" ht="24.95" customHeight="1">
      <c r="A314" s="326" t="s">
        <v>5950</v>
      </c>
      <c r="B314" s="19"/>
      <c r="C314" s="26"/>
      <c r="D314" s="27"/>
      <c r="E314" s="27"/>
      <c r="F314" s="26" t="s">
        <v>5081</v>
      </c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5082</v>
      </c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 t="s">
        <v>4799</v>
      </c>
      <c r="AK314" s="31">
        <v>45075</v>
      </c>
      <c r="AL314" s="332"/>
      <c r="AM314" s="333"/>
      <c r="AN314" s="25"/>
      <c r="AO314" s="24"/>
      <c r="AP314" s="262" t="s">
        <v>5081</v>
      </c>
      <c r="AQ314" s="263">
        <v>232</v>
      </c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>
        <v>3</v>
      </c>
    </row>
    <row r="315" spans="1:54" ht="24.95" customHeight="1">
      <c r="A315" s="326" t="s">
        <v>5950</v>
      </c>
      <c r="B315" s="19"/>
      <c r="C315" s="26"/>
      <c r="D315" s="27"/>
      <c r="E315" s="27"/>
      <c r="F315" s="26" t="s">
        <v>5882</v>
      </c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 t="s">
        <v>5018</v>
      </c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 t="s">
        <v>4799</v>
      </c>
      <c r="AK315" s="31">
        <v>45075</v>
      </c>
      <c r="AL315" s="332"/>
      <c r="AM315" s="333"/>
      <c r="AN315" s="25"/>
      <c r="AO315" s="24"/>
      <c r="AP315" s="262" t="s">
        <v>5882</v>
      </c>
      <c r="AQ315" s="263">
        <v>176</v>
      </c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>
        <v>3</v>
      </c>
    </row>
    <row r="316" spans="1:54" ht="24.95" customHeight="1">
      <c r="A316" s="326" t="s">
        <v>4817</v>
      </c>
      <c r="B316" s="19" t="s">
        <v>2216</v>
      </c>
      <c r="C316" s="26">
        <v>15</v>
      </c>
      <c r="D316" s="27" t="s">
        <v>3930</v>
      </c>
      <c r="E316" s="27"/>
      <c r="F316" s="26" t="s">
        <v>5564</v>
      </c>
      <c r="G316" s="26" t="s">
        <v>3</v>
      </c>
      <c r="H316" s="26" t="s">
        <v>3</v>
      </c>
      <c r="I316" s="26"/>
      <c r="J316" s="26"/>
      <c r="K316" s="26"/>
      <c r="L316" s="26"/>
      <c r="M316" s="26" t="s">
        <v>3</v>
      </c>
      <c r="N316" s="26" t="s">
        <v>3</v>
      </c>
      <c r="O316" s="26"/>
      <c r="P316" s="26" t="s">
        <v>3</v>
      </c>
      <c r="Q316" s="26" t="s">
        <v>3</v>
      </c>
      <c r="R316" s="26" t="s">
        <v>3</v>
      </c>
      <c r="S316" s="26"/>
      <c r="T316" s="26" t="s">
        <v>3</v>
      </c>
      <c r="U316" s="26" t="s">
        <v>3</v>
      </c>
      <c r="V316" s="26"/>
      <c r="W316" s="26"/>
      <c r="X316" s="26"/>
      <c r="Y316" s="26"/>
      <c r="Z316" s="26" t="s">
        <v>3</v>
      </c>
      <c r="AA316" s="28" t="s">
        <v>3986</v>
      </c>
      <c r="AB316" s="28" t="s">
        <v>3986</v>
      </c>
      <c r="AC316" s="28"/>
      <c r="AD316" s="28"/>
      <c r="AE316" s="28" t="s">
        <v>3</v>
      </c>
      <c r="AF316" s="28" t="s">
        <v>3</v>
      </c>
      <c r="AG316" s="28"/>
      <c r="AH316" s="28" t="s">
        <v>3</v>
      </c>
      <c r="AI316" s="29"/>
      <c r="AJ316" s="30" t="s">
        <v>2295</v>
      </c>
      <c r="AK316" s="31">
        <v>39248</v>
      </c>
      <c r="AL316" s="332"/>
      <c r="AM316" s="333"/>
      <c r="AN316" s="25" t="s">
        <v>2266</v>
      </c>
      <c r="AO316" s="24">
        <v>45060</v>
      </c>
      <c r="AP316" s="262" t="s">
        <v>3987</v>
      </c>
      <c r="AQ316" s="263"/>
      <c r="AR316" s="263" t="s">
        <v>885</v>
      </c>
      <c r="AS316" s="263" t="s">
        <v>3988</v>
      </c>
      <c r="AT316" s="266"/>
      <c r="AU316" s="266"/>
      <c r="AV316" s="266"/>
      <c r="AW316" s="266"/>
      <c r="AX316" s="266"/>
      <c r="AY316" s="266"/>
      <c r="AZ316" s="266"/>
      <c r="BA316" s="321">
        <v>427</v>
      </c>
      <c r="BB316" s="394">
        <v>2</v>
      </c>
    </row>
    <row r="317" spans="1:54" ht="24.95" customHeight="1">
      <c r="A317" s="326" t="s">
        <v>4817</v>
      </c>
      <c r="B317" s="19" t="s">
        <v>2216</v>
      </c>
      <c r="C317" s="26">
        <v>15</v>
      </c>
      <c r="D317" s="27" t="s">
        <v>3930</v>
      </c>
      <c r="E317" s="27"/>
      <c r="F317" s="26" t="s">
        <v>5554</v>
      </c>
      <c r="G317" s="26" t="s">
        <v>3947</v>
      </c>
      <c r="H317" s="26" t="s">
        <v>3</v>
      </c>
      <c r="I317" s="26"/>
      <c r="J317" s="26"/>
      <c r="K317" s="26"/>
      <c r="L317" s="26"/>
      <c r="M317" s="26" t="s">
        <v>3</v>
      </c>
      <c r="N317" s="26" t="s">
        <v>3</v>
      </c>
      <c r="O317" s="26"/>
      <c r="P317" s="26" t="s">
        <v>3</v>
      </c>
      <c r="Q317" s="26" t="s">
        <v>3</v>
      </c>
      <c r="R317" s="26" t="s">
        <v>3</v>
      </c>
      <c r="S317" s="26"/>
      <c r="T317" s="26" t="s">
        <v>3</v>
      </c>
      <c r="U317" s="26" t="s">
        <v>3</v>
      </c>
      <c r="V317" s="26"/>
      <c r="W317" s="26"/>
      <c r="X317" s="26"/>
      <c r="Y317" s="26"/>
      <c r="Z317" s="26" t="s">
        <v>3</v>
      </c>
      <c r="AA317" s="28" t="s">
        <v>3948</v>
      </c>
      <c r="AB317" s="28" t="s">
        <v>3949</v>
      </c>
      <c r="AC317" s="28"/>
      <c r="AD317" s="28"/>
      <c r="AE317" s="28" t="s">
        <v>3</v>
      </c>
      <c r="AF317" s="28" t="s">
        <v>3</v>
      </c>
      <c r="AG317" s="28"/>
      <c r="AH317" s="28" t="s">
        <v>3</v>
      </c>
      <c r="AI317" s="29"/>
      <c r="AJ317" s="30" t="s">
        <v>2295</v>
      </c>
      <c r="AK317" s="31">
        <v>39248</v>
      </c>
      <c r="AL317" s="332"/>
      <c r="AM317" s="333"/>
      <c r="AN317" s="25" t="s">
        <v>2266</v>
      </c>
      <c r="AO317" s="24">
        <v>45060</v>
      </c>
      <c r="AP317" s="262" t="s">
        <v>3950</v>
      </c>
      <c r="AQ317" s="263"/>
      <c r="AR317" s="263" t="s">
        <v>885</v>
      </c>
      <c r="AS317" s="263" t="s">
        <v>3951</v>
      </c>
      <c r="AT317" s="266"/>
      <c r="AU317" s="266"/>
      <c r="AV317" s="266"/>
      <c r="AW317" s="266"/>
      <c r="AX317" s="266"/>
      <c r="AY317" s="266"/>
      <c r="AZ317" s="266"/>
      <c r="BA317" s="321">
        <v>417</v>
      </c>
      <c r="BB317" s="394">
        <v>2</v>
      </c>
    </row>
    <row r="318" spans="1:54" ht="24.95" customHeight="1">
      <c r="A318" s="326" t="s">
        <v>4817</v>
      </c>
      <c r="B318" s="19" t="s">
        <v>2237</v>
      </c>
      <c r="C318" s="26">
        <v>92</v>
      </c>
      <c r="D318" s="27" t="s">
        <v>1867</v>
      </c>
      <c r="E318" s="27" t="s">
        <v>1929</v>
      </c>
      <c r="F318" s="26" t="s">
        <v>5298</v>
      </c>
      <c r="G318" s="26" t="s">
        <v>1930</v>
      </c>
      <c r="H318" s="26"/>
      <c r="I318" s="26"/>
      <c r="J318" s="26"/>
      <c r="K318" s="26"/>
      <c r="L318" s="26"/>
      <c r="M318" s="26">
        <v>1840004</v>
      </c>
      <c r="N318" s="26" t="s">
        <v>1931</v>
      </c>
      <c r="O318" s="26"/>
      <c r="P318" s="26" t="s">
        <v>1932</v>
      </c>
      <c r="Q318" s="26" t="s">
        <v>1933</v>
      </c>
      <c r="R318" s="26"/>
      <c r="S318" s="26"/>
      <c r="T318" s="26"/>
      <c r="U318" s="26"/>
      <c r="V318" s="26"/>
      <c r="W318" s="26"/>
      <c r="X318" s="26"/>
      <c r="Y318" s="26" t="s">
        <v>1934</v>
      </c>
      <c r="Z318" s="26"/>
      <c r="AA318" s="28" t="s">
        <v>1935</v>
      </c>
      <c r="AB318" s="28" t="s">
        <v>1936</v>
      </c>
      <c r="AC318" s="28"/>
      <c r="AD318" s="28"/>
      <c r="AE318" s="28" t="s">
        <v>4</v>
      </c>
      <c r="AF318" s="28" t="s">
        <v>1937</v>
      </c>
      <c r="AG318" s="28"/>
      <c r="AH318" s="28" t="s">
        <v>1938</v>
      </c>
      <c r="AI318" s="29"/>
      <c r="AJ318" s="30"/>
      <c r="AK318" s="31"/>
      <c r="AL318" s="332"/>
      <c r="AM318" s="333"/>
      <c r="AN318" s="25"/>
      <c r="AO318" s="24"/>
      <c r="AP318" s="262" t="s">
        <v>1939</v>
      </c>
      <c r="AQ318" s="263"/>
      <c r="AR318" s="263" t="s">
        <v>1321</v>
      </c>
      <c r="AS318" s="263" t="s">
        <v>675</v>
      </c>
      <c r="AT318" s="266"/>
      <c r="AU318" s="266"/>
      <c r="AV318" s="266"/>
      <c r="AW318" s="266" t="s">
        <v>1929</v>
      </c>
      <c r="AX318" s="266"/>
      <c r="AY318" s="266"/>
      <c r="AZ318" s="266"/>
      <c r="BA318" s="321">
        <v>148</v>
      </c>
      <c r="BB318" s="394">
        <v>1</v>
      </c>
    </row>
    <row r="319" spans="1:54" ht="24.95" customHeight="1">
      <c r="A319" s="326" t="s">
        <v>4817</v>
      </c>
      <c r="B319" s="19" t="s">
        <v>2216</v>
      </c>
      <c r="C319" s="26">
        <v>15</v>
      </c>
      <c r="D319" s="27" t="s">
        <v>2212</v>
      </c>
      <c r="E319" s="27"/>
      <c r="F319" s="26" t="s">
        <v>5460</v>
      </c>
      <c r="G319" s="26" t="s">
        <v>3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3213</v>
      </c>
      <c r="AB319" s="28" t="s">
        <v>3214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2295</v>
      </c>
      <c r="AK319" s="31">
        <v>39248</v>
      </c>
      <c r="AL319" s="332"/>
      <c r="AM319" s="333"/>
      <c r="AN319" s="25" t="s">
        <v>2266</v>
      </c>
      <c r="AO319" s="24">
        <v>45060</v>
      </c>
      <c r="AP319" s="262" t="s">
        <v>3215</v>
      </c>
      <c r="AQ319" s="263"/>
      <c r="AR319" s="263" t="s">
        <v>885</v>
      </c>
      <c r="AS319" s="263" t="s">
        <v>3216</v>
      </c>
      <c r="AT319" s="266"/>
      <c r="AU319" s="266"/>
      <c r="AV319" s="266"/>
      <c r="AW319" s="266"/>
      <c r="AX319" s="266"/>
      <c r="AY319" s="266"/>
      <c r="AZ319" s="266"/>
      <c r="BA319" s="321">
        <v>317</v>
      </c>
      <c r="BB319" s="394">
        <v>2</v>
      </c>
    </row>
    <row r="320" spans="1:54" ht="24.95" customHeight="1">
      <c r="A320" s="326" t="s">
        <v>4817</v>
      </c>
      <c r="B320" s="19" t="s">
        <v>2216</v>
      </c>
      <c r="C320" s="26">
        <v>15</v>
      </c>
      <c r="D320" s="27" t="s">
        <v>2212</v>
      </c>
      <c r="E320" s="27"/>
      <c r="F320" s="26" t="s">
        <v>5487</v>
      </c>
      <c r="G320" s="26" t="s">
        <v>3</v>
      </c>
      <c r="H320" s="26" t="s">
        <v>3</v>
      </c>
      <c r="I320" s="26"/>
      <c r="J320" s="26"/>
      <c r="K320" s="26"/>
      <c r="L320" s="26"/>
      <c r="M320" s="26" t="s">
        <v>3</v>
      </c>
      <c r="N320" s="26" t="s">
        <v>3</v>
      </c>
      <c r="O320" s="26"/>
      <c r="P320" s="26" t="s">
        <v>3</v>
      </c>
      <c r="Q320" s="26" t="s">
        <v>3</v>
      </c>
      <c r="R320" s="26" t="s">
        <v>3</v>
      </c>
      <c r="S320" s="26"/>
      <c r="T320" s="26" t="s">
        <v>3</v>
      </c>
      <c r="U320" s="26" t="s">
        <v>3</v>
      </c>
      <c r="V320" s="26"/>
      <c r="W320" s="26"/>
      <c r="X320" s="26"/>
      <c r="Y320" s="26"/>
      <c r="Z320" s="26" t="s">
        <v>3</v>
      </c>
      <c r="AA320" s="28" t="s">
        <v>3300</v>
      </c>
      <c r="AB320" s="28" t="s">
        <v>3</v>
      </c>
      <c r="AC320" s="28"/>
      <c r="AD320" s="28"/>
      <c r="AE320" s="28" t="s">
        <v>3</v>
      </c>
      <c r="AF320" s="28" t="s">
        <v>3</v>
      </c>
      <c r="AG320" s="28"/>
      <c r="AH320" s="28" t="s">
        <v>3</v>
      </c>
      <c r="AI320" s="29"/>
      <c r="AJ320" s="30" t="s">
        <v>2295</v>
      </c>
      <c r="AK320" s="31">
        <v>39248</v>
      </c>
      <c r="AL320" s="332"/>
      <c r="AM320" s="333"/>
      <c r="AN320" s="25" t="s">
        <v>2266</v>
      </c>
      <c r="AO320" s="24">
        <v>45060</v>
      </c>
      <c r="AP320" s="262" t="s">
        <v>3300</v>
      </c>
      <c r="AQ320" s="263"/>
      <c r="AR320" s="263" t="s">
        <v>885</v>
      </c>
      <c r="AS320" s="263" t="s">
        <v>3301</v>
      </c>
      <c r="AT320" s="266"/>
      <c r="AU320" s="266"/>
      <c r="AV320" s="266"/>
      <c r="AW320" s="266"/>
      <c r="AX320" s="266"/>
      <c r="AY320" s="266"/>
      <c r="AZ320" s="266"/>
      <c r="BA320" s="321">
        <v>344</v>
      </c>
      <c r="BB320" s="394">
        <v>2</v>
      </c>
    </row>
    <row r="321" spans="1:54" ht="24.95" customHeight="1">
      <c r="A321" s="326" t="s">
        <v>4817</v>
      </c>
      <c r="B321" s="19" t="s">
        <v>2216</v>
      </c>
      <c r="C321" s="26">
        <v>15</v>
      </c>
      <c r="D321" s="27" t="s">
        <v>2212</v>
      </c>
      <c r="E321" s="27"/>
      <c r="F321" s="26" t="s">
        <v>5486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 t="s">
        <v>3</v>
      </c>
      <c r="Q321" s="26" t="s">
        <v>3</v>
      </c>
      <c r="R321" s="26" t="s">
        <v>3</v>
      </c>
      <c r="S321" s="26"/>
      <c r="T321" s="26" t="s">
        <v>3</v>
      </c>
      <c r="U321" s="26" t="s">
        <v>3</v>
      </c>
      <c r="V321" s="26"/>
      <c r="W321" s="26"/>
      <c r="X321" s="26"/>
      <c r="Y321" s="26"/>
      <c r="Z321" s="26" t="s">
        <v>3</v>
      </c>
      <c r="AA321" s="28" t="s">
        <v>3298</v>
      </c>
      <c r="AB321" s="28" t="s">
        <v>3</v>
      </c>
      <c r="AC321" s="28"/>
      <c r="AD321" s="28"/>
      <c r="AE321" s="28" t="s">
        <v>3</v>
      </c>
      <c r="AF321" s="28" t="s">
        <v>3</v>
      </c>
      <c r="AG321" s="28"/>
      <c r="AH321" s="28" t="s">
        <v>3</v>
      </c>
      <c r="AI321" s="29"/>
      <c r="AJ321" s="30" t="s">
        <v>2295</v>
      </c>
      <c r="AK321" s="31">
        <v>39248</v>
      </c>
      <c r="AL321" s="332"/>
      <c r="AM321" s="333"/>
      <c r="AN321" s="25" t="s">
        <v>2266</v>
      </c>
      <c r="AO321" s="24">
        <v>45060</v>
      </c>
      <c r="AP321" s="262" t="s">
        <v>3298</v>
      </c>
      <c r="AQ321" s="263"/>
      <c r="AR321" s="263" t="s">
        <v>885</v>
      </c>
      <c r="AS321" s="263" t="s">
        <v>3299</v>
      </c>
      <c r="AT321" s="266"/>
      <c r="AU321" s="266"/>
      <c r="AV321" s="266"/>
      <c r="AW321" s="266"/>
      <c r="AX321" s="266"/>
      <c r="AY321" s="266"/>
      <c r="AZ321" s="266"/>
      <c r="BA321" s="321">
        <v>343</v>
      </c>
      <c r="BB321" s="394">
        <v>2</v>
      </c>
    </row>
    <row r="322" spans="1:54" ht="24.95" customHeight="1">
      <c r="A322" s="326" t="s">
        <v>5953</v>
      </c>
      <c r="B322" s="19" t="s">
        <v>2220</v>
      </c>
      <c r="C322" s="26">
        <v>30</v>
      </c>
      <c r="D322" s="27" t="s">
        <v>4374</v>
      </c>
      <c r="E322" s="27"/>
      <c r="F322" s="26" t="s">
        <v>5664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 t="s">
        <v>4387</v>
      </c>
      <c r="U322" s="26" t="s">
        <v>4388</v>
      </c>
      <c r="V322" s="26"/>
      <c r="W322" s="26"/>
      <c r="X322" s="26"/>
      <c r="Y322" s="26"/>
      <c r="Z322" s="26" t="s">
        <v>4389</v>
      </c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 t="s">
        <v>2266</v>
      </c>
      <c r="AO322" s="24">
        <v>45060</v>
      </c>
      <c r="AP322" s="262" t="s">
        <v>4390</v>
      </c>
      <c r="AQ322" s="263"/>
      <c r="AR322" s="263" t="s">
        <v>681</v>
      </c>
      <c r="AS322" s="263" t="s">
        <v>4391</v>
      </c>
      <c r="AT322" s="266"/>
      <c r="AU322" s="266"/>
      <c r="AV322" s="266"/>
      <c r="AW322" s="266"/>
      <c r="AX322" s="266"/>
      <c r="AY322" s="266"/>
      <c r="AZ322" s="266"/>
      <c r="BA322" s="321">
        <v>530</v>
      </c>
      <c r="BB322" s="394">
        <v>3</v>
      </c>
    </row>
    <row r="323" spans="1:54" ht="24.95" customHeight="1">
      <c r="A323" s="326" t="s">
        <v>4817</v>
      </c>
      <c r="B323" s="19" t="s">
        <v>2225</v>
      </c>
      <c r="C323" s="26">
        <v>91</v>
      </c>
      <c r="D323" s="27" t="s">
        <v>1361</v>
      </c>
      <c r="E323" s="27" t="s">
        <v>1761</v>
      </c>
      <c r="F323" s="26" t="s">
        <v>5279</v>
      </c>
      <c r="G323" s="26" t="s">
        <v>3</v>
      </c>
      <c r="H323" s="26" t="s">
        <v>1762</v>
      </c>
      <c r="I323" s="26"/>
      <c r="J323" s="26"/>
      <c r="K323" s="26"/>
      <c r="L323" s="26"/>
      <c r="M323" s="26" t="s">
        <v>1388</v>
      </c>
      <c r="N323" s="26" t="s">
        <v>1763</v>
      </c>
      <c r="O323" s="26"/>
      <c r="P323" s="26"/>
      <c r="Q323" s="26" t="s">
        <v>1764</v>
      </c>
      <c r="R323" s="26"/>
      <c r="S323" s="26"/>
      <c r="T323" s="26"/>
      <c r="U323" s="26" t="s">
        <v>3</v>
      </c>
      <c r="V323" s="26"/>
      <c r="W323" s="26"/>
      <c r="X323" s="26"/>
      <c r="Y323" s="26" t="s">
        <v>1765</v>
      </c>
      <c r="Z323" s="26"/>
      <c r="AA323" s="28" t="s">
        <v>1766</v>
      </c>
      <c r="AB323" s="28" t="s">
        <v>830</v>
      </c>
      <c r="AC323" s="28"/>
      <c r="AD323" s="28"/>
      <c r="AE323" s="28" t="s">
        <v>4</v>
      </c>
      <c r="AF323" s="28" t="s">
        <v>903</v>
      </c>
      <c r="AG323" s="28"/>
      <c r="AH323" s="28" t="s">
        <v>1767</v>
      </c>
      <c r="AI323" s="29"/>
      <c r="AJ323" s="30" t="s">
        <v>3</v>
      </c>
      <c r="AK323" s="31" t="s">
        <v>3</v>
      </c>
      <c r="AL323" s="332"/>
      <c r="AM323" s="333"/>
      <c r="AN323" s="25"/>
      <c r="AO323" s="24"/>
      <c r="AP323" s="262" t="s">
        <v>1768</v>
      </c>
      <c r="AQ323" s="263"/>
      <c r="AR323" s="263" t="s">
        <v>844</v>
      </c>
      <c r="AS323" s="263" t="s">
        <v>675</v>
      </c>
      <c r="AT323" s="266"/>
      <c r="AU323" s="266"/>
      <c r="AV323" s="266" t="s">
        <v>1761</v>
      </c>
      <c r="AW323" s="266"/>
      <c r="AX323" s="266"/>
      <c r="AY323" s="266"/>
      <c r="AZ323" s="266"/>
      <c r="BA323" s="321">
        <v>119</v>
      </c>
      <c r="BB323" s="394">
        <v>1</v>
      </c>
    </row>
    <row r="324" spans="1:54" ht="24.95" customHeight="1">
      <c r="A324" s="326" t="s">
        <v>5950</v>
      </c>
      <c r="B324" s="19"/>
      <c r="C324" s="26"/>
      <c r="D324" s="27"/>
      <c r="E324" s="27"/>
      <c r="F324" s="26" t="s">
        <v>5164</v>
      </c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 t="s">
        <v>5129</v>
      </c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 t="s">
        <v>4799</v>
      </c>
      <c r="AK324" s="31">
        <v>45075</v>
      </c>
      <c r="AL324" s="332"/>
      <c r="AM324" s="333"/>
      <c r="AN324" s="25"/>
      <c r="AO324" s="24"/>
      <c r="AP324" s="262" t="s">
        <v>746</v>
      </c>
      <c r="AQ324" s="263">
        <v>270</v>
      </c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>
        <v>3</v>
      </c>
    </row>
    <row r="325" spans="1:54" ht="24.95" customHeight="1">
      <c r="A325" s="326" t="s">
        <v>4817</v>
      </c>
      <c r="B325" s="19" t="s">
        <v>2216</v>
      </c>
      <c r="C325" s="26">
        <v>15</v>
      </c>
      <c r="D325" s="27" t="s">
        <v>2217</v>
      </c>
      <c r="E325" s="27"/>
      <c r="F325" s="26" t="s">
        <v>5537</v>
      </c>
      <c r="G325" s="26" t="s">
        <v>3793</v>
      </c>
      <c r="H325" s="26"/>
      <c r="I325" s="26"/>
      <c r="J325" s="26"/>
      <c r="K325" s="26"/>
      <c r="L325" s="26"/>
      <c r="M325" s="26" t="s">
        <v>3794</v>
      </c>
      <c r="N325" s="26" t="s">
        <v>3795</v>
      </c>
      <c r="O325" s="26"/>
      <c r="P325" s="26" t="s">
        <v>3796</v>
      </c>
      <c r="Q325" s="26" t="s">
        <v>3797</v>
      </c>
      <c r="R325" s="26"/>
      <c r="S325" s="26" t="s">
        <v>3798</v>
      </c>
      <c r="T325" s="26"/>
      <c r="U325" s="26" t="s">
        <v>3799</v>
      </c>
      <c r="V325" s="26"/>
      <c r="W325" s="26"/>
      <c r="X325" s="26"/>
      <c r="Y325" s="26" t="s">
        <v>3800</v>
      </c>
      <c r="Z325" s="26" t="s">
        <v>724</v>
      </c>
      <c r="AA325" s="28" t="s">
        <v>3801</v>
      </c>
      <c r="AB325" s="28" t="s">
        <v>3802</v>
      </c>
      <c r="AC325" s="28"/>
      <c r="AD325" s="28"/>
      <c r="AE325" s="28" t="s">
        <v>4</v>
      </c>
      <c r="AF325" s="28" t="s">
        <v>3803</v>
      </c>
      <c r="AG325" s="28"/>
      <c r="AH325" s="28" t="s">
        <v>3804</v>
      </c>
      <c r="AI325" s="29"/>
      <c r="AJ325" s="30" t="s">
        <v>2433</v>
      </c>
      <c r="AK325" s="31">
        <v>39248</v>
      </c>
      <c r="AL325" s="332"/>
      <c r="AM325" s="333"/>
      <c r="AN325" s="25" t="s">
        <v>2266</v>
      </c>
      <c r="AO325" s="24">
        <v>45060</v>
      </c>
      <c r="AP325" s="262" t="s">
        <v>3805</v>
      </c>
      <c r="AQ325" s="263"/>
      <c r="AR325" s="263" t="s">
        <v>2210</v>
      </c>
      <c r="AS325" s="263" t="s">
        <v>675</v>
      </c>
      <c r="AT325" s="266"/>
      <c r="AU325" s="266"/>
      <c r="AV325" s="266"/>
      <c r="AW325" s="266"/>
      <c r="AX325" s="266"/>
      <c r="AY325" s="266"/>
      <c r="AZ325" s="266"/>
      <c r="BA325" s="321">
        <v>400</v>
      </c>
      <c r="BB325" s="394">
        <v>3</v>
      </c>
    </row>
    <row r="326" spans="1:54" ht="24.95" customHeight="1">
      <c r="A326" s="326" t="s">
        <v>4817</v>
      </c>
      <c r="B326" s="19" t="s">
        <v>2225</v>
      </c>
      <c r="C326" s="26">
        <v>91</v>
      </c>
      <c r="D326" s="27" t="s">
        <v>1361</v>
      </c>
      <c r="E326" s="27" t="s">
        <v>1649</v>
      </c>
      <c r="F326" s="26" t="s">
        <v>5266</v>
      </c>
      <c r="G326" s="26" t="s">
        <v>3</v>
      </c>
      <c r="H326" s="26" t="s">
        <v>1650</v>
      </c>
      <c r="I326" s="26"/>
      <c r="J326" s="26"/>
      <c r="K326" s="26"/>
      <c r="L326" s="26"/>
      <c r="M326" s="26" t="s">
        <v>1651</v>
      </c>
      <c r="N326" s="26" t="s">
        <v>1652</v>
      </c>
      <c r="O326" s="26"/>
      <c r="P326" s="26"/>
      <c r="Q326" s="26" t="s">
        <v>1653</v>
      </c>
      <c r="R326" s="26"/>
      <c r="S326" s="26"/>
      <c r="T326" s="26"/>
      <c r="U326" s="26" t="s">
        <v>3</v>
      </c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1021</v>
      </c>
      <c r="AK326" s="31" t="s">
        <v>3</v>
      </c>
      <c r="AL326" s="332"/>
      <c r="AM326" s="333"/>
      <c r="AN326" s="25"/>
      <c r="AO326" s="24"/>
      <c r="AP326" s="262" t="s">
        <v>1654</v>
      </c>
      <c r="AQ326" s="263"/>
      <c r="AR326" s="263" t="s">
        <v>844</v>
      </c>
      <c r="AS326" s="263" t="s">
        <v>1655</v>
      </c>
      <c r="AT326" s="266"/>
      <c r="AU326" s="266"/>
      <c r="AV326" s="266" t="s">
        <v>1649</v>
      </c>
      <c r="AW326" s="266"/>
      <c r="AX326" s="266"/>
      <c r="AY326" s="266"/>
      <c r="AZ326" s="266"/>
      <c r="BA326" s="321">
        <v>106</v>
      </c>
      <c r="BB326" s="394">
        <v>1</v>
      </c>
    </row>
    <row r="327" spans="1:54" ht="24.95" customHeight="1">
      <c r="A327" s="326" t="s">
        <v>4817</v>
      </c>
      <c r="B327" s="19" t="s">
        <v>2224</v>
      </c>
      <c r="C327" s="26">
        <v>87</v>
      </c>
      <c r="D327" s="27"/>
      <c r="E327" s="27"/>
      <c r="F327" s="26" t="s">
        <v>5709</v>
      </c>
      <c r="G327" s="26" t="s">
        <v>3</v>
      </c>
      <c r="H327" s="26" t="s">
        <v>1650</v>
      </c>
      <c r="I327" s="26"/>
      <c r="J327" s="26"/>
      <c r="K327" s="26"/>
      <c r="L327" s="26"/>
      <c r="M327" s="26" t="s">
        <v>1651</v>
      </c>
      <c r="N327" s="26" t="s">
        <v>1652</v>
      </c>
      <c r="O327" s="26"/>
      <c r="P327" s="26" t="s">
        <v>3</v>
      </c>
      <c r="Q327" s="26" t="s">
        <v>4701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4702</v>
      </c>
      <c r="AB327" s="28" t="s">
        <v>4703</v>
      </c>
      <c r="AC327" s="28"/>
      <c r="AD327" s="28"/>
      <c r="AE327" s="28" t="s">
        <v>4</v>
      </c>
      <c r="AF327" s="28" t="s">
        <v>1264</v>
      </c>
      <c r="AG327" s="28"/>
      <c r="AH327" s="28" t="s">
        <v>4704</v>
      </c>
      <c r="AI327" s="29"/>
      <c r="AJ327" s="30" t="s">
        <v>2295</v>
      </c>
      <c r="AK327" s="31">
        <v>39248</v>
      </c>
      <c r="AL327" s="332"/>
      <c r="AM327" s="333"/>
      <c r="AN327" s="25" t="s">
        <v>2266</v>
      </c>
      <c r="AO327" s="24">
        <v>45060</v>
      </c>
      <c r="AP327" s="262" t="s">
        <v>4705</v>
      </c>
      <c r="AQ327" s="263"/>
      <c r="AR327" s="263" t="s">
        <v>885</v>
      </c>
      <c r="AS327" s="263" t="s">
        <v>4706</v>
      </c>
      <c r="AT327" s="266"/>
      <c r="AU327" s="266"/>
      <c r="AV327" s="266"/>
      <c r="AW327" s="266"/>
      <c r="AX327" s="266"/>
      <c r="AY327" s="266"/>
      <c r="AZ327" s="266"/>
      <c r="BA327" s="321">
        <v>613</v>
      </c>
      <c r="BB327" s="394">
        <v>2</v>
      </c>
    </row>
    <row r="328" spans="1:54" ht="24.95" customHeight="1">
      <c r="A328" s="326" t="s">
        <v>4817</v>
      </c>
      <c r="B328" s="19" t="s">
        <v>2216</v>
      </c>
      <c r="C328" s="26">
        <v>15</v>
      </c>
      <c r="D328" s="27" t="s">
        <v>2212</v>
      </c>
      <c r="E328" s="27"/>
      <c r="F328" s="26" t="s">
        <v>5388</v>
      </c>
      <c r="G328" s="26" t="s">
        <v>2724</v>
      </c>
      <c r="H328" s="26" t="s">
        <v>3</v>
      </c>
      <c r="I328" s="26"/>
      <c r="J328" s="26"/>
      <c r="K328" s="26"/>
      <c r="L328" s="26"/>
      <c r="M328" s="26" t="s">
        <v>2725</v>
      </c>
      <c r="N328" s="26" t="s">
        <v>2726</v>
      </c>
      <c r="O328" s="26"/>
      <c r="P328" s="26" t="s">
        <v>3</v>
      </c>
      <c r="Q328" s="26" t="s">
        <v>3</v>
      </c>
      <c r="R328" s="26" t="s">
        <v>3</v>
      </c>
      <c r="S328" s="26"/>
      <c r="T328" s="26" t="s">
        <v>3</v>
      </c>
      <c r="U328" s="26" t="s">
        <v>3</v>
      </c>
      <c r="V328" s="26"/>
      <c r="W328" s="26"/>
      <c r="X328" s="26"/>
      <c r="Y328" s="26"/>
      <c r="Z328" s="26" t="s">
        <v>3</v>
      </c>
      <c r="AA328" s="28" t="s">
        <v>2521</v>
      </c>
      <c r="AB328" s="28" t="s">
        <v>2727</v>
      </c>
      <c r="AC328" s="28"/>
      <c r="AD328" s="28"/>
      <c r="AE328" s="28" t="s">
        <v>4</v>
      </c>
      <c r="AF328" s="28" t="s">
        <v>726</v>
      </c>
      <c r="AG328" s="28"/>
      <c r="AH328" s="28" t="s">
        <v>2728</v>
      </c>
      <c r="AI328" s="29"/>
      <c r="AJ328" s="30" t="s">
        <v>2295</v>
      </c>
      <c r="AK328" s="31">
        <v>39248</v>
      </c>
      <c r="AL328" s="332"/>
      <c r="AM328" s="333"/>
      <c r="AN328" s="25" t="s">
        <v>2266</v>
      </c>
      <c r="AO328" s="24">
        <v>45060</v>
      </c>
      <c r="AP328" s="262" t="s">
        <v>2729</v>
      </c>
      <c r="AQ328" s="263"/>
      <c r="AR328" s="263" t="s">
        <v>885</v>
      </c>
      <c r="AS328" s="263" t="s">
        <v>2730</v>
      </c>
      <c r="AT328" s="266"/>
      <c r="AU328" s="266"/>
      <c r="AV328" s="266"/>
      <c r="AW328" s="266"/>
      <c r="AX328" s="266"/>
      <c r="AY328" s="266"/>
      <c r="AZ328" s="266"/>
      <c r="BA328" s="321">
        <v>245</v>
      </c>
      <c r="BB328" s="394">
        <v>2</v>
      </c>
    </row>
    <row r="329" spans="1:54" ht="24.95" customHeight="1">
      <c r="A329" s="326" t="s">
        <v>4817</v>
      </c>
      <c r="B329" s="19" t="s">
        <v>2346</v>
      </c>
      <c r="C329" s="26">
        <v>14</v>
      </c>
      <c r="D329" s="27" t="s">
        <v>2499</v>
      </c>
      <c r="E329" s="27"/>
      <c r="F329" s="26" t="s">
        <v>5361</v>
      </c>
      <c r="G329" s="26" t="s">
        <v>2518</v>
      </c>
      <c r="H329" s="26" t="s">
        <v>3</v>
      </c>
      <c r="I329" s="26"/>
      <c r="J329" s="26"/>
      <c r="K329" s="26"/>
      <c r="L329" s="26"/>
      <c r="M329" s="26" t="s">
        <v>1865</v>
      </c>
      <c r="N329" s="26" t="s">
        <v>2519</v>
      </c>
      <c r="O329" s="26"/>
      <c r="P329" s="26" t="s">
        <v>3</v>
      </c>
      <c r="Q329" s="26" t="s">
        <v>2520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2521</v>
      </c>
      <c r="AB329" s="28" t="s">
        <v>2522</v>
      </c>
      <c r="AC329" s="28"/>
      <c r="AD329" s="28"/>
      <c r="AE329" s="28" t="s">
        <v>4</v>
      </c>
      <c r="AF329" s="28" t="s">
        <v>5</v>
      </c>
      <c r="AG329" s="28"/>
      <c r="AH329" s="28" t="s">
        <v>2523</v>
      </c>
      <c r="AI329" s="29"/>
      <c r="AJ329" s="30" t="s">
        <v>2295</v>
      </c>
      <c r="AK329" s="31">
        <v>39248</v>
      </c>
      <c r="AL329" s="332"/>
      <c r="AM329" s="333"/>
      <c r="AN329" s="25" t="s">
        <v>2266</v>
      </c>
      <c r="AO329" s="24">
        <v>45060</v>
      </c>
      <c r="AP329" s="262" t="s">
        <v>2524</v>
      </c>
      <c r="AQ329" s="263"/>
      <c r="AR329" s="263" t="s">
        <v>885</v>
      </c>
      <c r="AS329" s="263" t="s">
        <v>2525</v>
      </c>
      <c r="AT329" s="266"/>
      <c r="AU329" s="266"/>
      <c r="AV329" s="266"/>
      <c r="AW329" s="266"/>
      <c r="AX329" s="266"/>
      <c r="AY329" s="266"/>
      <c r="AZ329" s="266"/>
      <c r="BA329" s="321">
        <v>218</v>
      </c>
      <c r="BB329" s="394">
        <v>2</v>
      </c>
    </row>
    <row r="330" spans="1:54" ht="24.95" customHeight="1">
      <c r="A330" s="326" t="s">
        <v>4817</v>
      </c>
      <c r="B330" s="19" t="s">
        <v>2216</v>
      </c>
      <c r="C330" s="26">
        <v>15</v>
      </c>
      <c r="D330" s="27" t="s">
        <v>2212</v>
      </c>
      <c r="E330" s="27"/>
      <c r="F330" s="26" t="s">
        <v>5448</v>
      </c>
      <c r="G330" s="26" t="s">
        <v>3146</v>
      </c>
      <c r="H330" s="26" t="s">
        <v>3</v>
      </c>
      <c r="I330" s="26"/>
      <c r="J330" s="26"/>
      <c r="K330" s="26"/>
      <c r="L330" s="26"/>
      <c r="M330" s="26" t="s">
        <v>3147</v>
      </c>
      <c r="N330" s="26" t="s">
        <v>3148</v>
      </c>
      <c r="O330" s="26"/>
      <c r="P330" s="26" t="s">
        <v>3</v>
      </c>
      <c r="Q330" s="26" t="s">
        <v>3149</v>
      </c>
      <c r="R330" s="26" t="s">
        <v>3</v>
      </c>
      <c r="S330" s="26"/>
      <c r="T330" s="26" t="s">
        <v>3</v>
      </c>
      <c r="U330" s="26" t="s">
        <v>3</v>
      </c>
      <c r="V330" s="26"/>
      <c r="W330" s="26"/>
      <c r="X330" s="26"/>
      <c r="Y330" s="26"/>
      <c r="Z330" s="26" t="s">
        <v>3</v>
      </c>
      <c r="AA330" s="28" t="s">
        <v>2521</v>
      </c>
      <c r="AB330" s="28" t="s">
        <v>1504</v>
      </c>
      <c r="AC330" s="28"/>
      <c r="AD330" s="28"/>
      <c r="AE330" s="28" t="s">
        <v>705</v>
      </c>
      <c r="AF330" s="28" t="s">
        <v>2896</v>
      </c>
      <c r="AG330" s="28"/>
      <c r="AH330" s="28" t="s">
        <v>3150</v>
      </c>
      <c r="AI330" s="29"/>
      <c r="AJ330" s="30" t="s">
        <v>2295</v>
      </c>
      <c r="AK330" s="31">
        <v>39248</v>
      </c>
      <c r="AL330" s="332"/>
      <c r="AM330" s="333"/>
      <c r="AN330" s="25" t="s">
        <v>2266</v>
      </c>
      <c r="AO330" s="24">
        <v>45060</v>
      </c>
      <c r="AP330" s="262" t="s">
        <v>3151</v>
      </c>
      <c r="AQ330" s="263"/>
      <c r="AR330" s="263" t="s">
        <v>885</v>
      </c>
      <c r="AS330" s="263" t="s">
        <v>3152</v>
      </c>
      <c r="AT330" s="266"/>
      <c r="AU330" s="266"/>
      <c r="AV330" s="266"/>
      <c r="AW330" s="266"/>
      <c r="AX330" s="266"/>
      <c r="AY330" s="266"/>
      <c r="AZ330" s="266"/>
      <c r="BA330" s="321">
        <v>305</v>
      </c>
      <c r="BB330" s="394">
        <v>2</v>
      </c>
    </row>
    <row r="331" spans="1:54" ht="24.95" customHeight="1">
      <c r="A331" s="326" t="s">
        <v>4817</v>
      </c>
      <c r="B331" s="19" t="s">
        <v>752</v>
      </c>
      <c r="C331" s="26">
        <v>17</v>
      </c>
      <c r="D331" s="27" t="s">
        <v>752</v>
      </c>
      <c r="E331" s="27"/>
      <c r="F331" s="26" t="s">
        <v>5650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 t="s">
        <v>4317</v>
      </c>
      <c r="W331" s="26"/>
      <c r="X331" s="26"/>
      <c r="Y331" s="26" t="s">
        <v>4318</v>
      </c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 t="s">
        <v>2266</v>
      </c>
      <c r="AO331" s="24">
        <v>45060</v>
      </c>
      <c r="AP331" s="262" t="s">
        <v>4319</v>
      </c>
      <c r="AQ331" s="263"/>
      <c r="AR331" s="263" t="s">
        <v>681</v>
      </c>
      <c r="AS331" s="263" t="s">
        <v>675</v>
      </c>
      <c r="AT331" s="266"/>
      <c r="AU331" s="266"/>
      <c r="AV331" s="266"/>
      <c r="AW331" s="266"/>
      <c r="AX331" s="266"/>
      <c r="AY331" s="266"/>
      <c r="AZ331" s="266"/>
      <c r="BA331" s="321">
        <v>515</v>
      </c>
      <c r="BB331" s="394">
        <v>2</v>
      </c>
    </row>
    <row r="332" spans="1:54" ht="24.95" customHeight="1">
      <c r="A332" s="326" t="s">
        <v>4817</v>
      </c>
      <c r="B332" s="19" t="s">
        <v>2216</v>
      </c>
      <c r="C332" s="26">
        <v>15</v>
      </c>
      <c r="D332" s="27" t="s">
        <v>2212</v>
      </c>
      <c r="E332" s="27"/>
      <c r="F332" s="26" t="s">
        <v>5482</v>
      </c>
      <c r="G332" s="26" t="s">
        <v>3</v>
      </c>
      <c r="H332" s="26" t="s">
        <v>3</v>
      </c>
      <c r="I332" s="26"/>
      <c r="J332" s="26"/>
      <c r="K332" s="26"/>
      <c r="L332" s="26"/>
      <c r="M332" s="26" t="s">
        <v>3</v>
      </c>
      <c r="N332" s="26" t="s">
        <v>3</v>
      </c>
      <c r="O332" s="26"/>
      <c r="P332" s="26" t="s">
        <v>3</v>
      </c>
      <c r="Q332" s="26" t="s">
        <v>3</v>
      </c>
      <c r="R332" s="26" t="s">
        <v>3</v>
      </c>
      <c r="S332" s="26"/>
      <c r="T332" s="26" t="s">
        <v>3</v>
      </c>
      <c r="U332" s="26" t="s">
        <v>3</v>
      </c>
      <c r="V332" s="26"/>
      <c r="W332" s="26"/>
      <c r="X332" s="26"/>
      <c r="Y332" s="26"/>
      <c r="Z332" s="26" t="s">
        <v>3</v>
      </c>
      <c r="AA332" s="28" t="s">
        <v>949</v>
      </c>
      <c r="AB332" s="28" t="s">
        <v>3</v>
      </c>
      <c r="AC332" s="28"/>
      <c r="AD332" s="28"/>
      <c r="AE332" s="28" t="s">
        <v>3</v>
      </c>
      <c r="AF332" s="28" t="s">
        <v>3</v>
      </c>
      <c r="AG332" s="28"/>
      <c r="AH332" s="28" t="s">
        <v>3</v>
      </c>
      <c r="AI332" s="29"/>
      <c r="AJ332" s="30" t="s">
        <v>2295</v>
      </c>
      <c r="AK332" s="31">
        <v>39248</v>
      </c>
      <c r="AL332" s="332"/>
      <c r="AM332" s="333"/>
      <c r="AN332" s="25" t="s">
        <v>2266</v>
      </c>
      <c r="AO332" s="24">
        <v>45060</v>
      </c>
      <c r="AP332" s="262" t="s">
        <v>949</v>
      </c>
      <c r="AQ332" s="263"/>
      <c r="AR332" s="263" t="s">
        <v>885</v>
      </c>
      <c r="AS332" s="263" t="s">
        <v>3293</v>
      </c>
      <c r="AT332" s="266"/>
      <c r="AU332" s="266"/>
      <c r="AV332" s="266"/>
      <c r="AW332" s="266"/>
      <c r="AX332" s="266"/>
      <c r="AY332" s="266"/>
      <c r="AZ332" s="266"/>
      <c r="BA332" s="321">
        <v>339</v>
      </c>
      <c r="BB332" s="394">
        <v>2</v>
      </c>
    </row>
    <row r="333" spans="1:54" ht="24.95" customHeight="1">
      <c r="A333" s="326" t="s">
        <v>4817</v>
      </c>
      <c r="B333" s="19" t="s">
        <v>2215</v>
      </c>
      <c r="C333" s="26">
        <v>13</v>
      </c>
      <c r="D333" s="27">
        <v>22</v>
      </c>
      <c r="E333" s="27"/>
      <c r="F333" s="26" t="s">
        <v>5341</v>
      </c>
      <c r="G333" s="26" t="s">
        <v>3</v>
      </c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 t="s">
        <v>2343</v>
      </c>
      <c r="V333" s="26"/>
      <c r="W333" s="26"/>
      <c r="X333" s="26"/>
      <c r="Y333" s="26" t="s">
        <v>2344</v>
      </c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 t="s">
        <v>2266</v>
      </c>
      <c r="AO333" s="24">
        <v>45060</v>
      </c>
      <c r="AP333" s="262" t="s">
        <v>2345</v>
      </c>
      <c r="AQ333" s="263"/>
      <c r="AR333" s="263" t="s">
        <v>681</v>
      </c>
      <c r="AS333" s="263" t="s">
        <v>675</v>
      </c>
      <c r="AT333" s="266"/>
      <c r="AU333" s="266"/>
      <c r="AV333" s="266"/>
      <c r="AW333" s="266"/>
      <c r="AX333" s="266"/>
      <c r="AY333" s="266"/>
      <c r="AZ333" s="266"/>
      <c r="BA333" s="321">
        <v>197</v>
      </c>
      <c r="BB333" s="394">
        <v>2</v>
      </c>
    </row>
    <row r="334" spans="1:54" ht="24.95" customHeight="1">
      <c r="A334" s="326" t="s">
        <v>5953</v>
      </c>
      <c r="B334" s="19" t="s">
        <v>2225</v>
      </c>
      <c r="C334" s="26">
        <v>91</v>
      </c>
      <c r="D334" s="27" t="s">
        <v>1361</v>
      </c>
      <c r="E334" s="27" t="s">
        <v>1737</v>
      </c>
      <c r="F334" s="26" t="s">
        <v>5277</v>
      </c>
      <c r="G334" s="26" t="s">
        <v>3</v>
      </c>
      <c r="H334" s="26"/>
      <c r="I334" s="26"/>
      <c r="J334" s="26"/>
      <c r="K334" s="26"/>
      <c r="L334" s="26"/>
      <c r="M334" s="26" t="s">
        <v>1738</v>
      </c>
      <c r="N334" s="26" t="s">
        <v>1739</v>
      </c>
      <c r="O334" s="26"/>
      <c r="P334" s="26" t="s">
        <v>1740</v>
      </c>
      <c r="Q334" s="26" t="s">
        <v>1741</v>
      </c>
      <c r="R334" s="26"/>
      <c r="S334" s="26" t="s">
        <v>1742</v>
      </c>
      <c r="T334" s="26"/>
      <c r="U334" s="26" t="s">
        <v>1743</v>
      </c>
      <c r="V334" s="26" t="s">
        <v>1744</v>
      </c>
      <c r="W334" s="26"/>
      <c r="X334" s="26"/>
      <c r="Y334" s="26" t="s">
        <v>1745</v>
      </c>
      <c r="Z334" s="26" t="s">
        <v>1746</v>
      </c>
      <c r="AA334" s="28" t="s">
        <v>949</v>
      </c>
      <c r="AB334" s="28" t="s">
        <v>1747</v>
      </c>
      <c r="AC334" s="28"/>
      <c r="AD334" s="28"/>
      <c r="AE334" s="28" t="s">
        <v>4</v>
      </c>
      <c r="AF334" s="28" t="s">
        <v>1019</v>
      </c>
      <c r="AG334" s="28" t="s">
        <v>1748</v>
      </c>
      <c r="AH334" s="28" t="s">
        <v>1749</v>
      </c>
      <c r="AI334" s="29"/>
      <c r="AJ334" s="30"/>
      <c r="AK334" s="31"/>
      <c r="AL334" s="332"/>
      <c r="AM334" s="333"/>
      <c r="AN334" s="25"/>
      <c r="AO334" s="24"/>
      <c r="AP334" s="262" t="s">
        <v>1750</v>
      </c>
      <c r="AQ334" s="263"/>
      <c r="AR334" s="263" t="s">
        <v>674</v>
      </c>
      <c r="AS334" s="263" t="s">
        <v>675</v>
      </c>
      <c r="AT334" s="266"/>
      <c r="AU334" s="266"/>
      <c r="AV334" s="266" t="s">
        <v>1737</v>
      </c>
      <c r="AW334" s="266"/>
      <c r="AX334" s="266"/>
      <c r="AY334" s="266"/>
      <c r="AZ334" s="266"/>
      <c r="BA334" s="321">
        <v>117</v>
      </c>
      <c r="BB334" s="394">
        <v>1</v>
      </c>
    </row>
    <row r="335" spans="1:54" ht="24.95" customHeight="1">
      <c r="A335" s="326" t="s">
        <v>4817</v>
      </c>
      <c r="B335" s="19" t="s">
        <v>2216</v>
      </c>
      <c r="C335" s="26">
        <v>15</v>
      </c>
      <c r="D335" s="27" t="s">
        <v>2217</v>
      </c>
      <c r="E335" s="27"/>
      <c r="F335" s="26" t="s">
        <v>5522</v>
      </c>
      <c r="G335" s="26" t="s">
        <v>3634</v>
      </c>
      <c r="H335" s="26"/>
      <c r="I335" s="26"/>
      <c r="J335" s="26"/>
      <c r="K335" s="26"/>
      <c r="L335" s="26"/>
      <c r="M335" s="26" t="s">
        <v>3635</v>
      </c>
      <c r="N335" s="26" t="s">
        <v>3636</v>
      </c>
      <c r="O335" s="26"/>
      <c r="P335" s="26" t="s">
        <v>3637</v>
      </c>
      <c r="Q335" s="26"/>
      <c r="R335" s="26"/>
      <c r="S335" s="26" t="s">
        <v>3638</v>
      </c>
      <c r="T335" s="26"/>
      <c r="U335" s="26" t="s">
        <v>3639</v>
      </c>
      <c r="V335" s="26"/>
      <c r="W335" s="26"/>
      <c r="X335" s="26"/>
      <c r="Y335" s="26" t="s">
        <v>3640</v>
      </c>
      <c r="Z335" s="26" t="s">
        <v>724</v>
      </c>
      <c r="AA335" s="28" t="s">
        <v>949</v>
      </c>
      <c r="AB335" s="28" t="s">
        <v>3641</v>
      </c>
      <c r="AC335" s="28"/>
      <c r="AD335" s="28"/>
      <c r="AE335" s="28" t="s">
        <v>711</v>
      </c>
      <c r="AF335" s="28" t="s">
        <v>730</v>
      </c>
      <c r="AG335" s="28"/>
      <c r="AH335" s="28" t="s">
        <v>3642</v>
      </c>
      <c r="AI335" s="29"/>
      <c r="AJ335" s="30" t="s">
        <v>2433</v>
      </c>
      <c r="AK335" s="31">
        <v>39248</v>
      </c>
      <c r="AL335" s="332"/>
      <c r="AM335" s="333"/>
      <c r="AN335" s="25" t="s">
        <v>2266</v>
      </c>
      <c r="AO335" s="24">
        <v>45060</v>
      </c>
      <c r="AP335" s="262" t="s">
        <v>3643</v>
      </c>
      <c r="AQ335" s="263"/>
      <c r="AR335" s="263" t="s">
        <v>2210</v>
      </c>
      <c r="AS335" s="263" t="s">
        <v>675</v>
      </c>
      <c r="AT335" s="266"/>
      <c r="AU335" s="266"/>
      <c r="AV335" s="266"/>
      <c r="AW335" s="266"/>
      <c r="AX335" s="266"/>
      <c r="AY335" s="266"/>
      <c r="AZ335" s="266"/>
      <c r="BA335" s="321">
        <v>385</v>
      </c>
      <c r="BB335" s="394">
        <v>2</v>
      </c>
    </row>
    <row r="336" spans="1:54" ht="24.95" customHeight="1">
      <c r="A336" s="326" t="s">
        <v>4817</v>
      </c>
      <c r="B336" s="19" t="s">
        <v>2225</v>
      </c>
      <c r="C336" s="26">
        <v>91</v>
      </c>
      <c r="D336" s="27" t="s">
        <v>837</v>
      </c>
      <c r="E336" s="27" t="s">
        <v>943</v>
      </c>
      <c r="F336" s="26" t="s">
        <v>5193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944</v>
      </c>
      <c r="N336" s="26" t="s">
        <v>945</v>
      </c>
      <c r="O336" s="26"/>
      <c r="P336" s="26" t="s">
        <v>946</v>
      </c>
      <c r="Q336" s="26" t="s">
        <v>947</v>
      </c>
      <c r="R336" s="26"/>
      <c r="S336" s="26"/>
      <c r="T336" s="26"/>
      <c r="U336" s="26" t="s">
        <v>3</v>
      </c>
      <c r="V336" s="26"/>
      <c r="W336" s="26"/>
      <c r="X336" s="26"/>
      <c r="Y336" s="26" t="s">
        <v>948</v>
      </c>
      <c r="Z336" s="26"/>
      <c r="AA336" s="28" t="s">
        <v>949</v>
      </c>
      <c r="AB336" s="28" t="s">
        <v>950</v>
      </c>
      <c r="AC336" s="28"/>
      <c r="AD336" s="28"/>
      <c r="AE336" s="28" t="s">
        <v>4</v>
      </c>
      <c r="AF336" s="28" t="s">
        <v>903</v>
      </c>
      <c r="AG336" s="28"/>
      <c r="AH336" s="28" t="s">
        <v>951</v>
      </c>
      <c r="AI336" s="29"/>
      <c r="AJ336" s="30" t="s">
        <v>952</v>
      </c>
      <c r="AK336" s="31">
        <v>43419</v>
      </c>
      <c r="AL336" s="332"/>
      <c r="AM336" s="333"/>
      <c r="AN336" s="25"/>
      <c r="AO336" s="24"/>
      <c r="AP336" s="262" t="s">
        <v>953</v>
      </c>
      <c r="AQ336" s="263"/>
      <c r="AR336" s="263" t="s">
        <v>844</v>
      </c>
      <c r="AS336" s="263" t="s">
        <v>675</v>
      </c>
      <c r="AT336" s="266"/>
      <c r="AU336" s="266"/>
      <c r="AV336" s="266" t="s">
        <v>943</v>
      </c>
      <c r="AW336" s="266"/>
      <c r="AX336" s="266"/>
      <c r="AY336" s="266"/>
      <c r="AZ336" s="266"/>
      <c r="BA336" s="321">
        <v>33</v>
      </c>
      <c r="BB336" s="394">
        <v>1</v>
      </c>
    </row>
    <row r="337" spans="1:54" ht="24.95" customHeight="1">
      <c r="A337" s="326" t="s">
        <v>4817</v>
      </c>
      <c r="B337" s="19" t="s">
        <v>2225</v>
      </c>
      <c r="C337" s="26">
        <v>91</v>
      </c>
      <c r="D337" s="27" t="s">
        <v>1361</v>
      </c>
      <c r="E337" s="27" t="s">
        <v>1717</v>
      </c>
      <c r="F337" s="26" t="s">
        <v>5274</v>
      </c>
      <c r="G337" s="26" t="s">
        <v>3</v>
      </c>
      <c r="H337" s="26" t="s">
        <v>1718</v>
      </c>
      <c r="I337" s="26"/>
      <c r="J337" s="26"/>
      <c r="K337" s="26"/>
      <c r="L337" s="26"/>
      <c r="M337" s="26" t="s">
        <v>1719</v>
      </c>
      <c r="N337" s="26" t="s">
        <v>1720</v>
      </c>
      <c r="O337" s="26"/>
      <c r="P337" s="26"/>
      <c r="Q337" s="26" t="s">
        <v>1721</v>
      </c>
      <c r="R337" s="26"/>
      <c r="S337" s="26"/>
      <c r="T337" s="26"/>
      <c r="U337" s="26" t="s">
        <v>3</v>
      </c>
      <c r="V337" s="26"/>
      <c r="W337" s="26"/>
      <c r="X337" s="26"/>
      <c r="Y337" s="26" t="s">
        <v>1722</v>
      </c>
      <c r="Z337" s="26"/>
      <c r="AA337" s="28" t="s">
        <v>949</v>
      </c>
      <c r="AB337" s="28" t="s">
        <v>737</v>
      </c>
      <c r="AC337" s="28"/>
      <c r="AD337" s="28"/>
      <c r="AE337" s="28" t="s">
        <v>711</v>
      </c>
      <c r="AF337" s="28" t="s">
        <v>914</v>
      </c>
      <c r="AG337" s="28"/>
      <c r="AH337" s="28" t="s">
        <v>1723</v>
      </c>
      <c r="AI337" s="29"/>
      <c r="AJ337" s="30" t="s">
        <v>3</v>
      </c>
      <c r="AK337" s="31" t="s">
        <v>3</v>
      </c>
      <c r="AL337" s="332"/>
      <c r="AM337" s="333"/>
      <c r="AN337" s="25"/>
      <c r="AO337" s="24"/>
      <c r="AP337" s="262" t="s">
        <v>1724</v>
      </c>
      <c r="AQ337" s="263"/>
      <c r="AR337" s="263" t="s">
        <v>844</v>
      </c>
      <c r="AS337" s="263" t="s">
        <v>675</v>
      </c>
      <c r="AT337" s="266"/>
      <c r="AU337" s="266"/>
      <c r="AV337" s="266" t="s">
        <v>1717</v>
      </c>
      <c r="AW337" s="266"/>
      <c r="AX337" s="266"/>
      <c r="AY337" s="266"/>
      <c r="AZ337" s="266"/>
      <c r="BA337" s="321">
        <v>114</v>
      </c>
      <c r="BB337" s="394">
        <v>1</v>
      </c>
    </row>
    <row r="338" spans="1:54" ht="24.95" customHeight="1">
      <c r="A338" s="326" t="s">
        <v>4817</v>
      </c>
      <c r="B338" s="19" t="s">
        <v>2216</v>
      </c>
      <c r="C338" s="26">
        <v>15</v>
      </c>
      <c r="D338" s="27" t="s">
        <v>2212</v>
      </c>
      <c r="E338" s="27"/>
      <c r="F338" s="26" t="s">
        <v>5432</v>
      </c>
      <c r="G338" s="26" t="s">
        <v>3</v>
      </c>
      <c r="H338" s="26" t="s">
        <v>3</v>
      </c>
      <c r="I338" s="26"/>
      <c r="J338" s="26"/>
      <c r="K338" s="26"/>
      <c r="L338" s="26"/>
      <c r="M338" s="26" t="s">
        <v>3012</v>
      </c>
      <c r="N338" s="26" t="s">
        <v>3013</v>
      </c>
      <c r="O338" s="26"/>
      <c r="P338" s="26" t="s">
        <v>3</v>
      </c>
      <c r="Q338" s="26" t="s">
        <v>3014</v>
      </c>
      <c r="R338" s="26" t="s">
        <v>3</v>
      </c>
      <c r="S338" s="26"/>
      <c r="T338" s="26" t="s">
        <v>3</v>
      </c>
      <c r="U338" s="26" t="s">
        <v>3</v>
      </c>
      <c r="V338" s="26"/>
      <c r="W338" s="26"/>
      <c r="X338" s="26"/>
      <c r="Y338" s="26"/>
      <c r="Z338" s="26" t="s">
        <v>3</v>
      </c>
      <c r="AA338" s="28" t="s">
        <v>949</v>
      </c>
      <c r="AB338" s="28" t="s">
        <v>3015</v>
      </c>
      <c r="AC338" s="28"/>
      <c r="AD338" s="28"/>
      <c r="AE338" s="28" t="s">
        <v>4</v>
      </c>
      <c r="AF338" s="28" t="s">
        <v>693</v>
      </c>
      <c r="AG338" s="28"/>
      <c r="AH338" s="28" t="s">
        <v>3016</v>
      </c>
      <c r="AI338" s="29"/>
      <c r="AJ338" s="30" t="s">
        <v>2295</v>
      </c>
      <c r="AK338" s="31">
        <v>39248</v>
      </c>
      <c r="AL338" s="332"/>
      <c r="AM338" s="333"/>
      <c r="AN338" s="25" t="s">
        <v>2266</v>
      </c>
      <c r="AO338" s="24">
        <v>45060</v>
      </c>
      <c r="AP338" s="262" t="s">
        <v>3017</v>
      </c>
      <c r="AQ338" s="263"/>
      <c r="AR338" s="263" t="s">
        <v>885</v>
      </c>
      <c r="AS338" s="263" t="s">
        <v>3018</v>
      </c>
      <c r="AT338" s="266"/>
      <c r="AU338" s="266"/>
      <c r="AV338" s="266"/>
      <c r="AW338" s="266"/>
      <c r="AX338" s="266"/>
      <c r="AY338" s="266"/>
      <c r="AZ338" s="266"/>
      <c r="BA338" s="321">
        <v>289</v>
      </c>
      <c r="BB338" s="394">
        <v>2</v>
      </c>
    </row>
    <row r="339" spans="1:54" ht="24.95" customHeight="1">
      <c r="A339" s="326" t="s">
        <v>4817</v>
      </c>
      <c r="B339" s="19" t="s">
        <v>2225</v>
      </c>
      <c r="C339" s="26">
        <v>91</v>
      </c>
      <c r="D339" s="27" t="s">
        <v>837</v>
      </c>
      <c r="E339" s="27" t="s">
        <v>954</v>
      </c>
      <c r="F339" s="26" t="s">
        <v>5194</v>
      </c>
      <c r="G339" s="26" t="s">
        <v>3</v>
      </c>
      <c r="H339" s="26" t="s">
        <v>3</v>
      </c>
      <c r="I339" s="26"/>
      <c r="J339" s="26"/>
      <c r="K339" s="26"/>
      <c r="L339" s="26"/>
      <c r="M339" s="26" t="s">
        <v>897</v>
      </c>
      <c r="N339" s="26" t="s">
        <v>955</v>
      </c>
      <c r="O339" s="26"/>
      <c r="P339" s="26" t="s">
        <v>956</v>
      </c>
      <c r="Q339" s="26" t="s">
        <v>957</v>
      </c>
      <c r="R339" s="26"/>
      <c r="S339" s="26"/>
      <c r="T339" s="26"/>
      <c r="U339" s="26" t="s">
        <v>958</v>
      </c>
      <c r="V339" s="26" t="s">
        <v>789</v>
      </c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 t="s">
        <v>3</v>
      </c>
      <c r="AK339" s="31" t="s">
        <v>3</v>
      </c>
      <c r="AL339" s="332"/>
      <c r="AM339" s="333"/>
      <c r="AN339" s="25"/>
      <c r="AO339" s="24"/>
      <c r="AP339" s="262" t="s">
        <v>959</v>
      </c>
      <c r="AQ339" s="263"/>
      <c r="AR339" s="263" t="s">
        <v>844</v>
      </c>
      <c r="AS339" s="263" t="s">
        <v>960</v>
      </c>
      <c r="AT339" s="266"/>
      <c r="AU339" s="266"/>
      <c r="AV339" s="266" t="s">
        <v>954</v>
      </c>
      <c r="AW339" s="266"/>
      <c r="AX339" s="266"/>
      <c r="AY339" s="266"/>
      <c r="AZ339" s="266"/>
      <c r="BA339" s="321">
        <v>34</v>
      </c>
      <c r="BB339" s="394">
        <v>1</v>
      </c>
    </row>
    <row r="340" spans="1:54" ht="24.95" customHeight="1">
      <c r="A340" s="326" t="s">
        <v>4817</v>
      </c>
      <c r="B340" s="19" t="s">
        <v>2216</v>
      </c>
      <c r="C340" s="26">
        <v>15</v>
      </c>
      <c r="D340" s="27" t="s">
        <v>2212</v>
      </c>
      <c r="E340" s="27"/>
      <c r="F340" s="26" t="s">
        <v>5495</v>
      </c>
      <c r="G340" s="26" t="s">
        <v>3355</v>
      </c>
      <c r="H340" s="26"/>
      <c r="I340" s="26"/>
      <c r="J340" s="26"/>
      <c r="K340" s="26"/>
      <c r="L340" s="26"/>
      <c r="M340" s="26" t="s">
        <v>3356</v>
      </c>
      <c r="N340" s="26" t="s">
        <v>3357</v>
      </c>
      <c r="O340" s="26"/>
      <c r="P340" s="26"/>
      <c r="Q340" s="26" t="s">
        <v>3358</v>
      </c>
      <c r="R340" s="26"/>
      <c r="S340" s="26" t="s">
        <v>3359</v>
      </c>
      <c r="T340" s="26"/>
      <c r="U340" s="26" t="s">
        <v>3360</v>
      </c>
      <c r="V340" s="26" t="s">
        <v>3360</v>
      </c>
      <c r="W340" s="26"/>
      <c r="X340" s="26"/>
      <c r="Y340" s="26" t="s">
        <v>3361</v>
      </c>
      <c r="Z340" s="26" t="s">
        <v>688</v>
      </c>
      <c r="AA340" s="28" t="s">
        <v>949</v>
      </c>
      <c r="AB340" s="28" t="s">
        <v>3362</v>
      </c>
      <c r="AC340" s="28"/>
      <c r="AD340" s="28"/>
      <c r="AE340" s="28" t="s">
        <v>711</v>
      </c>
      <c r="AF340" s="28" t="s">
        <v>748</v>
      </c>
      <c r="AG340" s="28"/>
      <c r="AH340" s="28" t="s">
        <v>3363</v>
      </c>
      <c r="AI340" s="29"/>
      <c r="AJ340" s="30"/>
      <c r="AK340" s="31"/>
      <c r="AL340" s="332"/>
      <c r="AM340" s="333"/>
      <c r="AN340" s="25" t="s">
        <v>2266</v>
      </c>
      <c r="AO340" s="24">
        <v>45060</v>
      </c>
      <c r="AP340" s="262" t="s">
        <v>3364</v>
      </c>
      <c r="AQ340" s="263"/>
      <c r="AR340" s="263" t="s">
        <v>681</v>
      </c>
      <c r="AS340" s="263" t="s">
        <v>675</v>
      </c>
      <c r="AT340" s="266"/>
      <c r="AU340" s="266"/>
      <c r="AV340" s="266"/>
      <c r="AW340" s="266"/>
      <c r="AX340" s="266"/>
      <c r="AY340" s="266"/>
      <c r="AZ340" s="266"/>
      <c r="BA340" s="321">
        <v>352</v>
      </c>
      <c r="BB340" s="394">
        <v>2</v>
      </c>
    </row>
    <row r="341" spans="1:54" ht="24.95" customHeight="1">
      <c r="A341" s="326" t="s">
        <v>4817</v>
      </c>
      <c r="B341" s="19" t="s">
        <v>2216</v>
      </c>
      <c r="C341" s="26">
        <v>15</v>
      </c>
      <c r="D341" s="27" t="s">
        <v>2212</v>
      </c>
      <c r="E341" s="27"/>
      <c r="F341" s="26" t="s">
        <v>5488</v>
      </c>
      <c r="G341" s="26" t="s">
        <v>3</v>
      </c>
      <c r="H341" s="26" t="s">
        <v>3</v>
      </c>
      <c r="I341" s="26"/>
      <c r="J341" s="26"/>
      <c r="K341" s="26"/>
      <c r="L341" s="26"/>
      <c r="M341" s="26" t="s">
        <v>3</v>
      </c>
      <c r="N341" s="26" t="s">
        <v>3</v>
      </c>
      <c r="O341" s="26"/>
      <c r="P341" s="26" t="s">
        <v>3</v>
      </c>
      <c r="Q341" s="26" t="s">
        <v>3</v>
      </c>
      <c r="R341" s="26" t="s">
        <v>3</v>
      </c>
      <c r="S341" s="26"/>
      <c r="T341" s="26" t="s">
        <v>3</v>
      </c>
      <c r="U341" s="26" t="s">
        <v>3</v>
      </c>
      <c r="V341" s="26"/>
      <c r="W341" s="26"/>
      <c r="X341" s="26"/>
      <c r="Y341" s="26"/>
      <c r="Z341" s="26" t="s">
        <v>3</v>
      </c>
      <c r="AA341" s="28" t="s">
        <v>808</v>
      </c>
      <c r="AB341" s="28" t="s">
        <v>3</v>
      </c>
      <c r="AC341" s="28"/>
      <c r="AD341" s="28"/>
      <c r="AE341" s="28" t="s">
        <v>3</v>
      </c>
      <c r="AF341" s="28" t="s">
        <v>3</v>
      </c>
      <c r="AG341" s="28"/>
      <c r="AH341" s="28" t="s">
        <v>3</v>
      </c>
      <c r="AI341" s="29"/>
      <c r="AJ341" s="30" t="s">
        <v>2295</v>
      </c>
      <c r="AK341" s="31">
        <v>39248</v>
      </c>
      <c r="AL341" s="332"/>
      <c r="AM341" s="333"/>
      <c r="AN341" s="25" t="s">
        <v>2266</v>
      </c>
      <c r="AO341" s="24">
        <v>45060</v>
      </c>
      <c r="AP341" s="262" t="s">
        <v>808</v>
      </c>
      <c r="AQ341" s="263"/>
      <c r="AR341" s="263" t="s">
        <v>885</v>
      </c>
      <c r="AS341" s="263" t="s">
        <v>3302</v>
      </c>
      <c r="AT341" s="266"/>
      <c r="AU341" s="266"/>
      <c r="AV341" s="266"/>
      <c r="AW341" s="266"/>
      <c r="AX341" s="266"/>
      <c r="AY341" s="266"/>
      <c r="AZ341" s="266"/>
      <c r="BA341" s="321">
        <v>345</v>
      </c>
      <c r="BB341" s="394">
        <v>2</v>
      </c>
    </row>
    <row r="342" spans="1:54" ht="24.95" customHeight="1">
      <c r="A342" s="326" t="s">
        <v>4817</v>
      </c>
      <c r="B342" s="19" t="s">
        <v>2222</v>
      </c>
      <c r="C342" s="26">
        <v>82</v>
      </c>
      <c r="D342" s="27"/>
      <c r="E342" s="27"/>
      <c r="F342" s="26" t="s">
        <v>5687</v>
      </c>
      <c r="G342" s="26" t="s">
        <v>4540</v>
      </c>
      <c r="H342" s="26"/>
      <c r="I342" s="26"/>
      <c r="J342" s="26"/>
      <c r="K342" s="26"/>
      <c r="L342" s="26"/>
      <c r="M342" s="26" t="s">
        <v>807</v>
      </c>
      <c r="N342" s="26" t="s">
        <v>4541</v>
      </c>
      <c r="O342" s="26"/>
      <c r="P342" s="26"/>
      <c r="Q342" s="26" t="s">
        <v>4542</v>
      </c>
      <c r="R342" s="26"/>
      <c r="S342" s="26"/>
      <c r="T342" s="26"/>
      <c r="U342" s="26"/>
      <c r="V342" s="26"/>
      <c r="W342" s="26"/>
      <c r="X342" s="26"/>
      <c r="Y342" s="26" t="s">
        <v>4543</v>
      </c>
      <c r="Z342" s="26" t="s">
        <v>4544</v>
      </c>
      <c r="AA342" s="28" t="s">
        <v>808</v>
      </c>
      <c r="AB342" s="28" t="s">
        <v>4545</v>
      </c>
      <c r="AC342" s="28"/>
      <c r="AD342" s="28"/>
      <c r="AE342" s="28" t="s">
        <v>801</v>
      </c>
      <c r="AF342" s="28" t="s">
        <v>802</v>
      </c>
      <c r="AG342" s="28" t="s">
        <v>809</v>
      </c>
      <c r="AH342" s="28" t="s">
        <v>4546</v>
      </c>
      <c r="AI342" s="29"/>
      <c r="AJ342" s="30"/>
      <c r="AK342" s="31"/>
      <c r="AL342" s="332"/>
      <c r="AM342" s="333"/>
      <c r="AN342" s="25" t="s">
        <v>2266</v>
      </c>
      <c r="AO342" s="24">
        <v>45060</v>
      </c>
      <c r="AP342" s="262" t="s">
        <v>4547</v>
      </c>
      <c r="AQ342" s="263"/>
      <c r="AR342" s="263" t="s">
        <v>674</v>
      </c>
      <c r="AS342" s="263" t="s">
        <v>675</v>
      </c>
      <c r="AT342" s="266"/>
      <c r="AU342" s="266"/>
      <c r="AV342" s="266"/>
      <c r="AW342" s="266"/>
      <c r="AX342" s="266"/>
      <c r="AY342" s="266"/>
      <c r="AZ342" s="266"/>
      <c r="BA342" s="321">
        <v>581</v>
      </c>
      <c r="BB342" s="394">
        <v>2</v>
      </c>
    </row>
    <row r="343" spans="1:54" ht="24.95" customHeight="1">
      <c r="A343" s="326" t="s">
        <v>4817</v>
      </c>
      <c r="B343" s="19" t="s">
        <v>2216</v>
      </c>
      <c r="C343" s="26">
        <v>15</v>
      </c>
      <c r="D343" s="27" t="s">
        <v>2212</v>
      </c>
      <c r="E343" s="27"/>
      <c r="F343" s="26" t="s">
        <v>5365</v>
      </c>
      <c r="G343" s="26" t="s">
        <v>3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808</v>
      </c>
      <c r="AB343" s="28" t="s">
        <v>2549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2295</v>
      </c>
      <c r="AK343" s="31">
        <v>39248</v>
      </c>
      <c r="AL343" s="332"/>
      <c r="AM343" s="333"/>
      <c r="AN343" s="25" t="s">
        <v>2266</v>
      </c>
      <c r="AO343" s="24">
        <v>45060</v>
      </c>
      <c r="AP343" s="262" t="s">
        <v>2550</v>
      </c>
      <c r="AQ343" s="263"/>
      <c r="AR343" s="263" t="s">
        <v>885</v>
      </c>
      <c r="AS343" s="263" t="s">
        <v>2551</v>
      </c>
      <c r="AT343" s="266"/>
      <c r="AU343" s="266"/>
      <c r="AV343" s="266"/>
      <c r="AW343" s="266"/>
      <c r="AX343" s="266"/>
      <c r="AY343" s="266"/>
      <c r="AZ343" s="266"/>
      <c r="BA343" s="321">
        <v>222</v>
      </c>
      <c r="BB343" s="394">
        <v>2</v>
      </c>
    </row>
    <row r="344" spans="1:54" ht="24.95" customHeight="1">
      <c r="A344" s="326" t="s">
        <v>4817</v>
      </c>
      <c r="B344" s="19" t="s">
        <v>2224</v>
      </c>
      <c r="C344" s="26">
        <v>87</v>
      </c>
      <c r="D344" s="27"/>
      <c r="E344" s="27"/>
      <c r="F344" s="26" t="s">
        <v>5693</v>
      </c>
      <c r="G344" s="26" t="s">
        <v>3</v>
      </c>
      <c r="H344" s="26"/>
      <c r="I344" s="26"/>
      <c r="J344" s="26"/>
      <c r="K344" s="26"/>
      <c r="L344" s="26"/>
      <c r="M344" s="26" t="s">
        <v>815</v>
      </c>
      <c r="N344" s="26" t="s">
        <v>4595</v>
      </c>
      <c r="O344" s="26"/>
      <c r="P344" s="26" t="s">
        <v>4596</v>
      </c>
      <c r="Q344" s="26" t="s">
        <v>4596</v>
      </c>
      <c r="R344" s="26"/>
      <c r="S344" s="26"/>
      <c r="T344" s="26"/>
      <c r="U344" s="26"/>
      <c r="V344" s="26"/>
      <c r="W344" s="26"/>
      <c r="X344" s="26"/>
      <c r="Y344" s="26" t="s">
        <v>4597</v>
      </c>
      <c r="Z344" s="26"/>
      <c r="AA344" s="28" t="s">
        <v>4598</v>
      </c>
      <c r="AB344" s="28" t="s">
        <v>4599</v>
      </c>
      <c r="AC344" s="28"/>
      <c r="AD344" s="28"/>
      <c r="AE344" s="28" t="s">
        <v>4</v>
      </c>
      <c r="AF344" s="28" t="s">
        <v>685</v>
      </c>
      <c r="AG344" s="28" t="s">
        <v>816</v>
      </c>
      <c r="AH344" s="28" t="s">
        <v>4600</v>
      </c>
      <c r="AI344" s="29"/>
      <c r="AJ344" s="30"/>
      <c r="AK344" s="31"/>
      <c r="AL344" s="332"/>
      <c r="AM344" s="333"/>
      <c r="AN344" s="25" t="s">
        <v>2266</v>
      </c>
      <c r="AO344" s="24">
        <v>45060</v>
      </c>
      <c r="AP344" s="262" t="s">
        <v>4601</v>
      </c>
      <c r="AQ344" s="263"/>
      <c r="AR344" s="263" t="s">
        <v>674</v>
      </c>
      <c r="AS344" s="263" t="s">
        <v>675</v>
      </c>
      <c r="AT344" s="266"/>
      <c r="AU344" s="266"/>
      <c r="AV344" s="266"/>
      <c r="AW344" s="266"/>
      <c r="AX344" s="266"/>
      <c r="AY344" s="266"/>
      <c r="AZ344" s="266"/>
      <c r="BA344" s="321">
        <v>592</v>
      </c>
      <c r="BB344" s="394">
        <v>2</v>
      </c>
    </row>
    <row r="345" spans="1:54" ht="24.95" customHeight="1">
      <c r="A345" s="326" t="s">
        <v>4817</v>
      </c>
      <c r="B345" s="19" t="s">
        <v>2346</v>
      </c>
      <c r="C345" s="26">
        <v>14</v>
      </c>
      <c r="D345" s="27" t="s">
        <v>2488</v>
      </c>
      <c r="E345" s="27"/>
      <c r="F345" s="26" t="s">
        <v>5358</v>
      </c>
      <c r="G345" s="26" t="s">
        <v>2489</v>
      </c>
      <c r="H345" s="26"/>
      <c r="I345" s="26"/>
      <c r="J345" s="26"/>
      <c r="K345" s="26"/>
      <c r="L345" s="26"/>
      <c r="M345" s="26" t="s">
        <v>2490</v>
      </c>
      <c r="N345" s="26" t="s">
        <v>2491</v>
      </c>
      <c r="O345" s="26"/>
      <c r="P345" s="26"/>
      <c r="Q345" s="26" t="s">
        <v>2492</v>
      </c>
      <c r="R345" s="26"/>
      <c r="S345" s="26"/>
      <c r="T345" s="26"/>
      <c r="U345" s="26"/>
      <c r="V345" s="26"/>
      <c r="W345" s="26"/>
      <c r="X345" s="26"/>
      <c r="Y345" s="26" t="s">
        <v>2493</v>
      </c>
      <c r="Z345" s="26"/>
      <c r="AA345" s="28" t="s">
        <v>2494</v>
      </c>
      <c r="AB345" s="28" t="s">
        <v>2495</v>
      </c>
      <c r="AC345" s="28"/>
      <c r="AD345" s="28"/>
      <c r="AE345" s="28" t="s">
        <v>4</v>
      </c>
      <c r="AF345" s="28" t="s">
        <v>726</v>
      </c>
      <c r="AG345" s="28" t="s">
        <v>2496</v>
      </c>
      <c r="AH345" s="28" t="s">
        <v>2497</v>
      </c>
      <c r="AI345" s="29"/>
      <c r="AJ345" s="30"/>
      <c r="AK345" s="31"/>
      <c r="AL345" s="332"/>
      <c r="AM345" s="333"/>
      <c r="AN345" s="25" t="s">
        <v>2266</v>
      </c>
      <c r="AO345" s="24">
        <v>45060</v>
      </c>
      <c r="AP345" s="262" t="s">
        <v>2498</v>
      </c>
      <c r="AQ345" s="263"/>
      <c r="AR345" s="263" t="s">
        <v>674</v>
      </c>
      <c r="AS345" s="263" t="s">
        <v>675</v>
      </c>
      <c r="AT345" s="266"/>
      <c r="AU345" s="266"/>
      <c r="AV345" s="266"/>
      <c r="AW345" s="266"/>
      <c r="AX345" s="266"/>
      <c r="AY345" s="266"/>
      <c r="AZ345" s="266"/>
      <c r="BA345" s="321">
        <v>215</v>
      </c>
      <c r="BB345" s="394">
        <v>2</v>
      </c>
    </row>
    <row r="346" spans="1:54" ht="24.95" customHeight="1">
      <c r="A346" s="326" t="s">
        <v>4817</v>
      </c>
      <c r="B346" s="19" t="s">
        <v>2225</v>
      </c>
      <c r="C346" s="26">
        <v>91</v>
      </c>
      <c r="D346" s="27" t="s">
        <v>837</v>
      </c>
      <c r="E346" s="27" t="s">
        <v>927</v>
      </c>
      <c r="F346" s="26" t="s">
        <v>5191</v>
      </c>
      <c r="G346" s="26" t="s">
        <v>3</v>
      </c>
      <c r="H346" s="26" t="s">
        <v>3</v>
      </c>
      <c r="I346" s="26"/>
      <c r="J346" s="26"/>
      <c r="K346" s="26"/>
      <c r="L346" s="26"/>
      <c r="M346" s="26" t="s">
        <v>928</v>
      </c>
      <c r="N346" s="26" t="s">
        <v>929</v>
      </c>
      <c r="O346" s="26"/>
      <c r="P346" s="26"/>
      <c r="Q346" s="26" t="s">
        <v>930</v>
      </c>
      <c r="R346" s="26"/>
      <c r="S346" s="26"/>
      <c r="T346" s="26"/>
      <c r="U346" s="26" t="s">
        <v>3</v>
      </c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 t="s">
        <v>3</v>
      </c>
      <c r="AK346" s="31" t="s">
        <v>3</v>
      </c>
      <c r="AL346" s="332"/>
      <c r="AM346" s="333"/>
      <c r="AN346" s="25"/>
      <c r="AO346" s="24"/>
      <c r="AP346" s="262" t="s">
        <v>931</v>
      </c>
      <c r="AQ346" s="263"/>
      <c r="AR346" s="263" t="s">
        <v>844</v>
      </c>
      <c r="AS346" s="263" t="s">
        <v>932</v>
      </c>
      <c r="AT346" s="266"/>
      <c r="AU346" s="266"/>
      <c r="AV346" s="266" t="s">
        <v>927</v>
      </c>
      <c r="AW346" s="266"/>
      <c r="AX346" s="266"/>
      <c r="AY346" s="266"/>
      <c r="AZ346" s="266"/>
      <c r="BA346" s="321">
        <v>31</v>
      </c>
      <c r="BB346" s="394">
        <v>1</v>
      </c>
    </row>
    <row r="347" spans="1:54" ht="24.95" customHeight="1">
      <c r="A347" s="326" t="s">
        <v>4817</v>
      </c>
      <c r="B347" s="19" t="s">
        <v>2224</v>
      </c>
      <c r="C347" s="26">
        <v>87</v>
      </c>
      <c r="D347" s="27"/>
      <c r="E347" s="27"/>
      <c r="F347" s="26" t="s">
        <v>5703</v>
      </c>
      <c r="G347" s="26" t="s">
        <v>3</v>
      </c>
      <c r="H347" s="26" t="s">
        <v>3</v>
      </c>
      <c r="I347" s="26"/>
      <c r="J347" s="26"/>
      <c r="K347" s="26"/>
      <c r="L347" s="26"/>
      <c r="M347" s="26" t="s">
        <v>928</v>
      </c>
      <c r="N347" s="26" t="s">
        <v>929</v>
      </c>
      <c r="O347" s="26"/>
      <c r="P347" s="26" t="s">
        <v>3</v>
      </c>
      <c r="Q347" s="26" t="s">
        <v>4662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2209</v>
      </c>
      <c r="AB347" s="28" t="s">
        <v>4663</v>
      </c>
      <c r="AC347" s="28"/>
      <c r="AD347" s="28"/>
      <c r="AE347" s="28" t="s">
        <v>4</v>
      </c>
      <c r="AF347" s="28" t="s">
        <v>903</v>
      </c>
      <c r="AG347" s="28"/>
      <c r="AH347" s="28" t="s">
        <v>4664</v>
      </c>
      <c r="AI347" s="29"/>
      <c r="AJ347" s="30" t="s">
        <v>2295</v>
      </c>
      <c r="AK347" s="31">
        <v>39248</v>
      </c>
      <c r="AL347" s="332"/>
      <c r="AM347" s="333"/>
      <c r="AN347" s="25" t="s">
        <v>2266</v>
      </c>
      <c r="AO347" s="24">
        <v>45060</v>
      </c>
      <c r="AP347" s="262" t="s">
        <v>4665</v>
      </c>
      <c r="AQ347" s="263"/>
      <c r="AR347" s="263" t="s">
        <v>885</v>
      </c>
      <c r="AS347" s="263" t="s">
        <v>4666</v>
      </c>
      <c r="AT347" s="266"/>
      <c r="AU347" s="266"/>
      <c r="AV347" s="266"/>
      <c r="AW347" s="266"/>
      <c r="AX347" s="266"/>
      <c r="AY347" s="266"/>
      <c r="AZ347" s="266"/>
      <c r="BA347" s="321">
        <v>607</v>
      </c>
      <c r="BB347" s="394">
        <v>2</v>
      </c>
    </row>
    <row r="348" spans="1:54" ht="24.95" customHeight="1">
      <c r="A348" s="326" t="s">
        <v>5950</v>
      </c>
      <c r="B348" s="19"/>
      <c r="C348" s="26"/>
      <c r="D348" s="27"/>
      <c r="E348" s="27"/>
      <c r="F348" s="26" t="s">
        <v>5167</v>
      </c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 t="s">
        <v>753</v>
      </c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 t="s">
        <v>4799</v>
      </c>
      <c r="AK348" s="31">
        <v>45075</v>
      </c>
      <c r="AL348" s="332"/>
      <c r="AM348" s="333"/>
      <c r="AN348" s="25"/>
      <c r="AO348" s="24"/>
      <c r="AP348" s="262" t="s">
        <v>754</v>
      </c>
      <c r="AQ348" s="263">
        <v>9</v>
      </c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>
        <v>3</v>
      </c>
    </row>
    <row r="349" spans="1:54" ht="24.95" customHeight="1">
      <c r="A349" s="326" t="s">
        <v>4817</v>
      </c>
      <c r="B349" s="19" t="s">
        <v>2225</v>
      </c>
      <c r="C349" s="26">
        <v>91</v>
      </c>
      <c r="D349" s="27" t="s">
        <v>1361</v>
      </c>
      <c r="E349" s="27" t="s">
        <v>1453</v>
      </c>
      <c r="F349" s="26" t="s">
        <v>5246</v>
      </c>
      <c r="G349" s="26" t="s">
        <v>3</v>
      </c>
      <c r="H349" s="26" t="s">
        <v>3</v>
      </c>
      <c r="I349" s="26"/>
      <c r="J349" s="26"/>
      <c r="K349" s="26"/>
      <c r="L349" s="26"/>
      <c r="M349" s="26" t="s">
        <v>1454</v>
      </c>
      <c r="N349" s="26" t="s">
        <v>1455</v>
      </c>
      <c r="O349" s="26"/>
      <c r="P349" s="26"/>
      <c r="Q349" s="26" t="s">
        <v>1456</v>
      </c>
      <c r="R349" s="26"/>
      <c r="S349" s="26"/>
      <c r="T349" s="26"/>
      <c r="U349" s="26" t="s">
        <v>1457</v>
      </c>
      <c r="V349" s="26"/>
      <c r="W349" s="26"/>
      <c r="X349" s="26"/>
      <c r="Y349" s="26" t="s">
        <v>1458</v>
      </c>
      <c r="Z349" s="26"/>
      <c r="AA349" s="28" t="s">
        <v>1459</v>
      </c>
      <c r="AB349" s="28" t="s">
        <v>1460</v>
      </c>
      <c r="AC349" s="28"/>
      <c r="AD349" s="28"/>
      <c r="AE349" s="28" t="s">
        <v>711</v>
      </c>
      <c r="AF349" s="28" t="s">
        <v>748</v>
      </c>
      <c r="AG349" s="28"/>
      <c r="AH349" s="28" t="s">
        <v>1461</v>
      </c>
      <c r="AI349" s="29"/>
      <c r="AJ349" s="30" t="s">
        <v>972</v>
      </c>
      <c r="AK349" s="31" t="s">
        <v>3</v>
      </c>
      <c r="AL349" s="332"/>
      <c r="AM349" s="333"/>
      <c r="AN349" s="25"/>
      <c r="AO349" s="24"/>
      <c r="AP349" s="262" t="s">
        <v>1462</v>
      </c>
      <c r="AQ349" s="263"/>
      <c r="AR349" s="263" t="s">
        <v>844</v>
      </c>
      <c r="AS349" s="263" t="s">
        <v>675</v>
      </c>
      <c r="AT349" s="266"/>
      <c r="AU349" s="266"/>
      <c r="AV349" s="266" t="s">
        <v>1453</v>
      </c>
      <c r="AW349" s="266"/>
      <c r="AX349" s="266"/>
      <c r="AY349" s="266"/>
      <c r="AZ349" s="266"/>
      <c r="BA349" s="321">
        <v>86</v>
      </c>
      <c r="BB349" s="394">
        <v>1</v>
      </c>
    </row>
    <row r="350" spans="1:54" ht="24.95" customHeight="1">
      <c r="A350" s="326" t="s">
        <v>5950</v>
      </c>
      <c r="B350" s="19"/>
      <c r="C350" s="26"/>
      <c r="D350" s="27"/>
      <c r="E350" s="27"/>
      <c r="F350" s="26" t="s">
        <v>5750</v>
      </c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 t="s">
        <v>4836</v>
      </c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 t="s">
        <v>4799</v>
      </c>
      <c r="AK350" s="31">
        <v>45075</v>
      </c>
      <c r="AL350" s="332"/>
      <c r="AM350" s="333"/>
      <c r="AN350" s="25"/>
      <c r="AO350" s="24"/>
      <c r="AP350" s="262" t="s">
        <v>4837</v>
      </c>
      <c r="AQ350" s="263">
        <v>25</v>
      </c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>
        <v>3</v>
      </c>
    </row>
    <row r="351" spans="1:54" ht="24.95" customHeight="1">
      <c r="A351" s="326" t="s">
        <v>5950</v>
      </c>
      <c r="B351" s="19"/>
      <c r="C351" s="26"/>
      <c r="D351" s="27"/>
      <c r="E351" s="27"/>
      <c r="F351" s="26" t="s">
        <v>5010</v>
      </c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 t="s">
        <v>5011</v>
      </c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 t="s">
        <v>4799</v>
      </c>
      <c r="AK351" s="31">
        <v>45075</v>
      </c>
      <c r="AL351" s="332"/>
      <c r="AM351" s="333"/>
      <c r="AN351" s="25"/>
      <c r="AO351" s="24"/>
      <c r="AP351" s="262" t="s">
        <v>5010</v>
      </c>
      <c r="AQ351" s="263">
        <v>170</v>
      </c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>
        <v>3</v>
      </c>
    </row>
    <row r="352" spans="1:54" ht="24.95" customHeight="1">
      <c r="A352" s="326" t="s">
        <v>4817</v>
      </c>
      <c r="B352" s="19" t="s">
        <v>2216</v>
      </c>
      <c r="C352" s="26">
        <v>15</v>
      </c>
      <c r="D352" s="27" t="s">
        <v>2217</v>
      </c>
      <c r="E352" s="27"/>
      <c r="F352" s="26" t="s">
        <v>5516</v>
      </c>
      <c r="G352" s="26" t="s">
        <v>3572</v>
      </c>
      <c r="H352" s="26"/>
      <c r="I352" s="26"/>
      <c r="J352" s="26"/>
      <c r="K352" s="26"/>
      <c r="L352" s="26"/>
      <c r="M352" s="26" t="s">
        <v>3573</v>
      </c>
      <c r="N352" s="26" t="s">
        <v>3574</v>
      </c>
      <c r="O352" s="26"/>
      <c r="P352" s="26"/>
      <c r="Q352" s="26" t="s">
        <v>3575</v>
      </c>
      <c r="R352" s="26"/>
      <c r="S352" s="26" t="s">
        <v>3575</v>
      </c>
      <c r="T352" s="26"/>
      <c r="U352" s="26" t="s">
        <v>3576</v>
      </c>
      <c r="V352" s="26"/>
      <c r="W352" s="26"/>
      <c r="X352" s="26"/>
      <c r="Y352" s="26" t="s">
        <v>3577</v>
      </c>
      <c r="Z352" s="26" t="s">
        <v>3578</v>
      </c>
      <c r="AA352" s="28" t="s">
        <v>3579</v>
      </c>
      <c r="AB352" s="28" t="s">
        <v>3580</v>
      </c>
      <c r="AC352" s="28"/>
      <c r="AD352" s="28"/>
      <c r="AE352" s="28" t="s">
        <v>705</v>
      </c>
      <c r="AF352" s="28" t="s">
        <v>706</v>
      </c>
      <c r="AG352" s="28" t="s">
        <v>3581</v>
      </c>
      <c r="AH352" s="28" t="s">
        <v>3582</v>
      </c>
      <c r="AI352" s="29"/>
      <c r="AJ352" s="30"/>
      <c r="AK352" s="31"/>
      <c r="AL352" s="332"/>
      <c r="AM352" s="333"/>
      <c r="AN352" s="25" t="s">
        <v>2266</v>
      </c>
      <c r="AO352" s="24">
        <v>45060</v>
      </c>
      <c r="AP352" s="262" t="s">
        <v>3583</v>
      </c>
      <c r="AQ352" s="263"/>
      <c r="AR352" s="263" t="s">
        <v>674</v>
      </c>
      <c r="AS352" s="263" t="s">
        <v>675</v>
      </c>
      <c r="AT352" s="266"/>
      <c r="AU352" s="266"/>
      <c r="AV352" s="266"/>
      <c r="AW352" s="266"/>
      <c r="AX352" s="266"/>
      <c r="AY352" s="266"/>
      <c r="AZ352" s="266"/>
      <c r="BA352" s="321">
        <v>377</v>
      </c>
      <c r="BB352" s="394">
        <v>2</v>
      </c>
    </row>
    <row r="353" spans="1:54" ht="24.95" customHeight="1">
      <c r="A353" s="326" t="s">
        <v>5950</v>
      </c>
      <c r="B353" s="19"/>
      <c r="C353" s="26"/>
      <c r="D353" s="27"/>
      <c r="E353" s="27"/>
      <c r="F353" s="26" t="s">
        <v>5840</v>
      </c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 t="s">
        <v>4947</v>
      </c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 t="s">
        <v>4799</v>
      </c>
      <c r="AK353" s="31">
        <v>45075</v>
      </c>
      <c r="AL353" s="332"/>
      <c r="AM353" s="333"/>
      <c r="AN353" s="25"/>
      <c r="AO353" s="24"/>
      <c r="AP353" s="262" t="s">
        <v>5840</v>
      </c>
      <c r="AQ353" s="263">
        <v>125</v>
      </c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>
        <v>3</v>
      </c>
    </row>
    <row r="354" spans="1:54" ht="24.95" customHeight="1">
      <c r="A354" s="326" t="s">
        <v>5950</v>
      </c>
      <c r="B354" s="19"/>
      <c r="C354" s="26"/>
      <c r="D354" s="27"/>
      <c r="E354" s="27"/>
      <c r="F354" s="26" t="s">
        <v>5932</v>
      </c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 t="s">
        <v>5119</v>
      </c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 t="s">
        <v>4799</v>
      </c>
      <c r="AK354" s="31">
        <v>45075</v>
      </c>
      <c r="AL354" s="332"/>
      <c r="AM354" s="333"/>
      <c r="AN354" s="25"/>
      <c r="AO354" s="24"/>
      <c r="AP354" s="262" t="s">
        <v>5933</v>
      </c>
      <c r="AQ354" s="263">
        <v>261</v>
      </c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>
        <v>3</v>
      </c>
    </row>
    <row r="355" spans="1:54" ht="24.95" customHeight="1">
      <c r="A355" s="326" t="s">
        <v>4817</v>
      </c>
      <c r="B355" s="19" t="s">
        <v>2237</v>
      </c>
      <c r="C355" s="26">
        <v>92</v>
      </c>
      <c r="D355" s="27" t="s">
        <v>1867</v>
      </c>
      <c r="E355" s="27" t="s">
        <v>2067</v>
      </c>
      <c r="F355" s="26" t="s">
        <v>5314</v>
      </c>
      <c r="G355" s="26" t="s">
        <v>2068</v>
      </c>
      <c r="H355" s="26"/>
      <c r="I355" s="26"/>
      <c r="J355" s="26"/>
      <c r="K355" s="26"/>
      <c r="L355" s="26"/>
      <c r="M355" s="26" t="s">
        <v>2239</v>
      </c>
      <c r="N355" s="26" t="s">
        <v>2069</v>
      </c>
      <c r="O355" s="26"/>
      <c r="P355" s="26"/>
      <c r="Q355" s="26" t="s">
        <v>2070</v>
      </c>
      <c r="R355" s="26"/>
      <c r="S355" s="26"/>
      <c r="T355" s="26"/>
      <c r="U355" s="26"/>
      <c r="V355" s="26"/>
      <c r="W355" s="26"/>
      <c r="X355" s="26"/>
      <c r="Y355" s="26" t="s">
        <v>2071</v>
      </c>
      <c r="Z355" s="26"/>
      <c r="AA355" s="28" t="s">
        <v>2072</v>
      </c>
      <c r="AB355" s="28" t="s">
        <v>2073</v>
      </c>
      <c r="AC355" s="28"/>
      <c r="AD355" s="28"/>
      <c r="AE355" s="28" t="s">
        <v>711</v>
      </c>
      <c r="AF355" s="28" t="s">
        <v>914</v>
      </c>
      <c r="AG355" s="28"/>
      <c r="AH355" s="28" t="s">
        <v>2074</v>
      </c>
      <c r="AI355" s="29"/>
      <c r="AJ355" s="30"/>
      <c r="AK355" s="31"/>
      <c r="AL355" s="332"/>
      <c r="AM355" s="333"/>
      <c r="AN355" s="25"/>
      <c r="AO355" s="24"/>
      <c r="AP355" s="262" t="s">
        <v>2075</v>
      </c>
      <c r="AQ355" s="263"/>
      <c r="AR355" s="263" t="s">
        <v>1321</v>
      </c>
      <c r="AS355" s="263" t="s">
        <v>675</v>
      </c>
      <c r="AT355" s="266"/>
      <c r="AU355" s="266"/>
      <c r="AV355" s="266"/>
      <c r="AW355" s="266" t="s">
        <v>2067</v>
      </c>
      <c r="AX355" s="266"/>
      <c r="AY355" s="266"/>
      <c r="AZ355" s="266"/>
      <c r="BA355" s="321">
        <v>164</v>
      </c>
      <c r="BB355" s="394">
        <v>1</v>
      </c>
    </row>
    <row r="356" spans="1:54" ht="24.95" customHeight="1">
      <c r="A356" s="326" t="s">
        <v>5950</v>
      </c>
      <c r="B356" s="19"/>
      <c r="C356" s="26"/>
      <c r="D356" s="27"/>
      <c r="E356" s="27"/>
      <c r="F356" s="26" t="s">
        <v>5156</v>
      </c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 t="s">
        <v>708</v>
      </c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 t="s">
        <v>4799</v>
      </c>
      <c r="AK356" s="31">
        <v>45075</v>
      </c>
      <c r="AL356" s="332"/>
      <c r="AM356" s="333"/>
      <c r="AN356" s="25"/>
      <c r="AO356" s="24"/>
      <c r="AP356" s="262" t="s">
        <v>712</v>
      </c>
      <c r="AQ356" s="263">
        <v>202</v>
      </c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>
        <v>3</v>
      </c>
    </row>
    <row r="357" spans="1:54" ht="24.95" customHeight="1">
      <c r="A357" s="326" t="s">
        <v>5953</v>
      </c>
      <c r="B357" s="19" t="s">
        <v>2213</v>
      </c>
      <c r="C357" s="26">
        <v>6</v>
      </c>
      <c r="D357" s="27" t="s">
        <v>2273</v>
      </c>
      <c r="E357" s="27">
        <v>3</v>
      </c>
      <c r="F357" s="26" t="s">
        <v>5332</v>
      </c>
      <c r="G357" s="26" t="s">
        <v>2274</v>
      </c>
      <c r="H357" s="26"/>
      <c r="I357" s="26"/>
      <c r="J357" s="26"/>
      <c r="K357" s="26"/>
      <c r="L357" s="26"/>
      <c r="M357" s="26" t="s">
        <v>2275</v>
      </c>
      <c r="N357" s="26" t="s">
        <v>2276</v>
      </c>
      <c r="O357" s="26"/>
      <c r="P357" s="26" t="s">
        <v>2277</v>
      </c>
      <c r="Q357" s="26" t="s">
        <v>2278</v>
      </c>
      <c r="R357" s="26"/>
      <c r="S357" s="26" t="s">
        <v>709</v>
      </c>
      <c r="T357" s="26"/>
      <c r="U357" s="26" t="s">
        <v>2279</v>
      </c>
      <c r="V357" s="26" t="s">
        <v>2280</v>
      </c>
      <c r="W357" s="26"/>
      <c r="X357" s="26"/>
      <c r="Y357" s="26" t="s">
        <v>2281</v>
      </c>
      <c r="Z357" s="26" t="s">
        <v>2282</v>
      </c>
      <c r="AA357" s="28" t="s">
        <v>2283</v>
      </c>
      <c r="AB357" s="28" t="s">
        <v>2284</v>
      </c>
      <c r="AC357" s="28"/>
      <c r="AD357" s="28"/>
      <c r="AE357" s="28" t="s">
        <v>4</v>
      </c>
      <c r="AF357" s="28" t="s">
        <v>740</v>
      </c>
      <c r="AG357" s="28" t="s">
        <v>2285</v>
      </c>
      <c r="AH357" s="28" t="s">
        <v>2286</v>
      </c>
      <c r="AI357" s="29"/>
      <c r="AJ357" s="30"/>
      <c r="AK357" s="31"/>
      <c r="AL357" s="332"/>
      <c r="AM357" s="333"/>
      <c r="AN357" s="25" t="s">
        <v>2266</v>
      </c>
      <c r="AO357" s="24">
        <v>45060</v>
      </c>
      <c r="AP357" s="262" t="s">
        <v>2287</v>
      </c>
      <c r="AQ357" s="263"/>
      <c r="AR357" s="263" t="s">
        <v>674</v>
      </c>
      <c r="AS357" s="263" t="s">
        <v>675</v>
      </c>
      <c r="AT357" s="266"/>
      <c r="AU357" s="266"/>
      <c r="AV357" s="266"/>
      <c r="AW357" s="266"/>
      <c r="AX357" s="266"/>
      <c r="AY357" s="266"/>
      <c r="AZ357" s="266"/>
      <c r="BA357" s="321">
        <v>18</v>
      </c>
      <c r="BB357" s="394">
        <v>2</v>
      </c>
    </row>
    <row r="358" spans="1:54" ht="24.95" customHeight="1">
      <c r="A358" s="326" t="s">
        <v>4817</v>
      </c>
      <c r="B358" s="19" t="s">
        <v>2216</v>
      </c>
      <c r="C358" s="26">
        <v>15</v>
      </c>
      <c r="D358" s="27" t="s">
        <v>2212</v>
      </c>
      <c r="E358" s="27"/>
      <c r="F358" s="26" t="s">
        <v>5369</v>
      </c>
      <c r="G358" s="26" t="s">
        <v>3</v>
      </c>
      <c r="H358" s="26" t="s">
        <v>3</v>
      </c>
      <c r="I358" s="26"/>
      <c r="J358" s="26"/>
      <c r="K358" s="26"/>
      <c r="L358" s="26"/>
      <c r="M358" s="26" t="s">
        <v>3</v>
      </c>
      <c r="N358" s="26" t="s">
        <v>3</v>
      </c>
      <c r="O358" s="26"/>
      <c r="P358" s="26" t="s">
        <v>3</v>
      </c>
      <c r="Q358" s="26" t="s">
        <v>3</v>
      </c>
      <c r="R358" s="26" t="s">
        <v>3</v>
      </c>
      <c r="S358" s="26"/>
      <c r="T358" s="26" t="s">
        <v>3</v>
      </c>
      <c r="U358" s="26" t="s">
        <v>3</v>
      </c>
      <c r="V358" s="26"/>
      <c r="W358" s="26"/>
      <c r="X358" s="26"/>
      <c r="Y358" s="26"/>
      <c r="Z358" s="26" t="s">
        <v>3</v>
      </c>
      <c r="AA358" s="28" t="s">
        <v>2578</v>
      </c>
      <c r="AB358" s="28" t="s">
        <v>2579</v>
      </c>
      <c r="AC358" s="28"/>
      <c r="AD358" s="28"/>
      <c r="AE358" s="28" t="s">
        <v>3</v>
      </c>
      <c r="AF358" s="28" t="s">
        <v>3</v>
      </c>
      <c r="AG358" s="28"/>
      <c r="AH358" s="28" t="s">
        <v>3</v>
      </c>
      <c r="AI358" s="29"/>
      <c r="AJ358" s="30" t="s">
        <v>2295</v>
      </c>
      <c r="AK358" s="31">
        <v>39248</v>
      </c>
      <c r="AL358" s="332"/>
      <c r="AM358" s="333"/>
      <c r="AN358" s="25" t="s">
        <v>2266</v>
      </c>
      <c r="AO358" s="24">
        <v>45060</v>
      </c>
      <c r="AP358" s="262" t="s">
        <v>2580</v>
      </c>
      <c r="AQ358" s="263"/>
      <c r="AR358" s="263" t="s">
        <v>885</v>
      </c>
      <c r="AS358" s="263" t="s">
        <v>2581</v>
      </c>
      <c r="AT358" s="266"/>
      <c r="AU358" s="266"/>
      <c r="AV358" s="266"/>
      <c r="AW358" s="266"/>
      <c r="AX358" s="266"/>
      <c r="AY358" s="266"/>
      <c r="AZ358" s="266"/>
      <c r="BA358" s="321">
        <v>226</v>
      </c>
      <c r="BB358" s="394">
        <v>2</v>
      </c>
    </row>
    <row r="359" spans="1:54" ht="24.95" customHeight="1">
      <c r="A359" s="326" t="s">
        <v>5953</v>
      </c>
      <c r="B359" s="19" t="s">
        <v>2225</v>
      </c>
      <c r="C359" s="26">
        <v>91</v>
      </c>
      <c r="D359" s="27" t="s">
        <v>837</v>
      </c>
      <c r="E359" s="27" t="s">
        <v>1050</v>
      </c>
      <c r="F359" s="26" t="s">
        <v>5205</v>
      </c>
      <c r="G359" s="26" t="s">
        <v>3</v>
      </c>
      <c r="H359" s="26" t="s">
        <v>3</v>
      </c>
      <c r="I359" s="26"/>
      <c r="J359" s="26"/>
      <c r="K359" s="26"/>
      <c r="L359" s="26"/>
      <c r="M359" s="26" t="s">
        <v>1051</v>
      </c>
      <c r="N359" s="26" t="s">
        <v>1052</v>
      </c>
      <c r="O359" s="26"/>
      <c r="P359" s="26" t="s">
        <v>1053</v>
      </c>
      <c r="Q359" s="26" t="s">
        <v>1054</v>
      </c>
      <c r="R359" s="26"/>
      <c r="S359" s="26"/>
      <c r="T359" s="26"/>
      <c r="U359" s="26" t="s">
        <v>3</v>
      </c>
      <c r="V359" s="26"/>
      <c r="W359" s="26"/>
      <c r="X359" s="26"/>
      <c r="Y359" s="26" t="s">
        <v>1055</v>
      </c>
      <c r="Z359" s="26"/>
      <c r="AA359" s="28" t="s">
        <v>1056</v>
      </c>
      <c r="AB359" s="28" t="s">
        <v>1057</v>
      </c>
      <c r="AC359" s="28"/>
      <c r="AD359" s="28"/>
      <c r="AE359" s="28" t="s">
        <v>4</v>
      </c>
      <c r="AF359" s="28" t="s">
        <v>5</v>
      </c>
      <c r="AG359" s="28"/>
      <c r="AH359" s="28" t="s">
        <v>1058</v>
      </c>
      <c r="AI359" s="29"/>
      <c r="AJ359" s="30" t="s">
        <v>858</v>
      </c>
      <c r="AK359" s="31">
        <v>43401</v>
      </c>
      <c r="AL359" s="332"/>
      <c r="AM359" s="333"/>
      <c r="AN359" s="25"/>
      <c r="AO359" s="24"/>
      <c r="AP359" s="262" t="s">
        <v>1059</v>
      </c>
      <c r="AQ359" s="263"/>
      <c r="AR359" s="263" t="s">
        <v>844</v>
      </c>
      <c r="AS359" s="263" t="s">
        <v>675</v>
      </c>
      <c r="AT359" s="266"/>
      <c r="AU359" s="266"/>
      <c r="AV359" s="266" t="s">
        <v>1050</v>
      </c>
      <c r="AW359" s="266"/>
      <c r="AX359" s="266"/>
      <c r="AY359" s="266"/>
      <c r="AZ359" s="266"/>
      <c r="BA359" s="321">
        <v>45</v>
      </c>
      <c r="BB359" s="394">
        <v>1</v>
      </c>
    </row>
    <row r="360" spans="1:54" ht="24.95" customHeight="1">
      <c r="A360" s="326" t="s">
        <v>4817</v>
      </c>
      <c r="B360" s="19" t="s">
        <v>2224</v>
      </c>
      <c r="C360" s="26">
        <v>87</v>
      </c>
      <c r="D360" s="27"/>
      <c r="E360" s="27"/>
      <c r="F360" s="26" t="s">
        <v>5697</v>
      </c>
      <c r="G360" s="26" t="s">
        <v>3</v>
      </c>
      <c r="H360" s="26"/>
      <c r="I360" s="26"/>
      <c r="J360" s="26"/>
      <c r="K360" s="26"/>
      <c r="L360" s="26"/>
      <c r="M360" s="26" t="s">
        <v>683</v>
      </c>
      <c r="N360" s="26" t="s">
        <v>4620</v>
      </c>
      <c r="O360" s="26"/>
      <c r="P360" s="26"/>
      <c r="Q360" s="26" t="s">
        <v>4621</v>
      </c>
      <c r="R360" s="26"/>
      <c r="S360" s="26"/>
      <c r="T360" s="26"/>
      <c r="U360" s="26"/>
      <c r="V360" s="26"/>
      <c r="W360" s="26"/>
      <c r="X360" s="26"/>
      <c r="Y360" s="26"/>
      <c r="Z360" s="26"/>
      <c r="AA360" s="28" t="s">
        <v>4622</v>
      </c>
      <c r="AB360" s="28" t="s">
        <v>4616</v>
      </c>
      <c r="AC360" s="28"/>
      <c r="AD360" s="28"/>
      <c r="AE360" s="28" t="s">
        <v>4</v>
      </c>
      <c r="AF360" s="28" t="s">
        <v>685</v>
      </c>
      <c r="AG360" s="28" t="s">
        <v>686</v>
      </c>
      <c r="AH360" s="28" t="s">
        <v>4623</v>
      </c>
      <c r="AI360" s="29"/>
      <c r="AJ360" s="30"/>
      <c r="AK360" s="31"/>
      <c r="AL360" s="332"/>
      <c r="AM360" s="333"/>
      <c r="AN360" s="25" t="s">
        <v>2266</v>
      </c>
      <c r="AO360" s="24">
        <v>45060</v>
      </c>
      <c r="AP360" s="262" t="s">
        <v>4624</v>
      </c>
      <c r="AQ360" s="263"/>
      <c r="AR360" s="263" t="s">
        <v>674</v>
      </c>
      <c r="AS360" s="263" t="s">
        <v>4625</v>
      </c>
      <c r="AT360" s="266"/>
      <c r="AU360" s="266"/>
      <c r="AV360" s="266"/>
      <c r="AW360" s="266"/>
      <c r="AX360" s="266"/>
      <c r="AY360" s="266"/>
      <c r="AZ360" s="266"/>
      <c r="BA360" s="321">
        <v>601</v>
      </c>
      <c r="BB360" s="394">
        <v>2</v>
      </c>
    </row>
    <row r="361" spans="1:54" ht="24.95" customHeight="1">
      <c r="A361" s="326" t="s">
        <v>5950</v>
      </c>
      <c r="B361" s="19"/>
      <c r="C361" s="26"/>
      <c r="D361" s="27"/>
      <c r="E361" s="27"/>
      <c r="F361" s="26" t="s">
        <v>5753</v>
      </c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 t="s">
        <v>4840</v>
      </c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 t="s">
        <v>4799</v>
      </c>
      <c r="AK361" s="31">
        <v>45075</v>
      </c>
      <c r="AL361" s="332"/>
      <c r="AM361" s="333"/>
      <c r="AN361" s="25"/>
      <c r="AO361" s="24"/>
      <c r="AP361" s="262" t="s">
        <v>5754</v>
      </c>
      <c r="AQ361" s="263">
        <v>29</v>
      </c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>
        <v>3</v>
      </c>
    </row>
    <row r="362" spans="1:54" ht="24.95" customHeight="1">
      <c r="A362" s="326" t="s">
        <v>4817</v>
      </c>
      <c r="B362" s="19" t="s">
        <v>2216</v>
      </c>
      <c r="C362" s="26">
        <v>15</v>
      </c>
      <c r="D362" s="27" t="s">
        <v>2212</v>
      </c>
      <c r="E362" s="27"/>
      <c r="F362" s="26" t="s">
        <v>5367</v>
      </c>
      <c r="G362" s="26" t="s">
        <v>2560</v>
      </c>
      <c r="H362" s="26" t="s">
        <v>3</v>
      </c>
      <c r="I362" s="26"/>
      <c r="J362" s="26"/>
      <c r="K362" s="26"/>
      <c r="L362" s="26"/>
      <c r="M362" s="26" t="s">
        <v>2561</v>
      </c>
      <c r="N362" s="26" t="s">
        <v>2562</v>
      </c>
      <c r="O362" s="26"/>
      <c r="P362" s="26" t="s">
        <v>3</v>
      </c>
      <c r="Q362" s="26" t="s">
        <v>2563</v>
      </c>
      <c r="R362" s="26" t="s">
        <v>3</v>
      </c>
      <c r="S362" s="26"/>
      <c r="T362" s="26" t="s">
        <v>3</v>
      </c>
      <c r="U362" s="26" t="s">
        <v>3</v>
      </c>
      <c r="V362" s="26"/>
      <c r="W362" s="26"/>
      <c r="X362" s="26"/>
      <c r="Y362" s="26"/>
      <c r="Z362" s="26" t="s">
        <v>3</v>
      </c>
      <c r="AA362" s="28" t="s">
        <v>2564</v>
      </c>
      <c r="AB362" s="28" t="s">
        <v>2565</v>
      </c>
      <c r="AC362" s="28"/>
      <c r="AD362" s="28"/>
      <c r="AE362" s="28" t="s">
        <v>711</v>
      </c>
      <c r="AF362" s="28" t="s">
        <v>748</v>
      </c>
      <c r="AG362" s="28"/>
      <c r="AH362" s="28" t="s">
        <v>2566</v>
      </c>
      <c r="AI362" s="29"/>
      <c r="AJ362" s="30" t="s">
        <v>2295</v>
      </c>
      <c r="AK362" s="31">
        <v>39248</v>
      </c>
      <c r="AL362" s="332"/>
      <c r="AM362" s="333"/>
      <c r="AN362" s="25" t="s">
        <v>2266</v>
      </c>
      <c r="AO362" s="24">
        <v>45060</v>
      </c>
      <c r="AP362" s="262" t="s">
        <v>2567</v>
      </c>
      <c r="AQ362" s="263"/>
      <c r="AR362" s="263" t="s">
        <v>885</v>
      </c>
      <c r="AS362" s="263" t="s">
        <v>2568</v>
      </c>
      <c r="AT362" s="266"/>
      <c r="AU362" s="266"/>
      <c r="AV362" s="266"/>
      <c r="AW362" s="266"/>
      <c r="AX362" s="266"/>
      <c r="AY362" s="266"/>
      <c r="AZ362" s="266"/>
      <c r="BA362" s="321">
        <v>224</v>
      </c>
      <c r="BB362" s="394">
        <v>2</v>
      </c>
    </row>
    <row r="363" spans="1:54" ht="24.95" customHeight="1">
      <c r="A363" s="326" t="s">
        <v>4817</v>
      </c>
      <c r="B363" s="19" t="s">
        <v>2225</v>
      </c>
      <c r="C363" s="26">
        <v>91</v>
      </c>
      <c r="D363" s="27" t="s">
        <v>1361</v>
      </c>
      <c r="E363" s="27" t="s">
        <v>1587</v>
      </c>
      <c r="F363" s="26" t="s">
        <v>5260</v>
      </c>
      <c r="G363" s="26" t="s">
        <v>3</v>
      </c>
      <c r="H363" s="26" t="s">
        <v>3</v>
      </c>
      <c r="I363" s="26"/>
      <c r="J363" s="26"/>
      <c r="K363" s="26"/>
      <c r="L363" s="26"/>
      <c r="M363" s="26" t="s">
        <v>1588</v>
      </c>
      <c r="N363" s="26" t="s">
        <v>1589</v>
      </c>
      <c r="O363" s="26"/>
      <c r="P363" s="26" t="s">
        <v>1590</v>
      </c>
      <c r="Q363" s="26" t="s">
        <v>1591</v>
      </c>
      <c r="R363" s="26"/>
      <c r="S363" s="26"/>
      <c r="T363" s="26"/>
      <c r="U363" s="26" t="s">
        <v>3</v>
      </c>
      <c r="V363" s="26"/>
      <c r="W363" s="26"/>
      <c r="X363" s="26"/>
      <c r="Y363" s="26" t="s">
        <v>1592</v>
      </c>
      <c r="Z363" s="26"/>
      <c r="AA363" s="28" t="s">
        <v>1593</v>
      </c>
      <c r="AB363" s="28" t="s">
        <v>1594</v>
      </c>
      <c r="AC363" s="28"/>
      <c r="AD363" s="28"/>
      <c r="AE363" s="28" t="s">
        <v>711</v>
      </c>
      <c r="AF363" s="28" t="s">
        <v>1159</v>
      </c>
      <c r="AG363" s="28"/>
      <c r="AH363" s="28" t="s">
        <v>1595</v>
      </c>
      <c r="AI363" s="29"/>
      <c r="AJ363" s="30" t="s">
        <v>3</v>
      </c>
      <c r="AK363" s="31" t="s">
        <v>3</v>
      </c>
      <c r="AL363" s="332"/>
      <c r="AM363" s="333"/>
      <c r="AN363" s="25"/>
      <c r="AO363" s="24"/>
      <c r="AP363" s="262" t="s">
        <v>1596</v>
      </c>
      <c r="AQ363" s="263"/>
      <c r="AR363" s="263" t="s">
        <v>844</v>
      </c>
      <c r="AS363" s="263" t="s">
        <v>675</v>
      </c>
      <c r="AT363" s="266"/>
      <c r="AU363" s="266"/>
      <c r="AV363" s="266" t="s">
        <v>1587</v>
      </c>
      <c r="AW363" s="266"/>
      <c r="AX363" s="266"/>
      <c r="AY363" s="266"/>
      <c r="AZ363" s="266"/>
      <c r="BA363" s="321">
        <v>100</v>
      </c>
      <c r="BB363" s="394">
        <v>1</v>
      </c>
    </row>
    <row r="364" spans="1:54" ht="24.95" customHeight="1">
      <c r="A364" s="326" t="s">
        <v>4817</v>
      </c>
      <c r="B364" s="19" t="s">
        <v>2237</v>
      </c>
      <c r="C364" s="26">
        <v>92</v>
      </c>
      <c r="D364" s="27" t="s">
        <v>1867</v>
      </c>
      <c r="E364" s="27" t="s">
        <v>2123</v>
      </c>
      <c r="F364" s="26" t="s">
        <v>5320</v>
      </c>
      <c r="G364" s="26" t="s">
        <v>2124</v>
      </c>
      <c r="H364" s="26" t="s">
        <v>2125</v>
      </c>
      <c r="I364" s="26"/>
      <c r="J364" s="26"/>
      <c r="K364" s="26"/>
      <c r="L364" s="26"/>
      <c r="M364" s="26" t="s">
        <v>2242</v>
      </c>
      <c r="N364" s="26" t="s">
        <v>2126</v>
      </c>
      <c r="O364" s="26"/>
      <c r="P364" s="26"/>
      <c r="Q364" s="26" t="s">
        <v>2127</v>
      </c>
      <c r="R364" s="26"/>
      <c r="S364" s="26"/>
      <c r="T364" s="26"/>
      <c r="U364" s="26"/>
      <c r="V364" s="26"/>
      <c r="W364" s="26"/>
      <c r="X364" s="26"/>
      <c r="Y364" s="26" t="s">
        <v>2128</v>
      </c>
      <c r="Z364" s="26"/>
      <c r="AA364" s="28" t="s">
        <v>804</v>
      </c>
      <c r="AB364" s="28" t="s">
        <v>2129</v>
      </c>
      <c r="AC364" s="28"/>
      <c r="AD364" s="28"/>
      <c r="AE364" s="28" t="s">
        <v>711</v>
      </c>
      <c r="AF364" s="28" t="s">
        <v>730</v>
      </c>
      <c r="AG364" s="28"/>
      <c r="AH364" s="28" t="s">
        <v>2130</v>
      </c>
      <c r="AI364" s="29"/>
      <c r="AJ364" s="30"/>
      <c r="AK364" s="31"/>
      <c r="AL364" s="332"/>
      <c r="AM364" s="333"/>
      <c r="AN364" s="25"/>
      <c r="AO364" s="24"/>
      <c r="AP364" s="262" t="s">
        <v>2131</v>
      </c>
      <c r="AQ364" s="263"/>
      <c r="AR364" s="263" t="s">
        <v>1321</v>
      </c>
      <c r="AS364" s="263" t="s">
        <v>675</v>
      </c>
      <c r="AT364" s="266"/>
      <c r="AU364" s="266"/>
      <c r="AV364" s="266"/>
      <c r="AW364" s="266" t="s">
        <v>2123</v>
      </c>
      <c r="AX364" s="266"/>
      <c r="AY364" s="266"/>
      <c r="AZ364" s="266"/>
      <c r="BA364" s="321">
        <v>171</v>
      </c>
      <c r="BB364" s="394">
        <v>1</v>
      </c>
    </row>
    <row r="365" spans="1:54" ht="24.95" customHeight="1">
      <c r="A365" s="326" t="s">
        <v>4817</v>
      </c>
      <c r="B365" s="19" t="s">
        <v>2216</v>
      </c>
      <c r="C365" s="26">
        <v>15</v>
      </c>
      <c r="D365" s="27" t="s">
        <v>2212</v>
      </c>
      <c r="E365" s="27"/>
      <c r="F365" s="26" t="s">
        <v>5366</v>
      </c>
      <c r="G365" s="26" t="s">
        <v>2552</v>
      </c>
      <c r="H365" s="26" t="s">
        <v>3</v>
      </c>
      <c r="I365" s="26"/>
      <c r="J365" s="26"/>
      <c r="K365" s="26"/>
      <c r="L365" s="26"/>
      <c r="M365" s="26" t="s">
        <v>2553</v>
      </c>
      <c r="N365" s="26" t="s">
        <v>2554</v>
      </c>
      <c r="O365" s="26"/>
      <c r="P365" s="26" t="s">
        <v>3</v>
      </c>
      <c r="Q365" s="26" t="s">
        <v>3</v>
      </c>
      <c r="R365" s="26" t="s">
        <v>3</v>
      </c>
      <c r="S365" s="26"/>
      <c r="T365" s="26" t="s">
        <v>3</v>
      </c>
      <c r="U365" s="26" t="s">
        <v>3</v>
      </c>
      <c r="V365" s="26"/>
      <c r="W365" s="26"/>
      <c r="X365" s="26"/>
      <c r="Y365" s="26"/>
      <c r="Z365" s="26" t="s">
        <v>3</v>
      </c>
      <c r="AA365" s="28" t="s">
        <v>2555</v>
      </c>
      <c r="AB365" s="28" t="s">
        <v>2556</v>
      </c>
      <c r="AC365" s="28"/>
      <c r="AD365" s="28"/>
      <c r="AE365" s="28" t="s">
        <v>697</v>
      </c>
      <c r="AF365" s="28" t="s">
        <v>823</v>
      </c>
      <c r="AG365" s="28"/>
      <c r="AH365" s="28" t="s">
        <v>2557</v>
      </c>
      <c r="AI365" s="29"/>
      <c r="AJ365" s="30" t="s">
        <v>2295</v>
      </c>
      <c r="AK365" s="31">
        <v>39248</v>
      </c>
      <c r="AL365" s="332"/>
      <c r="AM365" s="333"/>
      <c r="AN365" s="25" t="s">
        <v>2266</v>
      </c>
      <c r="AO365" s="24">
        <v>45060</v>
      </c>
      <c r="AP365" s="262" t="s">
        <v>2558</v>
      </c>
      <c r="AQ365" s="263"/>
      <c r="AR365" s="263" t="s">
        <v>885</v>
      </c>
      <c r="AS365" s="263" t="s">
        <v>2559</v>
      </c>
      <c r="AT365" s="266"/>
      <c r="AU365" s="266"/>
      <c r="AV365" s="266"/>
      <c r="AW365" s="266"/>
      <c r="AX365" s="266"/>
      <c r="AY365" s="266"/>
      <c r="AZ365" s="266"/>
      <c r="BA365" s="321">
        <v>223</v>
      </c>
      <c r="BB365" s="394">
        <v>2</v>
      </c>
    </row>
    <row r="366" spans="1:54" ht="24.95" customHeight="1">
      <c r="A366" s="326" t="s">
        <v>4817</v>
      </c>
      <c r="B366" s="19" t="s">
        <v>2216</v>
      </c>
      <c r="C366" s="26">
        <v>15</v>
      </c>
      <c r="D366" s="27" t="s">
        <v>2212</v>
      </c>
      <c r="E366" s="27"/>
      <c r="F366" s="26" t="s">
        <v>5484</v>
      </c>
      <c r="G366" s="26" t="s">
        <v>3</v>
      </c>
      <c r="H366" s="26" t="s">
        <v>3</v>
      </c>
      <c r="I366" s="26"/>
      <c r="J366" s="26"/>
      <c r="K366" s="26"/>
      <c r="L366" s="26"/>
      <c r="M366" s="26" t="s">
        <v>3</v>
      </c>
      <c r="N366" s="26" t="s">
        <v>3</v>
      </c>
      <c r="O366" s="26"/>
      <c r="P366" s="26" t="s">
        <v>3</v>
      </c>
      <c r="Q366" s="26" t="s">
        <v>3</v>
      </c>
      <c r="R366" s="26" t="s">
        <v>3</v>
      </c>
      <c r="S366" s="26"/>
      <c r="T366" s="26" t="s">
        <v>3</v>
      </c>
      <c r="U366" s="26" t="s">
        <v>3</v>
      </c>
      <c r="V366" s="26"/>
      <c r="W366" s="26"/>
      <c r="X366" s="26"/>
      <c r="Y366" s="26"/>
      <c r="Z366" s="26" t="s">
        <v>3</v>
      </c>
      <c r="AA366" s="28" t="s">
        <v>3295</v>
      </c>
      <c r="AB366" s="28" t="s">
        <v>3</v>
      </c>
      <c r="AC366" s="28"/>
      <c r="AD366" s="28"/>
      <c r="AE366" s="28" t="s">
        <v>3</v>
      </c>
      <c r="AF366" s="28" t="s">
        <v>3</v>
      </c>
      <c r="AG366" s="28"/>
      <c r="AH366" s="28" t="s">
        <v>3</v>
      </c>
      <c r="AI366" s="29"/>
      <c r="AJ366" s="30" t="s">
        <v>2295</v>
      </c>
      <c r="AK366" s="31">
        <v>39248</v>
      </c>
      <c r="AL366" s="332"/>
      <c r="AM366" s="333"/>
      <c r="AN366" s="25" t="s">
        <v>2266</v>
      </c>
      <c r="AO366" s="24">
        <v>45060</v>
      </c>
      <c r="AP366" s="262" t="s">
        <v>3295</v>
      </c>
      <c r="AQ366" s="263"/>
      <c r="AR366" s="263" t="s">
        <v>885</v>
      </c>
      <c r="AS366" s="263" t="s">
        <v>3296</v>
      </c>
      <c r="AT366" s="266"/>
      <c r="AU366" s="266"/>
      <c r="AV366" s="266"/>
      <c r="AW366" s="266"/>
      <c r="AX366" s="266"/>
      <c r="AY366" s="266"/>
      <c r="AZ366" s="266"/>
      <c r="BA366" s="321">
        <v>341</v>
      </c>
      <c r="BB366" s="394">
        <v>2</v>
      </c>
    </row>
    <row r="367" spans="1:54" ht="24.95" customHeight="1">
      <c r="A367" s="326" t="s">
        <v>4817</v>
      </c>
      <c r="B367" s="19" t="s">
        <v>2224</v>
      </c>
      <c r="C367" s="26">
        <v>87</v>
      </c>
      <c r="D367" s="27"/>
      <c r="E367" s="27"/>
      <c r="F367" s="26" t="s">
        <v>5707</v>
      </c>
      <c r="G367" s="26" t="s">
        <v>3</v>
      </c>
      <c r="H367" s="26" t="s">
        <v>1102</v>
      </c>
      <c r="I367" s="26"/>
      <c r="J367" s="26"/>
      <c r="K367" s="26"/>
      <c r="L367" s="26"/>
      <c r="M367" s="26" t="s">
        <v>1103</v>
      </c>
      <c r="N367" s="26" t="s">
        <v>1104</v>
      </c>
      <c r="O367" s="26"/>
      <c r="P367" s="26" t="s">
        <v>3</v>
      </c>
      <c r="Q367" s="26" t="s">
        <v>4688</v>
      </c>
      <c r="R367" s="26" t="s">
        <v>3</v>
      </c>
      <c r="S367" s="26"/>
      <c r="T367" s="26" t="s">
        <v>3</v>
      </c>
      <c r="U367" s="26" t="s">
        <v>3</v>
      </c>
      <c r="V367" s="26"/>
      <c r="W367" s="26"/>
      <c r="X367" s="26"/>
      <c r="Y367" s="26"/>
      <c r="Z367" s="26" t="s">
        <v>3</v>
      </c>
      <c r="AA367" s="28" t="s">
        <v>3295</v>
      </c>
      <c r="AB367" s="28" t="s">
        <v>4689</v>
      </c>
      <c r="AC367" s="28"/>
      <c r="AD367" s="28"/>
      <c r="AE367" s="28" t="s">
        <v>4</v>
      </c>
      <c r="AF367" s="28" t="s">
        <v>4690</v>
      </c>
      <c r="AG367" s="28"/>
      <c r="AH367" s="28" t="s">
        <v>4691</v>
      </c>
      <c r="AI367" s="29"/>
      <c r="AJ367" s="30" t="s">
        <v>2295</v>
      </c>
      <c r="AK367" s="31">
        <v>39248</v>
      </c>
      <c r="AL367" s="332"/>
      <c r="AM367" s="333"/>
      <c r="AN367" s="25" t="s">
        <v>2266</v>
      </c>
      <c r="AO367" s="24">
        <v>45060</v>
      </c>
      <c r="AP367" s="262" t="s">
        <v>4692</v>
      </c>
      <c r="AQ367" s="263"/>
      <c r="AR367" s="263" t="s">
        <v>885</v>
      </c>
      <c r="AS367" s="263" t="s">
        <v>4693</v>
      </c>
      <c r="AT367" s="266"/>
      <c r="AU367" s="266"/>
      <c r="AV367" s="266"/>
      <c r="AW367" s="266"/>
      <c r="AX367" s="266"/>
      <c r="AY367" s="266"/>
      <c r="AZ367" s="266"/>
      <c r="BA367" s="321">
        <v>611</v>
      </c>
      <c r="BB367" s="394">
        <v>2</v>
      </c>
    </row>
    <row r="368" spans="1:54" ht="24.95" customHeight="1">
      <c r="A368" s="326" t="s">
        <v>4817</v>
      </c>
      <c r="B368" s="19" t="s">
        <v>2225</v>
      </c>
      <c r="C368" s="26">
        <v>91</v>
      </c>
      <c r="D368" s="27" t="s">
        <v>837</v>
      </c>
      <c r="E368" s="27" t="s">
        <v>1101</v>
      </c>
      <c r="F368" s="26" t="s">
        <v>5211</v>
      </c>
      <c r="G368" s="26" t="s">
        <v>3</v>
      </c>
      <c r="H368" s="26" t="s">
        <v>1102</v>
      </c>
      <c r="I368" s="26"/>
      <c r="J368" s="26"/>
      <c r="K368" s="26"/>
      <c r="L368" s="26"/>
      <c r="M368" s="26" t="s">
        <v>1103</v>
      </c>
      <c r="N368" s="26" t="s">
        <v>1104</v>
      </c>
      <c r="O368" s="26"/>
      <c r="P368" s="26"/>
      <c r="Q368" s="26" t="s">
        <v>1105</v>
      </c>
      <c r="R368" s="26"/>
      <c r="S368" s="26"/>
      <c r="T368" s="26"/>
      <c r="U368" s="26" t="s">
        <v>3</v>
      </c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 t="s">
        <v>3</v>
      </c>
      <c r="AK368" s="31" t="s">
        <v>3</v>
      </c>
      <c r="AL368" s="332"/>
      <c r="AM368" s="333"/>
      <c r="AN368" s="25"/>
      <c r="AO368" s="24"/>
      <c r="AP368" s="262" t="s">
        <v>1106</v>
      </c>
      <c r="AQ368" s="263"/>
      <c r="AR368" s="263" t="s">
        <v>844</v>
      </c>
      <c r="AS368" s="263" t="s">
        <v>1107</v>
      </c>
      <c r="AT368" s="266"/>
      <c r="AU368" s="266"/>
      <c r="AV368" s="266" t="s">
        <v>1101</v>
      </c>
      <c r="AW368" s="266"/>
      <c r="AX368" s="266"/>
      <c r="AY368" s="266"/>
      <c r="AZ368" s="266"/>
      <c r="BA368" s="321">
        <v>51</v>
      </c>
      <c r="BB368" s="394">
        <v>1</v>
      </c>
    </row>
    <row r="369" spans="1:54" ht="24.95" customHeight="1">
      <c r="A369" s="326" t="s">
        <v>4817</v>
      </c>
      <c r="B369" s="19" t="s">
        <v>2225</v>
      </c>
      <c r="C369" s="26">
        <v>91</v>
      </c>
      <c r="D369" s="27" t="s">
        <v>1361</v>
      </c>
      <c r="E369" s="27" t="s">
        <v>1597</v>
      </c>
      <c r="F369" s="26" t="s">
        <v>5261</v>
      </c>
      <c r="G369" s="26" t="s">
        <v>3</v>
      </c>
      <c r="H369" s="26" t="s">
        <v>3</v>
      </c>
      <c r="I369" s="26"/>
      <c r="J369" s="26"/>
      <c r="K369" s="26"/>
      <c r="L369" s="26"/>
      <c r="M369" s="26" t="s">
        <v>1598</v>
      </c>
      <c r="N369" s="26" t="s">
        <v>1599</v>
      </c>
      <c r="O369" s="26"/>
      <c r="P369" s="26"/>
      <c r="Q369" s="26" t="s">
        <v>1600</v>
      </c>
      <c r="R369" s="26"/>
      <c r="S369" s="26"/>
      <c r="T369" s="26"/>
      <c r="U369" s="26" t="s">
        <v>3</v>
      </c>
      <c r="V369" s="26"/>
      <c r="W369" s="26"/>
      <c r="X369" s="26"/>
      <c r="Y369" s="26" t="s">
        <v>1601</v>
      </c>
      <c r="Z369" s="26"/>
      <c r="AA369" s="28" t="s">
        <v>1602</v>
      </c>
      <c r="AB369" s="28" t="s">
        <v>1603</v>
      </c>
      <c r="AC369" s="28"/>
      <c r="AD369" s="28"/>
      <c r="AE369" s="28" t="s">
        <v>701</v>
      </c>
      <c r="AF369" s="28" t="s">
        <v>1604</v>
      </c>
      <c r="AG369" s="28"/>
      <c r="AH369" s="28" t="s">
        <v>1605</v>
      </c>
      <c r="AI369" s="29"/>
      <c r="AJ369" s="30" t="s">
        <v>3</v>
      </c>
      <c r="AK369" s="31" t="s">
        <v>3</v>
      </c>
      <c r="AL369" s="332"/>
      <c r="AM369" s="333"/>
      <c r="AN369" s="25"/>
      <c r="AO369" s="24"/>
      <c r="AP369" s="262" t="s">
        <v>1606</v>
      </c>
      <c r="AQ369" s="263"/>
      <c r="AR369" s="263" t="s">
        <v>844</v>
      </c>
      <c r="AS369" s="263" t="s">
        <v>675</v>
      </c>
      <c r="AT369" s="266"/>
      <c r="AU369" s="266"/>
      <c r="AV369" s="266" t="s">
        <v>1597</v>
      </c>
      <c r="AW369" s="266"/>
      <c r="AX369" s="266"/>
      <c r="AY369" s="266"/>
      <c r="AZ369" s="266"/>
      <c r="BA369" s="321">
        <v>101</v>
      </c>
      <c r="BB369" s="394">
        <v>1</v>
      </c>
    </row>
    <row r="370" spans="1:54" ht="24.95" customHeight="1">
      <c r="A370" s="326" t="s">
        <v>4817</v>
      </c>
      <c r="B370" s="19" t="s">
        <v>2225</v>
      </c>
      <c r="C370" s="26">
        <v>91</v>
      </c>
      <c r="D370" s="27" t="s">
        <v>1361</v>
      </c>
      <c r="E370" s="27" t="s">
        <v>1847</v>
      </c>
      <c r="F370" s="26" t="s">
        <v>5287</v>
      </c>
      <c r="G370" s="26" t="s">
        <v>3</v>
      </c>
      <c r="H370" s="26" t="s">
        <v>1848</v>
      </c>
      <c r="I370" s="26"/>
      <c r="J370" s="26"/>
      <c r="K370" s="26"/>
      <c r="L370" s="26"/>
      <c r="M370" s="26" t="s">
        <v>1849</v>
      </c>
      <c r="N370" s="26" t="s">
        <v>1850</v>
      </c>
      <c r="O370" s="26"/>
      <c r="P370" s="26"/>
      <c r="Q370" s="26" t="s">
        <v>1851</v>
      </c>
      <c r="R370" s="26"/>
      <c r="S370" s="26"/>
      <c r="T370" s="26"/>
      <c r="U370" s="26" t="s">
        <v>3</v>
      </c>
      <c r="V370" s="26"/>
      <c r="W370" s="26"/>
      <c r="X370" s="26"/>
      <c r="Y370" s="26" t="s">
        <v>1852</v>
      </c>
      <c r="Z370" s="26"/>
      <c r="AA370" s="28" t="s">
        <v>1602</v>
      </c>
      <c r="AB370" s="28" t="s">
        <v>830</v>
      </c>
      <c r="AC370" s="28"/>
      <c r="AD370" s="28"/>
      <c r="AE370" s="28" t="s">
        <v>4</v>
      </c>
      <c r="AF370" s="28" t="s">
        <v>903</v>
      </c>
      <c r="AG370" s="28"/>
      <c r="AH370" s="28" t="s">
        <v>1853</v>
      </c>
      <c r="AI370" s="29"/>
      <c r="AJ370" s="30" t="s">
        <v>3</v>
      </c>
      <c r="AK370" s="31" t="s">
        <v>3</v>
      </c>
      <c r="AL370" s="332"/>
      <c r="AM370" s="333"/>
      <c r="AN370" s="25"/>
      <c r="AO370" s="24"/>
      <c r="AP370" s="262" t="s">
        <v>1854</v>
      </c>
      <c r="AQ370" s="263"/>
      <c r="AR370" s="263" t="s">
        <v>844</v>
      </c>
      <c r="AS370" s="263" t="s">
        <v>675</v>
      </c>
      <c r="AT370" s="266"/>
      <c r="AU370" s="266"/>
      <c r="AV370" s="266" t="s">
        <v>1847</v>
      </c>
      <c r="AW370" s="266"/>
      <c r="AX370" s="266"/>
      <c r="AY370" s="266"/>
      <c r="AZ370" s="266"/>
      <c r="BA370" s="321">
        <v>127</v>
      </c>
      <c r="BB370" s="394">
        <v>1</v>
      </c>
    </row>
    <row r="371" spans="1:54" ht="24.95" customHeight="1">
      <c r="A371" s="326" t="s">
        <v>4817</v>
      </c>
      <c r="B371" s="19" t="s">
        <v>2216</v>
      </c>
      <c r="C371" s="26">
        <v>15</v>
      </c>
      <c r="D371" s="27" t="s">
        <v>2212</v>
      </c>
      <c r="E371" s="27"/>
      <c r="F371" s="26" t="s">
        <v>5499</v>
      </c>
      <c r="G371" s="26" t="s">
        <v>3400</v>
      </c>
      <c r="H371" s="26"/>
      <c r="I371" s="26"/>
      <c r="J371" s="26"/>
      <c r="K371" s="26"/>
      <c r="L371" s="26"/>
      <c r="M371" s="26" t="s">
        <v>3401</v>
      </c>
      <c r="N371" s="26" t="s">
        <v>3402</v>
      </c>
      <c r="O371" s="26"/>
      <c r="P371" s="26" t="s">
        <v>3403</v>
      </c>
      <c r="Q371" s="26" t="s">
        <v>3404</v>
      </c>
      <c r="R371" s="26"/>
      <c r="S371" s="26" t="s">
        <v>3405</v>
      </c>
      <c r="T371" s="26"/>
      <c r="U371" s="26" t="s">
        <v>3406</v>
      </c>
      <c r="V371" s="26"/>
      <c r="W371" s="26"/>
      <c r="X371" s="26"/>
      <c r="Y371" s="26" t="s">
        <v>3407</v>
      </c>
      <c r="Z371" s="26" t="s">
        <v>688</v>
      </c>
      <c r="AA371" s="28" t="s">
        <v>1602</v>
      </c>
      <c r="AB371" s="28" t="s">
        <v>729</v>
      </c>
      <c r="AC371" s="28"/>
      <c r="AD371" s="28"/>
      <c r="AE371" s="28" t="s">
        <v>4</v>
      </c>
      <c r="AF371" s="28" t="s">
        <v>3408</v>
      </c>
      <c r="AG371" s="28"/>
      <c r="AH371" s="28" t="s">
        <v>3409</v>
      </c>
      <c r="AI371" s="29"/>
      <c r="AJ371" s="30" t="s">
        <v>2433</v>
      </c>
      <c r="AK371" s="31">
        <v>39248</v>
      </c>
      <c r="AL371" s="332"/>
      <c r="AM371" s="333"/>
      <c r="AN371" s="25" t="s">
        <v>2266</v>
      </c>
      <c r="AO371" s="24">
        <v>45060</v>
      </c>
      <c r="AP371" s="262" t="s">
        <v>3410</v>
      </c>
      <c r="AQ371" s="263"/>
      <c r="AR371" s="263" t="s">
        <v>2210</v>
      </c>
      <c r="AS371" s="263" t="s">
        <v>675</v>
      </c>
      <c r="AT371" s="266"/>
      <c r="AU371" s="266"/>
      <c r="AV371" s="266"/>
      <c r="AW371" s="266"/>
      <c r="AX371" s="266"/>
      <c r="AY371" s="266"/>
      <c r="AZ371" s="266"/>
      <c r="BA371" s="321">
        <v>356</v>
      </c>
      <c r="BB371" s="394">
        <v>2</v>
      </c>
    </row>
    <row r="372" spans="1:54" ht="24.95" customHeight="1">
      <c r="A372" s="326" t="s">
        <v>4817</v>
      </c>
      <c r="B372" s="19" t="s">
        <v>2216</v>
      </c>
      <c r="C372" s="26">
        <v>15</v>
      </c>
      <c r="D372" s="27" t="s">
        <v>2212</v>
      </c>
      <c r="E372" s="27"/>
      <c r="F372" s="26" t="s">
        <v>5413</v>
      </c>
      <c r="G372" s="26" t="s">
        <v>2858</v>
      </c>
      <c r="H372" s="26" t="s">
        <v>3</v>
      </c>
      <c r="I372" s="26"/>
      <c r="J372" s="26"/>
      <c r="K372" s="26"/>
      <c r="L372" s="26"/>
      <c r="M372" s="26" t="s">
        <v>3</v>
      </c>
      <c r="N372" s="26" t="s">
        <v>3</v>
      </c>
      <c r="O372" s="26"/>
      <c r="P372" s="26" t="s">
        <v>3</v>
      </c>
      <c r="Q372" s="26" t="s">
        <v>3</v>
      </c>
      <c r="R372" s="26" t="s">
        <v>3</v>
      </c>
      <c r="S372" s="26"/>
      <c r="T372" s="26" t="s">
        <v>3</v>
      </c>
      <c r="U372" s="26" t="s">
        <v>3</v>
      </c>
      <c r="V372" s="26"/>
      <c r="W372" s="26"/>
      <c r="X372" s="26"/>
      <c r="Y372" s="26"/>
      <c r="Z372" s="26" t="s">
        <v>3</v>
      </c>
      <c r="AA372" s="28" t="s">
        <v>1602</v>
      </c>
      <c r="AB372" s="28" t="s">
        <v>2859</v>
      </c>
      <c r="AC372" s="28"/>
      <c r="AD372" s="28"/>
      <c r="AE372" s="28" t="s">
        <v>3</v>
      </c>
      <c r="AF372" s="28" t="s">
        <v>3</v>
      </c>
      <c r="AG372" s="28"/>
      <c r="AH372" s="28" t="s">
        <v>3</v>
      </c>
      <c r="AI372" s="29"/>
      <c r="AJ372" s="30" t="s">
        <v>2295</v>
      </c>
      <c r="AK372" s="31">
        <v>39248</v>
      </c>
      <c r="AL372" s="332"/>
      <c r="AM372" s="333"/>
      <c r="AN372" s="25" t="s">
        <v>2266</v>
      </c>
      <c r="AO372" s="24">
        <v>45060</v>
      </c>
      <c r="AP372" s="262" t="s">
        <v>2860</v>
      </c>
      <c r="AQ372" s="263"/>
      <c r="AR372" s="263" t="s">
        <v>885</v>
      </c>
      <c r="AS372" s="263" t="s">
        <v>2861</v>
      </c>
      <c r="AT372" s="266"/>
      <c r="AU372" s="266"/>
      <c r="AV372" s="266"/>
      <c r="AW372" s="266"/>
      <c r="AX372" s="266"/>
      <c r="AY372" s="266"/>
      <c r="AZ372" s="266"/>
      <c r="BA372" s="321">
        <v>270</v>
      </c>
      <c r="BB372" s="394">
        <v>2</v>
      </c>
    </row>
    <row r="373" spans="1:54" ht="24.95" customHeight="1">
      <c r="A373" s="326" t="s">
        <v>5950</v>
      </c>
      <c r="B373" s="19"/>
      <c r="C373" s="26"/>
      <c r="D373" s="27"/>
      <c r="E373" s="27"/>
      <c r="F373" s="26" t="s">
        <v>5856</v>
      </c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 t="s">
        <v>4969</v>
      </c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 t="s">
        <v>4799</v>
      </c>
      <c r="AK373" s="31">
        <v>45075</v>
      </c>
      <c r="AL373" s="332"/>
      <c r="AM373" s="333"/>
      <c r="AN373" s="25"/>
      <c r="AO373" s="24"/>
      <c r="AP373" s="262" t="s">
        <v>5856</v>
      </c>
      <c r="AQ373" s="263">
        <v>142</v>
      </c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>
        <v>3</v>
      </c>
    </row>
    <row r="374" spans="1:54" ht="24.95" customHeight="1">
      <c r="A374" s="326" t="s">
        <v>4817</v>
      </c>
      <c r="B374" s="19" t="s">
        <v>2237</v>
      </c>
      <c r="C374" s="26">
        <v>92</v>
      </c>
      <c r="D374" s="27" t="s">
        <v>1867</v>
      </c>
      <c r="E374" s="27" t="s">
        <v>2103</v>
      </c>
      <c r="F374" s="26" t="s">
        <v>5318</v>
      </c>
      <c r="G374" s="26" t="s">
        <v>2104</v>
      </c>
      <c r="H374" s="26"/>
      <c r="I374" s="26"/>
      <c r="J374" s="26"/>
      <c r="K374" s="26"/>
      <c r="L374" s="26"/>
      <c r="M374" s="26" t="s">
        <v>2105</v>
      </c>
      <c r="N374" s="26" t="s">
        <v>2226</v>
      </c>
      <c r="O374" s="26"/>
      <c r="P374" s="26"/>
      <c r="Q374" s="26" t="s">
        <v>2106</v>
      </c>
      <c r="R374" s="26"/>
      <c r="S374" s="26"/>
      <c r="T374" s="26"/>
      <c r="U374" s="26"/>
      <c r="V374" s="26"/>
      <c r="W374" s="26"/>
      <c r="X374" s="26"/>
      <c r="Y374" s="26" t="s">
        <v>2107</v>
      </c>
      <c r="Z374" s="26" t="s">
        <v>2226</v>
      </c>
      <c r="AA374" s="28" t="s">
        <v>2108</v>
      </c>
      <c r="AB374" s="28" t="s">
        <v>2109</v>
      </c>
      <c r="AC374" s="28"/>
      <c r="AD374" s="28"/>
      <c r="AE374" s="28" t="s">
        <v>4</v>
      </c>
      <c r="AF374" s="28" t="s">
        <v>716</v>
      </c>
      <c r="AG374" s="28"/>
      <c r="AH374" s="28" t="s">
        <v>2110</v>
      </c>
      <c r="AI374" s="29"/>
      <c r="AJ374" s="30"/>
      <c r="AK374" s="31"/>
      <c r="AL374" s="332"/>
      <c r="AM374" s="333"/>
      <c r="AN374" s="25"/>
      <c r="AO374" s="24"/>
      <c r="AP374" s="262" t="s">
        <v>2111</v>
      </c>
      <c r="AQ374" s="263"/>
      <c r="AR374" s="263" t="s">
        <v>1321</v>
      </c>
      <c r="AS374" s="263" t="s">
        <v>675</v>
      </c>
      <c r="AT374" s="266" t="s">
        <v>851</v>
      </c>
      <c r="AU374" s="266"/>
      <c r="AV374" s="266"/>
      <c r="AW374" s="266" t="s">
        <v>2103</v>
      </c>
      <c r="AX374" s="266"/>
      <c r="AY374" s="266"/>
      <c r="AZ374" s="266"/>
      <c r="BA374" s="321">
        <v>168</v>
      </c>
      <c r="BB374" s="394">
        <v>1</v>
      </c>
    </row>
    <row r="375" spans="1:54" ht="24.95" customHeight="1">
      <c r="A375" s="326" t="s">
        <v>5950</v>
      </c>
      <c r="B375" s="19"/>
      <c r="C375" s="26"/>
      <c r="D375" s="27"/>
      <c r="E375" s="27"/>
      <c r="F375" s="26" t="s">
        <v>755</v>
      </c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 t="s">
        <v>5031</v>
      </c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 t="s">
        <v>4799</v>
      </c>
      <c r="AK375" s="31">
        <v>45075</v>
      </c>
      <c r="AL375" s="332"/>
      <c r="AM375" s="333"/>
      <c r="AN375" s="25"/>
      <c r="AO375" s="24"/>
      <c r="AP375" s="262" t="s">
        <v>755</v>
      </c>
      <c r="AQ375" s="263">
        <v>186</v>
      </c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>
        <v>3</v>
      </c>
    </row>
    <row r="376" spans="1:54" ht="24.95" customHeight="1">
      <c r="A376" s="326" t="s">
        <v>5950</v>
      </c>
      <c r="B376" s="19"/>
      <c r="C376" s="26"/>
      <c r="D376" s="27"/>
      <c r="E376" s="27"/>
      <c r="F376" s="26" t="s">
        <v>5098</v>
      </c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 t="s">
        <v>5099</v>
      </c>
      <c r="T376" s="26"/>
      <c r="U376" s="26" t="s">
        <v>5100</v>
      </c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 t="s">
        <v>4799</v>
      </c>
      <c r="AK376" s="31">
        <v>45075</v>
      </c>
      <c r="AL376" s="332"/>
      <c r="AM376" s="333"/>
      <c r="AN376" s="25"/>
      <c r="AO376" s="24"/>
      <c r="AP376" s="262" t="s">
        <v>5098</v>
      </c>
      <c r="AQ376" s="263">
        <v>246</v>
      </c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>
        <v>3</v>
      </c>
    </row>
    <row r="377" spans="1:54" ht="24.95" customHeight="1">
      <c r="A377" s="326" t="s">
        <v>5950</v>
      </c>
      <c r="B377" s="19"/>
      <c r="C377" s="26"/>
      <c r="D377" s="27"/>
      <c r="E377" s="27"/>
      <c r="F377" s="26" t="s">
        <v>5872</v>
      </c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 t="s">
        <v>4997</v>
      </c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 t="s">
        <v>4799</v>
      </c>
      <c r="AK377" s="31">
        <v>45075</v>
      </c>
      <c r="AL377" s="332"/>
      <c r="AM377" s="333"/>
      <c r="AN377" s="25"/>
      <c r="AO377" s="24"/>
      <c r="AP377" s="262" t="s">
        <v>4998</v>
      </c>
      <c r="AQ377" s="263">
        <v>161</v>
      </c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>
        <v>3</v>
      </c>
    </row>
    <row r="378" spans="1:54" ht="24.95" customHeight="1">
      <c r="A378" s="326" t="s">
        <v>5950</v>
      </c>
      <c r="B378" s="19"/>
      <c r="C378" s="26"/>
      <c r="D378" s="27"/>
      <c r="E378" s="27"/>
      <c r="F378" s="26" t="s">
        <v>5915</v>
      </c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 t="s">
        <v>5085</v>
      </c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 t="s">
        <v>4799</v>
      </c>
      <c r="AK378" s="31">
        <v>45075</v>
      </c>
      <c r="AL378" s="332"/>
      <c r="AM378" s="333"/>
      <c r="AN378" s="25"/>
      <c r="AO378" s="24"/>
      <c r="AP378" s="262" t="s">
        <v>5086</v>
      </c>
      <c r="AQ378" s="263">
        <v>236</v>
      </c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>
        <v>3</v>
      </c>
    </row>
    <row r="379" spans="1:54" ht="24.95" customHeight="1">
      <c r="A379" s="326" t="s">
        <v>5950</v>
      </c>
      <c r="B379" s="19"/>
      <c r="C379" s="26"/>
      <c r="D379" s="27"/>
      <c r="E379" s="27"/>
      <c r="F379" s="26" t="s">
        <v>5830</v>
      </c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 t="s">
        <v>4941</v>
      </c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 t="s">
        <v>4799</v>
      </c>
      <c r="AK379" s="31">
        <v>45075</v>
      </c>
      <c r="AL379" s="332"/>
      <c r="AM379" s="333"/>
      <c r="AN379" s="25"/>
      <c r="AO379" s="24"/>
      <c r="AP379" s="262" t="s">
        <v>5831</v>
      </c>
      <c r="AQ379" s="263">
        <v>116</v>
      </c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>
        <v>3</v>
      </c>
    </row>
    <row r="380" spans="1:54" ht="24.95" customHeight="1">
      <c r="A380" s="326" t="s">
        <v>5950</v>
      </c>
      <c r="B380" s="19"/>
      <c r="C380" s="26"/>
      <c r="D380" s="27"/>
      <c r="E380" s="27"/>
      <c r="F380" s="26" t="s">
        <v>5900</v>
      </c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 t="s">
        <v>4941</v>
      </c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 t="s">
        <v>4799</v>
      </c>
      <c r="AK380" s="31">
        <v>45075</v>
      </c>
      <c r="AL380" s="332"/>
      <c r="AM380" s="333"/>
      <c r="AN380" s="25"/>
      <c r="AO380" s="24"/>
      <c r="AP380" s="262" t="s">
        <v>5049</v>
      </c>
      <c r="AQ380" s="263">
        <v>203</v>
      </c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>
        <v>3</v>
      </c>
    </row>
    <row r="381" spans="1:54" ht="24.95" customHeight="1">
      <c r="A381" s="326" t="s">
        <v>4817</v>
      </c>
      <c r="B381" s="19" t="s">
        <v>2216</v>
      </c>
      <c r="C381" s="26">
        <v>15</v>
      </c>
      <c r="D381" s="27" t="s">
        <v>2212</v>
      </c>
      <c r="E381" s="27"/>
      <c r="F381" s="26" t="s">
        <v>5485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3</v>
      </c>
      <c r="N381" s="26" t="s">
        <v>3</v>
      </c>
      <c r="O381" s="26"/>
      <c r="P381" s="26" t="s">
        <v>3</v>
      </c>
      <c r="Q381" s="26" t="s">
        <v>3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827</v>
      </c>
      <c r="AB381" s="28" t="s">
        <v>3</v>
      </c>
      <c r="AC381" s="28"/>
      <c r="AD381" s="28"/>
      <c r="AE381" s="28" t="s">
        <v>3</v>
      </c>
      <c r="AF381" s="28" t="s">
        <v>3</v>
      </c>
      <c r="AG381" s="28"/>
      <c r="AH381" s="28" t="s">
        <v>3</v>
      </c>
      <c r="AI381" s="29"/>
      <c r="AJ381" s="30" t="s">
        <v>2295</v>
      </c>
      <c r="AK381" s="31">
        <v>39248</v>
      </c>
      <c r="AL381" s="332"/>
      <c r="AM381" s="333"/>
      <c r="AN381" s="25" t="s">
        <v>2266</v>
      </c>
      <c r="AO381" s="24">
        <v>45060</v>
      </c>
      <c r="AP381" s="262" t="s">
        <v>827</v>
      </c>
      <c r="AQ381" s="263"/>
      <c r="AR381" s="263" t="s">
        <v>885</v>
      </c>
      <c r="AS381" s="263" t="s">
        <v>3297</v>
      </c>
      <c r="AT381" s="266"/>
      <c r="AU381" s="266"/>
      <c r="AV381" s="266"/>
      <c r="AW381" s="266"/>
      <c r="AX381" s="266"/>
      <c r="AY381" s="266"/>
      <c r="AZ381" s="266"/>
      <c r="BA381" s="321">
        <v>342</v>
      </c>
      <c r="BB381" s="394">
        <v>2</v>
      </c>
    </row>
    <row r="382" spans="1:54" ht="24.95" customHeight="1">
      <c r="A382" s="326" t="s">
        <v>5950</v>
      </c>
      <c r="B382" s="19"/>
      <c r="C382" s="26"/>
      <c r="D382" s="27"/>
      <c r="E382" s="27"/>
      <c r="F382" s="26" t="s">
        <v>5944</v>
      </c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 t="s">
        <v>682</v>
      </c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 t="s">
        <v>4799</v>
      </c>
      <c r="AK382" s="31">
        <v>45075</v>
      </c>
      <c r="AL382" s="332"/>
      <c r="AM382" s="333"/>
      <c r="AN382" s="25"/>
      <c r="AO382" s="24"/>
      <c r="AP382" s="262" t="s">
        <v>5945</v>
      </c>
      <c r="AQ382" s="263">
        <v>280</v>
      </c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>
        <v>3</v>
      </c>
    </row>
    <row r="383" spans="1:54" ht="24.95" customHeight="1">
      <c r="A383" s="326" t="s">
        <v>4817</v>
      </c>
      <c r="B383" s="19" t="s">
        <v>2237</v>
      </c>
      <c r="C383" s="26">
        <v>92</v>
      </c>
      <c r="D383" s="27" t="s">
        <v>1867</v>
      </c>
      <c r="E383" s="27" t="s">
        <v>1949</v>
      </c>
      <c r="F383" s="26" t="s">
        <v>5300</v>
      </c>
      <c r="G383" s="26" t="s">
        <v>1950</v>
      </c>
      <c r="H383" s="26" t="s">
        <v>1951</v>
      </c>
      <c r="I383" s="26"/>
      <c r="J383" s="26"/>
      <c r="K383" s="26"/>
      <c r="L383" s="26"/>
      <c r="M383" s="26">
        <v>3810400</v>
      </c>
      <c r="N383" s="26" t="s">
        <v>1952</v>
      </c>
      <c r="O383" s="26"/>
      <c r="P383" s="26"/>
      <c r="Q383" s="26" t="s">
        <v>1953</v>
      </c>
      <c r="R383" s="26"/>
      <c r="S383" s="26"/>
      <c r="T383" s="26"/>
      <c r="U383" s="26"/>
      <c r="V383" s="26"/>
      <c r="W383" s="26"/>
      <c r="X383" s="26"/>
      <c r="Y383" s="26" t="s">
        <v>1954</v>
      </c>
      <c r="Z383" s="26"/>
      <c r="AA383" s="28" t="s">
        <v>1955</v>
      </c>
      <c r="AB383" s="28" t="s">
        <v>1956</v>
      </c>
      <c r="AC383" s="28"/>
      <c r="AD383" s="28"/>
      <c r="AE383" s="28" t="s">
        <v>676</v>
      </c>
      <c r="AF383" s="28" t="s">
        <v>1957</v>
      </c>
      <c r="AG383" s="28"/>
      <c r="AH383" s="28" t="s">
        <v>1958</v>
      </c>
      <c r="AI383" s="29"/>
      <c r="AJ383" s="30"/>
      <c r="AK383" s="31"/>
      <c r="AL383" s="332"/>
      <c r="AM383" s="333"/>
      <c r="AN383" s="25"/>
      <c r="AO383" s="24"/>
      <c r="AP383" s="262" t="s">
        <v>1959</v>
      </c>
      <c r="AQ383" s="263"/>
      <c r="AR383" s="263" t="s">
        <v>1321</v>
      </c>
      <c r="AS383" s="263" t="s">
        <v>675</v>
      </c>
      <c r="AT383" s="266"/>
      <c r="AU383" s="266"/>
      <c r="AV383" s="266"/>
      <c r="AW383" s="266" t="s">
        <v>1949</v>
      </c>
      <c r="AX383" s="266"/>
      <c r="AY383" s="266"/>
      <c r="AZ383" s="266"/>
      <c r="BA383" s="321">
        <v>150</v>
      </c>
      <c r="BB383" s="394">
        <v>1</v>
      </c>
    </row>
    <row r="384" spans="1:54" ht="24.95" customHeight="1">
      <c r="A384" s="326" t="s">
        <v>4817</v>
      </c>
      <c r="B384" s="19" t="s">
        <v>2216</v>
      </c>
      <c r="C384" s="26">
        <v>15</v>
      </c>
      <c r="D384" s="27" t="s">
        <v>2212</v>
      </c>
      <c r="E384" s="27"/>
      <c r="F384" s="26" t="s">
        <v>5437</v>
      </c>
      <c r="G384" s="26" t="s">
        <v>3056</v>
      </c>
      <c r="H384" s="26" t="s">
        <v>3</v>
      </c>
      <c r="I384" s="26"/>
      <c r="J384" s="26"/>
      <c r="K384" s="26"/>
      <c r="L384" s="26"/>
      <c r="M384" s="26" t="s">
        <v>3057</v>
      </c>
      <c r="N384" s="26" t="s">
        <v>3058</v>
      </c>
      <c r="O384" s="26"/>
      <c r="P384" s="26" t="s">
        <v>3</v>
      </c>
      <c r="Q384" s="26" t="s">
        <v>3059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1955</v>
      </c>
      <c r="AB384" s="28" t="s">
        <v>3060</v>
      </c>
      <c r="AC384" s="28"/>
      <c r="AD384" s="28"/>
      <c r="AE384" s="28" t="s">
        <v>4</v>
      </c>
      <c r="AF384" s="28" t="s">
        <v>740</v>
      </c>
      <c r="AG384" s="28"/>
      <c r="AH384" s="28" t="s">
        <v>3061</v>
      </c>
      <c r="AI384" s="29"/>
      <c r="AJ384" s="30" t="s">
        <v>2295</v>
      </c>
      <c r="AK384" s="31">
        <v>39248</v>
      </c>
      <c r="AL384" s="332"/>
      <c r="AM384" s="333"/>
      <c r="AN384" s="25" t="s">
        <v>2266</v>
      </c>
      <c r="AO384" s="24">
        <v>45060</v>
      </c>
      <c r="AP384" s="262" t="s">
        <v>3062</v>
      </c>
      <c r="AQ384" s="263"/>
      <c r="AR384" s="263" t="s">
        <v>885</v>
      </c>
      <c r="AS384" s="263" t="s">
        <v>3063</v>
      </c>
      <c r="AT384" s="266"/>
      <c r="AU384" s="266"/>
      <c r="AV384" s="266"/>
      <c r="AW384" s="266"/>
      <c r="AX384" s="266"/>
      <c r="AY384" s="266"/>
      <c r="AZ384" s="266"/>
      <c r="BA384" s="321">
        <v>294</v>
      </c>
      <c r="BB384" s="394">
        <v>2</v>
      </c>
    </row>
    <row r="385" spans="1:54" ht="24.95" customHeight="1">
      <c r="A385" s="326" t="s">
        <v>4817</v>
      </c>
      <c r="B385" s="19" t="s">
        <v>2225</v>
      </c>
      <c r="C385" s="26">
        <v>91</v>
      </c>
      <c r="D385" s="27" t="s">
        <v>1361</v>
      </c>
      <c r="E385" s="27" t="s">
        <v>1855</v>
      </c>
      <c r="F385" s="26" t="s">
        <v>5288</v>
      </c>
      <c r="G385" s="26" t="s">
        <v>3</v>
      </c>
      <c r="H385" s="26" t="s">
        <v>1856</v>
      </c>
      <c r="I385" s="26"/>
      <c r="J385" s="26"/>
      <c r="K385" s="26"/>
      <c r="L385" s="26"/>
      <c r="M385" s="26" t="s">
        <v>1066</v>
      </c>
      <c r="N385" s="26" t="s">
        <v>1857</v>
      </c>
      <c r="O385" s="26"/>
      <c r="P385" s="26" t="s">
        <v>1858</v>
      </c>
      <c r="Q385" s="26" t="s">
        <v>1859</v>
      </c>
      <c r="R385" s="26"/>
      <c r="S385" s="26"/>
      <c r="T385" s="26"/>
      <c r="U385" s="26"/>
      <c r="V385" s="26"/>
      <c r="W385" s="26"/>
      <c r="X385" s="26"/>
      <c r="Y385" s="26" t="s">
        <v>1860</v>
      </c>
      <c r="Z385" s="26"/>
      <c r="AA385" s="28" t="s">
        <v>1861</v>
      </c>
      <c r="AB385" s="28" t="s">
        <v>1862</v>
      </c>
      <c r="AC385" s="28"/>
      <c r="AD385" s="28"/>
      <c r="AE385" s="28" t="s">
        <v>4</v>
      </c>
      <c r="AF385" s="28" t="s">
        <v>5</v>
      </c>
      <c r="AG385" s="28"/>
      <c r="AH385" s="28" t="s">
        <v>1863</v>
      </c>
      <c r="AI385" s="29"/>
      <c r="AJ385" s="30" t="s">
        <v>3</v>
      </c>
      <c r="AK385" s="31" t="s">
        <v>3</v>
      </c>
      <c r="AL385" s="332"/>
      <c r="AM385" s="333"/>
      <c r="AN385" s="25"/>
      <c r="AO385" s="24"/>
      <c r="AP385" s="262" t="s">
        <v>1864</v>
      </c>
      <c r="AQ385" s="263"/>
      <c r="AR385" s="263" t="s">
        <v>844</v>
      </c>
      <c r="AS385" s="263" t="s">
        <v>675</v>
      </c>
      <c r="AT385" s="266"/>
      <c r="AU385" s="266"/>
      <c r="AV385" s="266" t="s">
        <v>1855</v>
      </c>
      <c r="AW385" s="266"/>
      <c r="AX385" s="266"/>
      <c r="AY385" s="266"/>
      <c r="AZ385" s="266"/>
      <c r="BA385" s="321">
        <v>128</v>
      </c>
      <c r="BB385" s="394">
        <v>1</v>
      </c>
    </row>
    <row r="386" spans="1:54" ht="24.95" customHeight="1">
      <c r="A386" s="326" t="s">
        <v>4817</v>
      </c>
      <c r="B386" s="19" t="s">
        <v>2216</v>
      </c>
      <c r="C386" s="26">
        <v>15</v>
      </c>
      <c r="D386" s="27" t="s">
        <v>2212</v>
      </c>
      <c r="E386" s="27"/>
      <c r="F386" s="26" t="s">
        <v>5504</v>
      </c>
      <c r="G386" s="26" t="s">
        <v>3455</v>
      </c>
      <c r="H386" s="26"/>
      <c r="I386" s="26"/>
      <c r="J386" s="26"/>
      <c r="K386" s="26"/>
      <c r="L386" s="26"/>
      <c r="M386" s="26"/>
      <c r="N386" s="26"/>
      <c r="O386" s="26"/>
      <c r="P386" s="26" t="s">
        <v>3456</v>
      </c>
      <c r="Q386" s="26" t="s">
        <v>3457</v>
      </c>
      <c r="R386" s="26"/>
      <c r="S386" s="26" t="s">
        <v>3458</v>
      </c>
      <c r="T386" s="26"/>
      <c r="U386" s="26" t="s">
        <v>3459</v>
      </c>
      <c r="V386" s="26"/>
      <c r="W386" s="26"/>
      <c r="X386" s="26"/>
      <c r="Y386" s="26" t="s">
        <v>3460</v>
      </c>
      <c r="Z386" s="26" t="s">
        <v>688</v>
      </c>
      <c r="AA386" s="28" t="s">
        <v>1861</v>
      </c>
      <c r="AB386" s="28" t="s">
        <v>3461</v>
      </c>
      <c r="AC386" s="28"/>
      <c r="AD386" s="28"/>
      <c r="AE386" s="28"/>
      <c r="AF386" s="28"/>
      <c r="AG386" s="28"/>
      <c r="AH386" s="28"/>
      <c r="AI386" s="29"/>
      <c r="AJ386" s="30" t="s">
        <v>2433</v>
      </c>
      <c r="AK386" s="31">
        <v>39248</v>
      </c>
      <c r="AL386" s="332"/>
      <c r="AM386" s="333"/>
      <c r="AN386" s="25" t="s">
        <v>2266</v>
      </c>
      <c r="AO386" s="24">
        <v>45060</v>
      </c>
      <c r="AP386" s="262" t="s">
        <v>3462</v>
      </c>
      <c r="AQ386" s="263"/>
      <c r="AR386" s="263" t="s">
        <v>2210</v>
      </c>
      <c r="AS386" s="263" t="s">
        <v>675</v>
      </c>
      <c r="AT386" s="266"/>
      <c r="AU386" s="266"/>
      <c r="AV386" s="266"/>
      <c r="AW386" s="266"/>
      <c r="AX386" s="266"/>
      <c r="AY386" s="266"/>
      <c r="AZ386" s="266"/>
      <c r="BA386" s="321">
        <v>362</v>
      </c>
      <c r="BB386" s="394">
        <v>2</v>
      </c>
    </row>
    <row r="387" spans="1:54" ht="24.95" customHeight="1">
      <c r="A387" s="326" t="s">
        <v>4817</v>
      </c>
      <c r="B387" s="19" t="s">
        <v>2224</v>
      </c>
      <c r="C387" s="26">
        <v>87</v>
      </c>
      <c r="D387" s="27"/>
      <c r="E387" s="27"/>
      <c r="F387" s="26" t="s">
        <v>5717</v>
      </c>
      <c r="G387" s="26" t="s">
        <v>3</v>
      </c>
      <c r="H387" s="26" t="s">
        <v>3</v>
      </c>
      <c r="I387" s="26"/>
      <c r="J387" s="26"/>
      <c r="K387" s="26"/>
      <c r="L387" s="26"/>
      <c r="M387" s="26" t="s">
        <v>4755</v>
      </c>
      <c r="N387" s="26" t="s">
        <v>4756</v>
      </c>
      <c r="O387" s="26"/>
      <c r="P387" s="26" t="s">
        <v>3</v>
      </c>
      <c r="Q387" s="26" t="s">
        <v>3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4757</v>
      </c>
      <c r="AB387" s="28" t="s">
        <v>4758</v>
      </c>
      <c r="AC387" s="28"/>
      <c r="AD387" s="28"/>
      <c r="AE387" s="28" t="s">
        <v>711</v>
      </c>
      <c r="AF387" s="28" t="s">
        <v>2208</v>
      </c>
      <c r="AG387" s="28"/>
      <c r="AH387" s="28" t="s">
        <v>4759</v>
      </c>
      <c r="AI387" s="29"/>
      <c r="AJ387" s="30" t="s">
        <v>2295</v>
      </c>
      <c r="AK387" s="31">
        <v>39248</v>
      </c>
      <c r="AL387" s="332"/>
      <c r="AM387" s="333"/>
      <c r="AN387" s="25" t="s">
        <v>2266</v>
      </c>
      <c r="AO387" s="24">
        <v>45060</v>
      </c>
      <c r="AP387" s="262" t="s">
        <v>4760</v>
      </c>
      <c r="AQ387" s="263"/>
      <c r="AR387" s="263" t="s">
        <v>885</v>
      </c>
      <c r="AS387" s="263" t="s">
        <v>4761</v>
      </c>
      <c r="AT387" s="266"/>
      <c r="AU387" s="266"/>
      <c r="AV387" s="266"/>
      <c r="AW387" s="266"/>
      <c r="AX387" s="266"/>
      <c r="AY387" s="266"/>
      <c r="AZ387" s="266"/>
      <c r="BA387" s="321">
        <v>621</v>
      </c>
      <c r="BB387" s="394">
        <v>2</v>
      </c>
    </row>
    <row r="388" spans="1:54" ht="24.95" customHeight="1">
      <c r="A388" s="326" t="s">
        <v>5950</v>
      </c>
      <c r="B388" s="19"/>
      <c r="C388" s="26"/>
      <c r="D388" s="27"/>
      <c r="E388" s="27"/>
      <c r="F388" s="26" t="s">
        <v>5740</v>
      </c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 t="s">
        <v>4828</v>
      </c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 t="s">
        <v>4799</v>
      </c>
      <c r="AK388" s="31">
        <v>45075</v>
      </c>
      <c r="AL388" s="332"/>
      <c r="AM388" s="333"/>
      <c r="AN388" s="25"/>
      <c r="AO388" s="24"/>
      <c r="AP388" s="262" t="s">
        <v>4829</v>
      </c>
      <c r="AQ388" s="263">
        <v>16</v>
      </c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>
        <v>3</v>
      </c>
    </row>
    <row r="389" spans="1:54" ht="24.95" customHeight="1">
      <c r="A389" s="326" t="s">
        <v>4817</v>
      </c>
      <c r="B389" s="19" t="s">
        <v>2214</v>
      </c>
      <c r="C389" s="26">
        <v>12</v>
      </c>
      <c r="D389" s="27" t="s">
        <v>728</v>
      </c>
      <c r="E389" s="27"/>
      <c r="F389" s="26" t="s">
        <v>5336</v>
      </c>
      <c r="G389" s="26" t="s">
        <v>3</v>
      </c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 t="s">
        <v>2304</v>
      </c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 t="s">
        <v>2266</v>
      </c>
      <c r="AO389" s="24">
        <v>45060</v>
      </c>
      <c r="AP389" s="262" t="s">
        <v>2305</v>
      </c>
      <c r="AQ389" s="263"/>
      <c r="AR389" s="263" t="s">
        <v>681</v>
      </c>
      <c r="AS389" s="263" t="s">
        <v>2306</v>
      </c>
      <c r="AT389" s="266"/>
      <c r="AU389" s="266"/>
      <c r="AV389" s="266"/>
      <c r="AW389" s="266"/>
      <c r="AX389" s="266"/>
      <c r="AY389" s="266"/>
      <c r="AZ389" s="266"/>
      <c r="BA389" s="321">
        <v>187</v>
      </c>
      <c r="BB389" s="394">
        <v>2</v>
      </c>
    </row>
    <row r="390" spans="1:54" ht="24.95" customHeight="1">
      <c r="A390" s="326" t="s">
        <v>4817</v>
      </c>
      <c r="B390" s="19" t="s">
        <v>2216</v>
      </c>
      <c r="C390" s="26">
        <v>15</v>
      </c>
      <c r="D390" s="27" t="s">
        <v>3930</v>
      </c>
      <c r="E390" s="27"/>
      <c r="F390" s="26" t="s">
        <v>5569</v>
      </c>
      <c r="G390" s="26" t="s">
        <v>4004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4005</v>
      </c>
      <c r="AB390" s="28" t="s">
        <v>3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2295</v>
      </c>
      <c r="AK390" s="31">
        <v>39248</v>
      </c>
      <c r="AL390" s="332"/>
      <c r="AM390" s="333"/>
      <c r="AN390" s="25" t="s">
        <v>2266</v>
      </c>
      <c r="AO390" s="24">
        <v>45060</v>
      </c>
      <c r="AP390" s="262" t="s">
        <v>4006</v>
      </c>
      <c r="AQ390" s="263"/>
      <c r="AR390" s="263" t="s">
        <v>885</v>
      </c>
      <c r="AS390" s="263" t="s">
        <v>4007</v>
      </c>
      <c r="AT390" s="266"/>
      <c r="AU390" s="266"/>
      <c r="AV390" s="266"/>
      <c r="AW390" s="266"/>
      <c r="AX390" s="266"/>
      <c r="AY390" s="266"/>
      <c r="AZ390" s="266"/>
      <c r="BA390" s="321">
        <v>432</v>
      </c>
      <c r="BB390" s="394">
        <v>2</v>
      </c>
    </row>
    <row r="391" spans="1:54" ht="24.95" customHeight="1">
      <c r="A391" s="326" t="s">
        <v>4817</v>
      </c>
      <c r="B391" s="19" t="s">
        <v>2216</v>
      </c>
      <c r="C391" s="26">
        <v>15</v>
      </c>
      <c r="D391" s="27" t="s">
        <v>3930</v>
      </c>
      <c r="E391" s="27"/>
      <c r="F391" s="26" t="s">
        <v>5565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3</v>
      </c>
      <c r="N391" s="26" t="s">
        <v>3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3989</v>
      </c>
      <c r="AB391" s="28" t="s">
        <v>3990</v>
      </c>
      <c r="AC391" s="28"/>
      <c r="AD391" s="28"/>
      <c r="AE391" s="28" t="s">
        <v>3</v>
      </c>
      <c r="AF391" s="28" t="s">
        <v>3</v>
      </c>
      <c r="AG391" s="28"/>
      <c r="AH391" s="28" t="s">
        <v>3</v>
      </c>
      <c r="AI391" s="29"/>
      <c r="AJ391" s="30" t="s">
        <v>2295</v>
      </c>
      <c r="AK391" s="31">
        <v>39248</v>
      </c>
      <c r="AL391" s="332"/>
      <c r="AM391" s="333"/>
      <c r="AN391" s="25" t="s">
        <v>2266</v>
      </c>
      <c r="AO391" s="24">
        <v>45060</v>
      </c>
      <c r="AP391" s="262" t="s">
        <v>3991</v>
      </c>
      <c r="AQ391" s="263"/>
      <c r="AR391" s="263" t="s">
        <v>885</v>
      </c>
      <c r="AS391" s="263" t="s">
        <v>3992</v>
      </c>
      <c r="AT391" s="266"/>
      <c r="AU391" s="266"/>
      <c r="AV391" s="266"/>
      <c r="AW391" s="266"/>
      <c r="AX391" s="266"/>
      <c r="AY391" s="266"/>
      <c r="AZ391" s="266"/>
      <c r="BA391" s="321">
        <v>428</v>
      </c>
      <c r="BB391" s="394">
        <v>2</v>
      </c>
    </row>
    <row r="392" spans="1:54" ht="24.95" customHeight="1">
      <c r="A392" s="326" t="s">
        <v>4817</v>
      </c>
      <c r="B392" s="19" t="s">
        <v>2216</v>
      </c>
      <c r="C392" s="26">
        <v>15</v>
      </c>
      <c r="D392" s="27" t="s">
        <v>3930</v>
      </c>
      <c r="E392" s="27"/>
      <c r="F392" s="26" t="s">
        <v>5574</v>
      </c>
      <c r="G392" s="26" t="s">
        <v>4022</v>
      </c>
      <c r="H392" s="26" t="s">
        <v>3</v>
      </c>
      <c r="I392" s="26"/>
      <c r="J392" s="26"/>
      <c r="K392" s="26"/>
      <c r="L392" s="26"/>
      <c r="M392" s="26" t="s">
        <v>3</v>
      </c>
      <c r="N392" s="26" t="s">
        <v>3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4023</v>
      </c>
      <c r="AB392" s="28" t="s">
        <v>4024</v>
      </c>
      <c r="AC392" s="28"/>
      <c r="AD392" s="28"/>
      <c r="AE392" s="28" t="s">
        <v>3</v>
      </c>
      <c r="AF392" s="28" t="s">
        <v>3</v>
      </c>
      <c r="AG392" s="28"/>
      <c r="AH392" s="28" t="s">
        <v>3</v>
      </c>
      <c r="AI392" s="29"/>
      <c r="AJ392" s="30" t="s">
        <v>2295</v>
      </c>
      <c r="AK392" s="31">
        <v>39248</v>
      </c>
      <c r="AL392" s="332"/>
      <c r="AM392" s="333"/>
      <c r="AN392" s="25" t="s">
        <v>2266</v>
      </c>
      <c r="AO392" s="24">
        <v>45060</v>
      </c>
      <c r="AP392" s="262" t="s">
        <v>4025</v>
      </c>
      <c r="AQ392" s="263"/>
      <c r="AR392" s="263" t="s">
        <v>885</v>
      </c>
      <c r="AS392" s="263" t="s">
        <v>4026</v>
      </c>
      <c r="AT392" s="266"/>
      <c r="AU392" s="266"/>
      <c r="AV392" s="266"/>
      <c r="AW392" s="266"/>
      <c r="AX392" s="266"/>
      <c r="AY392" s="266"/>
      <c r="AZ392" s="266"/>
      <c r="BA392" s="321">
        <v>437</v>
      </c>
      <c r="BB392" s="394">
        <v>2</v>
      </c>
    </row>
    <row r="393" spans="1:54" ht="24.95" customHeight="1">
      <c r="A393" s="326" t="s">
        <v>5950</v>
      </c>
      <c r="B393" s="19"/>
      <c r="C393" s="26"/>
      <c r="D393" s="27"/>
      <c r="E393" s="27"/>
      <c r="F393" s="26" t="s">
        <v>5724</v>
      </c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 t="s">
        <v>4820</v>
      </c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 t="s">
        <v>4799</v>
      </c>
      <c r="AK393" s="31">
        <v>45075</v>
      </c>
      <c r="AL393" s="332"/>
      <c r="AM393" s="333"/>
      <c r="AN393" s="25"/>
      <c r="AO393" s="24"/>
      <c r="AP393" s="262" t="s">
        <v>5725</v>
      </c>
      <c r="AQ393" s="263">
        <v>1</v>
      </c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>
        <v>3</v>
      </c>
    </row>
    <row r="394" spans="1:54" ht="24.95" customHeight="1">
      <c r="A394" s="326" t="s">
        <v>4817</v>
      </c>
      <c r="B394" s="19" t="s">
        <v>2225</v>
      </c>
      <c r="C394" s="26">
        <v>91</v>
      </c>
      <c r="D394" s="27" t="s">
        <v>1361</v>
      </c>
      <c r="E394" s="27" t="s">
        <v>1620</v>
      </c>
      <c r="F394" s="26" t="s">
        <v>5263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/>
      <c r="Q394" s="26" t="s">
        <v>3</v>
      </c>
      <c r="R394" s="26"/>
      <c r="S394" s="26"/>
      <c r="T394" s="26"/>
      <c r="U394" s="26" t="s">
        <v>3</v>
      </c>
      <c r="V394" s="26"/>
      <c r="W394" s="26"/>
      <c r="X394" s="26"/>
      <c r="Y394" s="26" t="s">
        <v>1621</v>
      </c>
      <c r="Z394" s="26"/>
      <c r="AA394" s="28" t="s">
        <v>1622</v>
      </c>
      <c r="AB394" s="28" t="s">
        <v>1623</v>
      </c>
      <c r="AC394" s="28"/>
      <c r="AD394" s="28"/>
      <c r="AE394" s="28"/>
      <c r="AF394" s="28"/>
      <c r="AG394" s="28"/>
      <c r="AH394" s="28"/>
      <c r="AI394" s="29"/>
      <c r="AJ394" s="30" t="s">
        <v>842</v>
      </c>
      <c r="AK394" s="31" t="s">
        <v>3</v>
      </c>
      <c r="AL394" s="332"/>
      <c r="AM394" s="333"/>
      <c r="AN394" s="25"/>
      <c r="AO394" s="24"/>
      <c r="AP394" s="262" t="s">
        <v>1624</v>
      </c>
      <c r="AQ394" s="263"/>
      <c r="AR394" s="263" t="s">
        <v>844</v>
      </c>
      <c r="AS394" s="263" t="s">
        <v>675</v>
      </c>
      <c r="AT394" s="266"/>
      <c r="AU394" s="266"/>
      <c r="AV394" s="266" t="s">
        <v>1620</v>
      </c>
      <c r="AW394" s="266"/>
      <c r="AX394" s="266"/>
      <c r="AY394" s="266"/>
      <c r="AZ394" s="266"/>
      <c r="BA394" s="321">
        <v>103</v>
      </c>
      <c r="BB394" s="394">
        <v>1</v>
      </c>
    </row>
    <row r="395" spans="1:54" ht="24.95" customHeight="1">
      <c r="A395" s="326" t="s">
        <v>5950</v>
      </c>
      <c r="B395" s="19"/>
      <c r="C395" s="26"/>
      <c r="D395" s="27"/>
      <c r="E395" s="27"/>
      <c r="F395" s="26" t="s">
        <v>5169</v>
      </c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 t="s">
        <v>4886</v>
      </c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 t="s">
        <v>4799</v>
      </c>
      <c r="AK395" s="31">
        <v>45075</v>
      </c>
      <c r="AL395" s="332"/>
      <c r="AM395" s="333"/>
      <c r="AN395" s="25"/>
      <c r="AO395" s="24"/>
      <c r="AP395" s="262" t="s">
        <v>761</v>
      </c>
      <c r="AQ395" s="263">
        <v>68</v>
      </c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>
        <v>3</v>
      </c>
    </row>
    <row r="396" spans="1:54" ht="24.95" customHeight="1">
      <c r="A396" s="326" t="s">
        <v>4817</v>
      </c>
      <c r="B396" s="19" t="s">
        <v>2346</v>
      </c>
      <c r="C396" s="26">
        <v>14</v>
      </c>
      <c r="D396" s="27" t="s">
        <v>2347</v>
      </c>
      <c r="E396" s="27"/>
      <c r="F396" s="26" t="s">
        <v>5349</v>
      </c>
      <c r="G396" s="26" t="s">
        <v>2410</v>
      </c>
      <c r="H396" s="26"/>
      <c r="I396" s="26"/>
      <c r="J396" s="26"/>
      <c r="K396" s="26"/>
      <c r="L396" s="26"/>
      <c r="M396" s="26" t="s">
        <v>2411</v>
      </c>
      <c r="N396" s="26" t="s">
        <v>2412</v>
      </c>
      <c r="O396" s="26"/>
      <c r="P396" s="26"/>
      <c r="Q396" s="26" t="s">
        <v>2413</v>
      </c>
      <c r="R396" s="26"/>
      <c r="S396" s="26"/>
      <c r="T396" s="26"/>
      <c r="U396" s="26"/>
      <c r="V396" s="26"/>
      <c r="W396" s="26"/>
      <c r="X396" s="26"/>
      <c r="Y396" s="26" t="s">
        <v>2414</v>
      </c>
      <c r="Z396" s="26"/>
      <c r="AA396" s="28" t="s">
        <v>2415</v>
      </c>
      <c r="AB396" s="28" t="s">
        <v>2416</v>
      </c>
      <c r="AC396" s="28"/>
      <c r="AD396" s="28"/>
      <c r="AE396" s="28" t="s">
        <v>4</v>
      </c>
      <c r="AF396" s="28" t="s">
        <v>685</v>
      </c>
      <c r="AG396" s="28" t="s">
        <v>1216</v>
      </c>
      <c r="AH396" s="28" t="s">
        <v>2417</v>
      </c>
      <c r="AI396" s="29"/>
      <c r="AJ396" s="30"/>
      <c r="AK396" s="31"/>
      <c r="AL396" s="332"/>
      <c r="AM396" s="333"/>
      <c r="AN396" s="25" t="s">
        <v>2266</v>
      </c>
      <c r="AO396" s="24">
        <v>45060</v>
      </c>
      <c r="AP396" s="262" t="s">
        <v>2418</v>
      </c>
      <c r="AQ396" s="263"/>
      <c r="AR396" s="263" t="s">
        <v>674</v>
      </c>
      <c r="AS396" s="263" t="s">
        <v>675</v>
      </c>
      <c r="AT396" s="266"/>
      <c r="AU396" s="266"/>
      <c r="AV396" s="266"/>
      <c r="AW396" s="266"/>
      <c r="AX396" s="266"/>
      <c r="AY396" s="266"/>
      <c r="AZ396" s="266"/>
      <c r="BA396" s="321">
        <v>205</v>
      </c>
      <c r="BB396" s="394">
        <v>2</v>
      </c>
    </row>
    <row r="397" spans="1:54" ht="24.95" customHeight="1">
      <c r="A397" s="326" t="s">
        <v>4817</v>
      </c>
      <c r="B397" s="19" t="s">
        <v>2225</v>
      </c>
      <c r="C397" s="26">
        <v>91</v>
      </c>
      <c r="D397" s="27" t="s">
        <v>837</v>
      </c>
      <c r="E397" s="27" t="s">
        <v>933</v>
      </c>
      <c r="F397" s="26" t="s">
        <v>5192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934</v>
      </c>
      <c r="N397" s="26" t="s">
        <v>935</v>
      </c>
      <c r="O397" s="26"/>
      <c r="P397" s="26" t="s">
        <v>936</v>
      </c>
      <c r="Q397" s="26" t="s">
        <v>937</v>
      </c>
      <c r="R397" s="26"/>
      <c r="S397" s="26"/>
      <c r="T397" s="26"/>
      <c r="U397" s="26" t="s">
        <v>938</v>
      </c>
      <c r="V397" s="26"/>
      <c r="W397" s="26"/>
      <c r="X397" s="26"/>
      <c r="Y397" s="26" t="s">
        <v>939</v>
      </c>
      <c r="Z397" s="26"/>
      <c r="AA397" s="28" t="s">
        <v>940</v>
      </c>
      <c r="AB397" s="28" t="s">
        <v>941</v>
      </c>
      <c r="AC397" s="28"/>
      <c r="AD397" s="28"/>
      <c r="AE397" s="28" t="s">
        <v>4</v>
      </c>
      <c r="AF397" s="28" t="s">
        <v>5</v>
      </c>
      <c r="AG397" s="28"/>
      <c r="AH397" s="28"/>
      <c r="AI397" s="29"/>
      <c r="AJ397" s="30" t="s">
        <v>3</v>
      </c>
      <c r="AK397" s="31" t="s">
        <v>3</v>
      </c>
      <c r="AL397" s="332"/>
      <c r="AM397" s="333"/>
      <c r="AN397" s="25"/>
      <c r="AO397" s="24"/>
      <c r="AP397" s="262" t="s">
        <v>942</v>
      </c>
      <c r="AQ397" s="263"/>
      <c r="AR397" s="263" t="s">
        <v>844</v>
      </c>
      <c r="AS397" s="263" t="s">
        <v>675</v>
      </c>
      <c r="AT397" s="266"/>
      <c r="AU397" s="266"/>
      <c r="AV397" s="266" t="s">
        <v>933</v>
      </c>
      <c r="AW397" s="266"/>
      <c r="AX397" s="266"/>
      <c r="AY397" s="266"/>
      <c r="AZ397" s="266"/>
      <c r="BA397" s="321">
        <v>32</v>
      </c>
      <c r="BB397" s="394">
        <v>1</v>
      </c>
    </row>
    <row r="398" spans="1:54" ht="24.95" customHeight="1">
      <c r="A398" s="326" t="s">
        <v>5950</v>
      </c>
      <c r="B398" s="19"/>
      <c r="C398" s="26"/>
      <c r="D398" s="27"/>
      <c r="E398" s="27"/>
      <c r="F398" s="26" t="s">
        <v>5759</v>
      </c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 t="s">
        <v>4850</v>
      </c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 t="s">
        <v>4799</v>
      </c>
      <c r="AK398" s="31">
        <v>45075</v>
      </c>
      <c r="AL398" s="332"/>
      <c r="AM398" s="333"/>
      <c r="AN398" s="25"/>
      <c r="AO398" s="24"/>
      <c r="AP398" s="262" t="s">
        <v>4851</v>
      </c>
      <c r="AQ398" s="263">
        <v>35</v>
      </c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>
        <v>3</v>
      </c>
    </row>
    <row r="399" spans="1:54" ht="24.95" customHeight="1">
      <c r="A399" s="326" t="s">
        <v>5953</v>
      </c>
      <c r="B399" s="19" t="s">
        <v>2225</v>
      </c>
      <c r="C399" s="26">
        <v>91</v>
      </c>
      <c r="D399" s="27" t="s">
        <v>837</v>
      </c>
      <c r="E399" s="27" t="s">
        <v>961</v>
      </c>
      <c r="F399" s="26" t="s">
        <v>5195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7</v>
      </c>
      <c r="N399" s="26" t="s">
        <v>962</v>
      </c>
      <c r="O399" s="26"/>
      <c r="P399" s="26" t="s">
        <v>963</v>
      </c>
      <c r="Q399" s="26" t="s">
        <v>964</v>
      </c>
      <c r="R399" s="26"/>
      <c r="S399" s="26"/>
      <c r="T399" s="26" t="s">
        <v>965</v>
      </c>
      <c r="U399" s="26" t="s">
        <v>966</v>
      </c>
      <c r="V399" s="26" t="s">
        <v>967</v>
      </c>
      <c r="W399" s="26"/>
      <c r="X399" s="26"/>
      <c r="Y399" s="26" t="s">
        <v>968</v>
      </c>
      <c r="Z399" s="26"/>
      <c r="AA399" s="28" t="s">
        <v>969</v>
      </c>
      <c r="AB399" s="28" t="s">
        <v>970</v>
      </c>
      <c r="AC399" s="28"/>
      <c r="AD399" s="28"/>
      <c r="AE399" s="28" t="s">
        <v>4</v>
      </c>
      <c r="AF399" s="28" t="s">
        <v>5</v>
      </c>
      <c r="AG399" s="28"/>
      <c r="AH399" s="28" t="s">
        <v>971</v>
      </c>
      <c r="AI399" s="29"/>
      <c r="AJ399" s="30" t="s">
        <v>972</v>
      </c>
      <c r="AK399" s="31" t="s">
        <v>3</v>
      </c>
      <c r="AL399" s="332"/>
      <c r="AM399" s="333"/>
      <c r="AN399" s="25"/>
      <c r="AO399" s="24"/>
      <c r="AP399" s="262" t="s">
        <v>973</v>
      </c>
      <c r="AQ399" s="263"/>
      <c r="AR399" s="263" t="s">
        <v>844</v>
      </c>
      <c r="AS399" s="263" t="s">
        <v>675</v>
      </c>
      <c r="AT399" s="266"/>
      <c r="AU399" s="266"/>
      <c r="AV399" s="266" t="s">
        <v>961</v>
      </c>
      <c r="AW399" s="266"/>
      <c r="AX399" s="266"/>
      <c r="AY399" s="266"/>
      <c r="AZ399" s="266"/>
      <c r="BA399" s="321">
        <v>35</v>
      </c>
      <c r="BB399" s="394">
        <v>1</v>
      </c>
    </row>
    <row r="400" spans="1:54" ht="24.95" customHeight="1">
      <c r="A400" s="326" t="s">
        <v>4817</v>
      </c>
      <c r="B400" s="19" t="s">
        <v>2225</v>
      </c>
      <c r="C400" s="26">
        <v>91</v>
      </c>
      <c r="D400" s="27" t="s">
        <v>1361</v>
      </c>
      <c r="E400" s="27" t="s">
        <v>1463</v>
      </c>
      <c r="F400" s="26" t="s">
        <v>5247</v>
      </c>
      <c r="G400" s="26" t="s">
        <v>3</v>
      </c>
      <c r="H400" s="26" t="s">
        <v>3</v>
      </c>
      <c r="I400" s="26"/>
      <c r="J400" s="26"/>
      <c r="K400" s="26"/>
      <c r="L400" s="26"/>
      <c r="M400" s="26" t="s">
        <v>1464</v>
      </c>
      <c r="N400" s="26" t="s">
        <v>1465</v>
      </c>
      <c r="O400" s="26"/>
      <c r="P400" s="26"/>
      <c r="Q400" s="26" t="s">
        <v>1466</v>
      </c>
      <c r="R400" s="26"/>
      <c r="S400" s="26"/>
      <c r="T400" s="26"/>
      <c r="U400" s="26" t="s">
        <v>3</v>
      </c>
      <c r="V400" s="26"/>
      <c r="W400" s="26"/>
      <c r="X400" s="26"/>
      <c r="Y400" s="26" t="s">
        <v>1467</v>
      </c>
      <c r="Z400" s="26"/>
      <c r="AA400" s="28" t="s">
        <v>969</v>
      </c>
      <c r="AB400" s="28" t="s">
        <v>1468</v>
      </c>
      <c r="AC400" s="28"/>
      <c r="AD400" s="28"/>
      <c r="AE400" s="28"/>
      <c r="AF400" s="28"/>
      <c r="AG400" s="28"/>
      <c r="AH400" s="28" t="s">
        <v>1469</v>
      </c>
      <c r="AI400" s="29"/>
      <c r="AJ400" s="30" t="s">
        <v>3</v>
      </c>
      <c r="AK400" s="31" t="s">
        <v>3</v>
      </c>
      <c r="AL400" s="332"/>
      <c r="AM400" s="333"/>
      <c r="AN400" s="25"/>
      <c r="AO400" s="24"/>
      <c r="AP400" s="262" t="s">
        <v>1470</v>
      </c>
      <c r="AQ400" s="263"/>
      <c r="AR400" s="263" t="s">
        <v>844</v>
      </c>
      <c r="AS400" s="263" t="s">
        <v>675</v>
      </c>
      <c r="AT400" s="266"/>
      <c r="AU400" s="266"/>
      <c r="AV400" s="266" t="s">
        <v>1463</v>
      </c>
      <c r="AW400" s="266"/>
      <c r="AX400" s="266"/>
      <c r="AY400" s="266"/>
      <c r="AZ400" s="266"/>
      <c r="BA400" s="321">
        <v>87</v>
      </c>
      <c r="BB400" s="394">
        <v>1</v>
      </c>
    </row>
    <row r="401" spans="1:54" ht="24.95" customHeight="1">
      <c r="A401" s="326" t="s">
        <v>5950</v>
      </c>
      <c r="B401" s="19"/>
      <c r="C401" s="26"/>
      <c r="D401" s="27"/>
      <c r="E401" s="27"/>
      <c r="F401" s="26" t="s">
        <v>5139</v>
      </c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 t="s">
        <v>5140</v>
      </c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 t="s">
        <v>4799</v>
      </c>
      <c r="AK401" s="31">
        <v>45075</v>
      </c>
      <c r="AL401" s="332"/>
      <c r="AM401" s="333"/>
      <c r="AN401" s="25"/>
      <c r="AO401" s="24"/>
      <c r="AP401" s="262" t="s">
        <v>5139</v>
      </c>
      <c r="AQ401" s="263">
        <v>278</v>
      </c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>
        <v>3</v>
      </c>
    </row>
    <row r="402" spans="1:54" ht="24.95" customHeight="1">
      <c r="A402" s="326" t="s">
        <v>5950</v>
      </c>
      <c r="B402" s="19"/>
      <c r="C402" s="26"/>
      <c r="D402" s="27"/>
      <c r="E402" s="27"/>
      <c r="F402" s="26" t="s">
        <v>5917</v>
      </c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 t="s">
        <v>5089</v>
      </c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 t="s">
        <v>4799</v>
      </c>
      <c r="AK402" s="31">
        <v>45075</v>
      </c>
      <c r="AL402" s="332"/>
      <c r="AM402" s="333"/>
      <c r="AN402" s="25"/>
      <c r="AO402" s="24"/>
      <c r="AP402" s="262" t="s">
        <v>5917</v>
      </c>
      <c r="AQ402" s="263">
        <v>239</v>
      </c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>
        <v>3</v>
      </c>
    </row>
    <row r="403" spans="1:54" ht="24.95" customHeight="1">
      <c r="A403" s="326" t="s">
        <v>5950</v>
      </c>
      <c r="B403" s="19"/>
      <c r="C403" s="26"/>
      <c r="D403" s="27"/>
      <c r="E403" s="27"/>
      <c r="F403" s="26" t="s">
        <v>5758</v>
      </c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 t="s">
        <v>4848</v>
      </c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 t="s">
        <v>4799</v>
      </c>
      <c r="AK403" s="31">
        <v>45075</v>
      </c>
      <c r="AL403" s="332"/>
      <c r="AM403" s="333"/>
      <c r="AN403" s="25"/>
      <c r="AO403" s="24"/>
      <c r="AP403" s="262" t="s">
        <v>4849</v>
      </c>
      <c r="AQ403" s="263">
        <v>34</v>
      </c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>
        <v>3</v>
      </c>
    </row>
    <row r="404" spans="1:54" ht="24.95" customHeight="1">
      <c r="A404" s="326" t="s">
        <v>4817</v>
      </c>
      <c r="B404" s="19" t="s">
        <v>2216</v>
      </c>
      <c r="C404" s="26">
        <v>15</v>
      </c>
      <c r="D404" s="27" t="s">
        <v>2212</v>
      </c>
      <c r="E404" s="27"/>
      <c r="F404" s="26" t="s">
        <v>5461</v>
      </c>
      <c r="G404" s="26" t="s">
        <v>3</v>
      </c>
      <c r="H404" s="26" t="s">
        <v>3</v>
      </c>
      <c r="I404" s="26"/>
      <c r="J404" s="26"/>
      <c r="K404" s="26"/>
      <c r="L404" s="26"/>
      <c r="M404" s="26" t="s">
        <v>3</v>
      </c>
      <c r="N404" s="26" t="s">
        <v>3</v>
      </c>
      <c r="O404" s="26"/>
      <c r="P404" s="26" t="s">
        <v>3</v>
      </c>
      <c r="Q404" s="26" t="s">
        <v>3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3217</v>
      </c>
      <c r="AB404" s="28" t="s">
        <v>3218</v>
      </c>
      <c r="AC404" s="28"/>
      <c r="AD404" s="28"/>
      <c r="AE404" s="28" t="s">
        <v>3</v>
      </c>
      <c r="AF404" s="28" t="s">
        <v>3</v>
      </c>
      <c r="AG404" s="28"/>
      <c r="AH404" s="28" t="s">
        <v>3</v>
      </c>
      <c r="AI404" s="29"/>
      <c r="AJ404" s="30" t="s">
        <v>2295</v>
      </c>
      <c r="AK404" s="31">
        <v>39248</v>
      </c>
      <c r="AL404" s="332"/>
      <c r="AM404" s="333"/>
      <c r="AN404" s="25" t="s">
        <v>2266</v>
      </c>
      <c r="AO404" s="24">
        <v>45060</v>
      </c>
      <c r="AP404" s="262" t="s">
        <v>3219</v>
      </c>
      <c r="AQ404" s="263"/>
      <c r="AR404" s="263" t="s">
        <v>885</v>
      </c>
      <c r="AS404" s="263" t="s">
        <v>3220</v>
      </c>
      <c r="AT404" s="266"/>
      <c r="AU404" s="266"/>
      <c r="AV404" s="266"/>
      <c r="AW404" s="266"/>
      <c r="AX404" s="266"/>
      <c r="AY404" s="266"/>
      <c r="AZ404" s="266"/>
      <c r="BA404" s="321">
        <v>318</v>
      </c>
      <c r="BB404" s="394">
        <v>2</v>
      </c>
    </row>
    <row r="405" spans="1:54" ht="24.95" customHeight="1">
      <c r="A405" s="326" t="s">
        <v>4817</v>
      </c>
      <c r="B405" s="19" t="s">
        <v>2225</v>
      </c>
      <c r="C405" s="26">
        <v>91</v>
      </c>
      <c r="D405" s="27" t="s">
        <v>837</v>
      </c>
      <c r="E405" s="27" t="s">
        <v>918</v>
      </c>
      <c r="F405" s="26" t="s">
        <v>5190</v>
      </c>
      <c r="G405" s="26" t="s">
        <v>3</v>
      </c>
      <c r="H405" s="26" t="s">
        <v>3</v>
      </c>
      <c r="I405" s="26"/>
      <c r="J405" s="26"/>
      <c r="K405" s="26"/>
      <c r="L405" s="26"/>
      <c r="M405" s="26" t="s">
        <v>919</v>
      </c>
      <c r="N405" s="26" t="s">
        <v>920</v>
      </c>
      <c r="O405" s="26"/>
      <c r="P405" s="26"/>
      <c r="Q405" s="26" t="s">
        <v>921</v>
      </c>
      <c r="R405" s="26"/>
      <c r="S405" s="26"/>
      <c r="T405" s="26"/>
      <c r="U405" s="26" t="s">
        <v>3</v>
      </c>
      <c r="V405" s="26"/>
      <c r="W405" s="26"/>
      <c r="X405" s="26"/>
      <c r="Y405" s="26" t="s">
        <v>922</v>
      </c>
      <c r="Z405" s="26"/>
      <c r="AA405" s="28" t="s">
        <v>923</v>
      </c>
      <c r="AB405" s="28" t="s">
        <v>924</v>
      </c>
      <c r="AC405" s="28"/>
      <c r="AD405" s="28"/>
      <c r="AE405" s="28" t="s">
        <v>4</v>
      </c>
      <c r="AF405" s="28" t="s">
        <v>903</v>
      </c>
      <c r="AG405" s="28"/>
      <c r="AH405" s="28" t="s">
        <v>925</v>
      </c>
      <c r="AI405" s="29"/>
      <c r="AJ405" s="30" t="s">
        <v>3</v>
      </c>
      <c r="AK405" s="31" t="s">
        <v>3</v>
      </c>
      <c r="AL405" s="332"/>
      <c r="AM405" s="333"/>
      <c r="AN405" s="25"/>
      <c r="AO405" s="24"/>
      <c r="AP405" s="262" t="s">
        <v>926</v>
      </c>
      <c r="AQ405" s="263"/>
      <c r="AR405" s="263" t="s">
        <v>844</v>
      </c>
      <c r="AS405" s="263" t="s">
        <v>675</v>
      </c>
      <c r="AT405" s="266"/>
      <c r="AU405" s="266"/>
      <c r="AV405" s="266" t="s">
        <v>918</v>
      </c>
      <c r="AW405" s="266"/>
      <c r="AX405" s="266"/>
      <c r="AY405" s="266"/>
      <c r="AZ405" s="266"/>
      <c r="BA405" s="321">
        <v>30</v>
      </c>
      <c r="BB405" s="394">
        <v>1</v>
      </c>
    </row>
    <row r="406" spans="1:54" ht="24.95" customHeight="1">
      <c r="A406" s="326" t="s">
        <v>4817</v>
      </c>
      <c r="B406" s="19" t="s">
        <v>2346</v>
      </c>
      <c r="C406" s="26">
        <v>14</v>
      </c>
      <c r="D406" s="27" t="s">
        <v>2347</v>
      </c>
      <c r="E406" s="27"/>
      <c r="F406" s="26" t="s">
        <v>5342</v>
      </c>
      <c r="G406" s="26" t="s">
        <v>2348</v>
      </c>
      <c r="H406" s="26" t="s">
        <v>3</v>
      </c>
      <c r="I406" s="26"/>
      <c r="J406" s="26"/>
      <c r="K406" s="26"/>
      <c r="L406" s="26"/>
      <c r="M406" s="26" t="s">
        <v>2349</v>
      </c>
      <c r="N406" s="26" t="s">
        <v>2350</v>
      </c>
      <c r="O406" s="26"/>
      <c r="P406" s="26" t="s">
        <v>3</v>
      </c>
      <c r="Q406" s="26" t="s">
        <v>2351</v>
      </c>
      <c r="R406" s="26" t="s">
        <v>3</v>
      </c>
      <c r="S406" s="26"/>
      <c r="T406" s="26" t="s">
        <v>3</v>
      </c>
      <c r="U406" s="26" t="s">
        <v>3</v>
      </c>
      <c r="V406" s="26"/>
      <c r="W406" s="26"/>
      <c r="X406" s="26"/>
      <c r="Y406" s="26"/>
      <c r="Z406" s="26" t="s">
        <v>3</v>
      </c>
      <c r="AA406" s="28" t="s">
        <v>2352</v>
      </c>
      <c r="AB406" s="28" t="s">
        <v>2353</v>
      </c>
      <c r="AC406" s="28"/>
      <c r="AD406" s="28"/>
      <c r="AE406" s="28" t="s">
        <v>705</v>
      </c>
      <c r="AF406" s="28" t="s">
        <v>2354</v>
      </c>
      <c r="AG406" s="28"/>
      <c r="AH406" s="28" t="s">
        <v>2355</v>
      </c>
      <c r="AI406" s="29"/>
      <c r="AJ406" s="30" t="s">
        <v>2295</v>
      </c>
      <c r="AK406" s="31">
        <v>39248</v>
      </c>
      <c r="AL406" s="332"/>
      <c r="AM406" s="333"/>
      <c r="AN406" s="25" t="s">
        <v>2266</v>
      </c>
      <c r="AO406" s="24">
        <v>45060</v>
      </c>
      <c r="AP406" s="262" t="s">
        <v>2356</v>
      </c>
      <c r="AQ406" s="263"/>
      <c r="AR406" s="263" t="s">
        <v>885</v>
      </c>
      <c r="AS406" s="263" t="s">
        <v>2357</v>
      </c>
      <c r="AT406" s="266"/>
      <c r="AU406" s="266"/>
      <c r="AV406" s="266"/>
      <c r="AW406" s="266"/>
      <c r="AX406" s="266"/>
      <c r="AY406" s="266"/>
      <c r="AZ406" s="266"/>
      <c r="BA406" s="321">
        <v>198</v>
      </c>
      <c r="BB406" s="394">
        <v>2</v>
      </c>
    </row>
    <row r="407" spans="1:54" ht="24.95" customHeight="1">
      <c r="A407" s="326" t="s">
        <v>4817</v>
      </c>
      <c r="B407" s="19" t="s">
        <v>2225</v>
      </c>
      <c r="C407" s="26">
        <v>91</v>
      </c>
      <c r="D407" s="27" t="s">
        <v>1361</v>
      </c>
      <c r="E407" s="27" t="s">
        <v>1432</v>
      </c>
      <c r="F407" s="26" t="s">
        <v>5244</v>
      </c>
      <c r="G407" s="26" t="s">
        <v>3</v>
      </c>
      <c r="H407" s="26" t="s">
        <v>3</v>
      </c>
      <c r="I407" s="26"/>
      <c r="J407" s="26"/>
      <c r="K407" s="26"/>
      <c r="L407" s="26"/>
      <c r="M407" s="26" t="s">
        <v>1433</v>
      </c>
      <c r="N407" s="26" t="s">
        <v>1434</v>
      </c>
      <c r="O407" s="26"/>
      <c r="P407" s="26"/>
      <c r="Q407" s="26" t="s">
        <v>1435</v>
      </c>
      <c r="R407" s="26"/>
      <c r="S407" s="26"/>
      <c r="T407" s="26"/>
      <c r="U407" s="26" t="s">
        <v>1436</v>
      </c>
      <c r="V407" s="26"/>
      <c r="W407" s="26"/>
      <c r="X407" s="26"/>
      <c r="Y407" s="26" t="s">
        <v>1437</v>
      </c>
      <c r="Z407" s="26"/>
      <c r="AA407" s="28" t="s">
        <v>1438</v>
      </c>
      <c r="AB407" s="28" t="s">
        <v>1439</v>
      </c>
      <c r="AC407" s="28"/>
      <c r="AD407" s="28"/>
      <c r="AE407" s="28" t="s">
        <v>732</v>
      </c>
      <c r="AF407" s="28" t="s">
        <v>1440</v>
      </c>
      <c r="AG407" s="28"/>
      <c r="AH407" s="28" t="s">
        <v>1441</v>
      </c>
      <c r="AI407" s="29"/>
      <c r="AJ407" s="30" t="s">
        <v>972</v>
      </c>
      <c r="AK407" s="31" t="s">
        <v>3</v>
      </c>
      <c r="AL407" s="332"/>
      <c r="AM407" s="333"/>
      <c r="AN407" s="25"/>
      <c r="AO407" s="24"/>
      <c r="AP407" s="262" t="s">
        <v>1442</v>
      </c>
      <c r="AQ407" s="263"/>
      <c r="AR407" s="263" t="s">
        <v>844</v>
      </c>
      <c r="AS407" s="263" t="s">
        <v>675</v>
      </c>
      <c r="AT407" s="266"/>
      <c r="AU407" s="266"/>
      <c r="AV407" s="266" t="s">
        <v>1432</v>
      </c>
      <c r="AW407" s="266"/>
      <c r="AX407" s="266"/>
      <c r="AY407" s="266"/>
      <c r="AZ407" s="266"/>
      <c r="BA407" s="321">
        <v>84</v>
      </c>
      <c r="BB407" s="394">
        <v>1</v>
      </c>
    </row>
    <row r="408" spans="1:54" ht="24.95" customHeight="1">
      <c r="A408" s="326" t="s">
        <v>4817</v>
      </c>
      <c r="B408" s="19" t="s">
        <v>2216</v>
      </c>
      <c r="C408" s="26">
        <v>15</v>
      </c>
      <c r="D408" s="27" t="s">
        <v>2212</v>
      </c>
      <c r="E408" s="27"/>
      <c r="F408" s="26" t="s">
        <v>5483</v>
      </c>
      <c r="G408" s="26" t="s">
        <v>3</v>
      </c>
      <c r="H408" s="26" t="s">
        <v>3</v>
      </c>
      <c r="I408" s="26"/>
      <c r="J408" s="26"/>
      <c r="K408" s="26"/>
      <c r="L408" s="26"/>
      <c r="M408" s="26" t="s">
        <v>3</v>
      </c>
      <c r="N408" s="26" t="s">
        <v>3</v>
      </c>
      <c r="O408" s="26"/>
      <c r="P408" s="26" t="s">
        <v>3</v>
      </c>
      <c r="Q408" s="26" t="s">
        <v>3</v>
      </c>
      <c r="R408" s="26" t="s">
        <v>3</v>
      </c>
      <c r="S408" s="26"/>
      <c r="T408" s="26" t="s">
        <v>3</v>
      </c>
      <c r="U408" s="26" t="s">
        <v>3</v>
      </c>
      <c r="V408" s="26"/>
      <c r="W408" s="26"/>
      <c r="X408" s="26"/>
      <c r="Y408" s="26"/>
      <c r="Z408" s="26" t="s">
        <v>3</v>
      </c>
      <c r="AA408" s="28" t="s">
        <v>1125</v>
      </c>
      <c r="AB408" s="28" t="s">
        <v>3</v>
      </c>
      <c r="AC408" s="28"/>
      <c r="AD408" s="28"/>
      <c r="AE408" s="28" t="s">
        <v>3</v>
      </c>
      <c r="AF408" s="28" t="s">
        <v>3</v>
      </c>
      <c r="AG408" s="28"/>
      <c r="AH408" s="28" t="s">
        <v>3</v>
      </c>
      <c r="AI408" s="29"/>
      <c r="AJ408" s="30" t="s">
        <v>2295</v>
      </c>
      <c r="AK408" s="31">
        <v>39248</v>
      </c>
      <c r="AL408" s="332"/>
      <c r="AM408" s="333"/>
      <c r="AN408" s="25" t="s">
        <v>2266</v>
      </c>
      <c r="AO408" s="24">
        <v>45060</v>
      </c>
      <c r="AP408" s="262" t="s">
        <v>1125</v>
      </c>
      <c r="AQ408" s="263"/>
      <c r="AR408" s="263" t="s">
        <v>885</v>
      </c>
      <c r="AS408" s="263" t="s">
        <v>3294</v>
      </c>
      <c r="AT408" s="266"/>
      <c r="AU408" s="266"/>
      <c r="AV408" s="266"/>
      <c r="AW408" s="266"/>
      <c r="AX408" s="266"/>
      <c r="AY408" s="266"/>
      <c r="AZ408" s="266"/>
      <c r="BA408" s="321">
        <v>340</v>
      </c>
      <c r="BB408" s="394">
        <v>2</v>
      </c>
    </row>
    <row r="409" spans="1:54" ht="24.95" customHeight="1">
      <c r="A409" s="326" t="s">
        <v>5954</v>
      </c>
      <c r="B409" s="19" t="s">
        <v>2216</v>
      </c>
      <c r="C409" s="26">
        <v>15</v>
      </c>
      <c r="D409" s="27" t="s">
        <v>2217</v>
      </c>
      <c r="E409" s="27"/>
      <c r="F409" s="26" t="s">
        <v>5543</v>
      </c>
      <c r="G409" s="26" t="s">
        <v>3857</v>
      </c>
      <c r="H409" s="26"/>
      <c r="I409" s="26"/>
      <c r="J409" s="26"/>
      <c r="K409" s="26"/>
      <c r="L409" s="26"/>
      <c r="M409" s="26" t="s">
        <v>3858</v>
      </c>
      <c r="N409" s="26" t="s">
        <v>3859</v>
      </c>
      <c r="O409" s="26"/>
      <c r="P409" s="26" t="s">
        <v>3860</v>
      </c>
      <c r="Q409" s="26" t="s">
        <v>3861</v>
      </c>
      <c r="R409" s="411" t="s">
        <v>5083</v>
      </c>
      <c r="S409" s="26" t="s">
        <v>3862</v>
      </c>
      <c r="T409" s="26" t="s">
        <v>3863</v>
      </c>
      <c r="U409" s="26" t="s">
        <v>3863</v>
      </c>
      <c r="V409" s="26" t="s">
        <v>3864</v>
      </c>
      <c r="W409" s="26"/>
      <c r="X409" s="26"/>
      <c r="Y409" s="26" t="s">
        <v>3865</v>
      </c>
      <c r="Z409" s="26" t="s">
        <v>3866</v>
      </c>
      <c r="AA409" s="28" t="s">
        <v>3867</v>
      </c>
      <c r="AB409" s="28" t="s">
        <v>3868</v>
      </c>
      <c r="AC409" s="28"/>
      <c r="AD409" s="28"/>
      <c r="AE409" s="28" t="s">
        <v>4</v>
      </c>
      <c r="AF409" s="28" t="s">
        <v>3869</v>
      </c>
      <c r="AG409" s="28"/>
      <c r="AH409" s="28" t="s">
        <v>3870</v>
      </c>
      <c r="AI409" s="29"/>
      <c r="AJ409" s="30" t="s">
        <v>4799</v>
      </c>
      <c r="AK409" s="31">
        <v>45075</v>
      </c>
      <c r="AL409" s="332"/>
      <c r="AM409" s="333"/>
      <c r="AN409" s="25"/>
      <c r="AO409" s="24"/>
      <c r="AP409" s="262" t="s">
        <v>3871</v>
      </c>
      <c r="AQ409" s="263"/>
      <c r="AR409" s="263" t="s">
        <v>681</v>
      </c>
      <c r="AS409" s="263" t="s">
        <v>675</v>
      </c>
      <c r="AT409" s="266"/>
      <c r="AU409" s="266"/>
      <c r="AV409" s="266"/>
      <c r="AW409" s="266"/>
      <c r="AX409" s="266"/>
      <c r="AY409" s="266"/>
      <c r="AZ409" s="266"/>
      <c r="BA409" s="321">
        <v>406</v>
      </c>
      <c r="BB409" s="394">
        <v>2</v>
      </c>
    </row>
    <row r="410" spans="1:54" ht="24.95" customHeight="1">
      <c r="A410" s="326" t="s">
        <v>4817</v>
      </c>
      <c r="B410" s="19" t="s">
        <v>2225</v>
      </c>
      <c r="C410" s="26">
        <v>91</v>
      </c>
      <c r="D410" s="27" t="s">
        <v>1361</v>
      </c>
      <c r="E410" s="27" t="s">
        <v>1387</v>
      </c>
      <c r="F410" s="26" t="s">
        <v>5240</v>
      </c>
      <c r="G410" s="26" t="s">
        <v>3</v>
      </c>
      <c r="H410" s="26" t="s">
        <v>3</v>
      </c>
      <c r="I410" s="26"/>
      <c r="J410" s="26"/>
      <c r="K410" s="26"/>
      <c r="L410" s="26"/>
      <c r="M410" s="26" t="s">
        <v>1388</v>
      </c>
      <c r="N410" s="26" t="s">
        <v>1389</v>
      </c>
      <c r="O410" s="26"/>
      <c r="P410" s="26"/>
      <c r="Q410" s="26" t="s">
        <v>1390</v>
      </c>
      <c r="R410" s="26"/>
      <c r="S410" s="26"/>
      <c r="T410" s="26"/>
      <c r="U410" s="26" t="s">
        <v>3</v>
      </c>
      <c r="V410" s="26"/>
      <c r="W410" s="26"/>
      <c r="X410" s="26"/>
      <c r="Y410" s="26" t="s">
        <v>1391</v>
      </c>
      <c r="Z410" s="26"/>
      <c r="AA410" s="28" t="s">
        <v>1125</v>
      </c>
      <c r="AB410" s="28" t="s">
        <v>1392</v>
      </c>
      <c r="AC410" s="28"/>
      <c r="AD410" s="28"/>
      <c r="AE410" s="28" t="s">
        <v>4</v>
      </c>
      <c r="AF410" s="28" t="s">
        <v>903</v>
      </c>
      <c r="AG410" s="28"/>
      <c r="AH410" s="28" t="s">
        <v>1393</v>
      </c>
      <c r="AI410" s="29"/>
      <c r="AJ410" s="30" t="s">
        <v>3</v>
      </c>
      <c r="AK410" s="31" t="s">
        <v>3</v>
      </c>
      <c r="AL410" s="332"/>
      <c r="AM410" s="333"/>
      <c r="AN410" s="25"/>
      <c r="AO410" s="24"/>
      <c r="AP410" s="262" t="s">
        <v>1394</v>
      </c>
      <c r="AQ410" s="263"/>
      <c r="AR410" s="263" t="s">
        <v>844</v>
      </c>
      <c r="AS410" s="263" t="s">
        <v>675</v>
      </c>
      <c r="AT410" s="266"/>
      <c r="AU410" s="266"/>
      <c r="AV410" s="266" t="s">
        <v>1387</v>
      </c>
      <c r="AW410" s="266"/>
      <c r="AX410" s="266"/>
      <c r="AY410" s="266"/>
      <c r="AZ410" s="266"/>
      <c r="BA410" s="321">
        <v>80</v>
      </c>
      <c r="BB410" s="394">
        <v>1</v>
      </c>
    </row>
    <row r="411" spans="1:54" ht="24.95" customHeight="1">
      <c r="A411" s="326" t="s">
        <v>4817</v>
      </c>
      <c r="B411" s="19" t="s">
        <v>2225</v>
      </c>
      <c r="C411" s="26">
        <v>91</v>
      </c>
      <c r="D411" s="27" t="s">
        <v>1361</v>
      </c>
      <c r="E411" s="27" t="s">
        <v>1421</v>
      </c>
      <c r="F411" s="26" t="s">
        <v>5243</v>
      </c>
      <c r="G411" s="26" t="s">
        <v>3</v>
      </c>
      <c r="H411" s="26" t="s">
        <v>3</v>
      </c>
      <c r="I411" s="26"/>
      <c r="J411" s="26"/>
      <c r="K411" s="26"/>
      <c r="L411" s="26"/>
      <c r="M411" s="26" t="s">
        <v>1422</v>
      </c>
      <c r="N411" s="26" t="s">
        <v>1423</v>
      </c>
      <c r="O411" s="26"/>
      <c r="P411" s="26"/>
      <c r="Q411" s="26" t="s">
        <v>1424</v>
      </c>
      <c r="R411" s="26"/>
      <c r="S411" s="26"/>
      <c r="T411" s="26"/>
      <c r="U411" s="26" t="s">
        <v>1425</v>
      </c>
      <c r="V411" s="26"/>
      <c r="W411" s="26"/>
      <c r="X411" s="26"/>
      <c r="Y411" s="26" t="s">
        <v>1426</v>
      </c>
      <c r="Z411" s="26"/>
      <c r="AA411" s="28" t="s">
        <v>1427</v>
      </c>
      <c r="AB411" s="28" t="s">
        <v>1428</v>
      </c>
      <c r="AC411" s="28"/>
      <c r="AD411" s="28"/>
      <c r="AE411" s="28" t="s">
        <v>711</v>
      </c>
      <c r="AF411" s="28" t="s">
        <v>914</v>
      </c>
      <c r="AG411" s="28"/>
      <c r="AH411" s="28" t="s">
        <v>1429</v>
      </c>
      <c r="AI411" s="29"/>
      <c r="AJ411" s="30" t="s">
        <v>1430</v>
      </c>
      <c r="AK411" s="31" t="s">
        <v>3</v>
      </c>
      <c r="AL411" s="332"/>
      <c r="AM411" s="333"/>
      <c r="AN411" s="25"/>
      <c r="AO411" s="24"/>
      <c r="AP411" s="262" t="s">
        <v>1431</v>
      </c>
      <c r="AQ411" s="263"/>
      <c r="AR411" s="263" t="s">
        <v>844</v>
      </c>
      <c r="AS411" s="263" t="s">
        <v>675</v>
      </c>
      <c r="AT411" s="266"/>
      <c r="AU411" s="266"/>
      <c r="AV411" s="266" t="s">
        <v>1421</v>
      </c>
      <c r="AW411" s="266"/>
      <c r="AX411" s="266"/>
      <c r="AY411" s="266"/>
      <c r="AZ411" s="266"/>
      <c r="BA411" s="321">
        <v>83</v>
      </c>
      <c r="BB411" s="394">
        <v>1</v>
      </c>
    </row>
    <row r="412" spans="1:54" ht="24.95" customHeight="1">
      <c r="A412" s="326" t="s">
        <v>4817</v>
      </c>
      <c r="B412" s="19" t="s">
        <v>2216</v>
      </c>
      <c r="C412" s="26">
        <v>15</v>
      </c>
      <c r="D412" s="27" t="s">
        <v>2212</v>
      </c>
      <c r="E412" s="27"/>
      <c r="F412" s="26" t="s">
        <v>5480</v>
      </c>
      <c r="G412" s="26" t="s">
        <v>3</v>
      </c>
      <c r="H412" s="26" t="s">
        <v>3</v>
      </c>
      <c r="I412" s="26"/>
      <c r="J412" s="26"/>
      <c r="K412" s="26"/>
      <c r="L412" s="26"/>
      <c r="M412" s="26" t="s">
        <v>3</v>
      </c>
      <c r="N412" s="26" t="s">
        <v>3</v>
      </c>
      <c r="O412" s="26"/>
      <c r="P412" s="26" t="s">
        <v>3</v>
      </c>
      <c r="Q412" s="26" t="s">
        <v>3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3289</v>
      </c>
      <c r="AB412" s="28" t="s">
        <v>3</v>
      </c>
      <c r="AC412" s="28"/>
      <c r="AD412" s="28"/>
      <c r="AE412" s="28" t="s">
        <v>3</v>
      </c>
      <c r="AF412" s="28" t="s">
        <v>3</v>
      </c>
      <c r="AG412" s="28"/>
      <c r="AH412" s="28" t="s">
        <v>3</v>
      </c>
      <c r="AI412" s="29"/>
      <c r="AJ412" s="30" t="s">
        <v>2295</v>
      </c>
      <c r="AK412" s="31">
        <v>39248</v>
      </c>
      <c r="AL412" s="332"/>
      <c r="AM412" s="333"/>
      <c r="AN412" s="25" t="s">
        <v>2266</v>
      </c>
      <c r="AO412" s="24">
        <v>45060</v>
      </c>
      <c r="AP412" s="262" t="s">
        <v>3289</v>
      </c>
      <c r="AQ412" s="263"/>
      <c r="AR412" s="263" t="s">
        <v>885</v>
      </c>
      <c r="AS412" s="263" t="s">
        <v>3290</v>
      </c>
      <c r="AT412" s="266"/>
      <c r="AU412" s="266"/>
      <c r="AV412" s="266"/>
      <c r="AW412" s="266"/>
      <c r="AX412" s="266"/>
      <c r="AY412" s="266"/>
      <c r="AZ412" s="266"/>
      <c r="BA412" s="321">
        <v>337</v>
      </c>
      <c r="BB412" s="394">
        <v>2</v>
      </c>
    </row>
    <row r="413" spans="1:54" ht="24.95" customHeight="1">
      <c r="A413" s="326" t="s">
        <v>4817</v>
      </c>
      <c r="B413" s="19" t="s">
        <v>2216</v>
      </c>
      <c r="C413" s="26">
        <v>15</v>
      </c>
      <c r="D413" s="27" t="s">
        <v>2212</v>
      </c>
      <c r="E413" s="27"/>
      <c r="F413" s="26" t="s">
        <v>5373</v>
      </c>
      <c r="G413" s="26" t="s">
        <v>3</v>
      </c>
      <c r="H413" s="26" t="s">
        <v>3</v>
      </c>
      <c r="I413" s="26"/>
      <c r="J413" s="26"/>
      <c r="K413" s="26"/>
      <c r="L413" s="26"/>
      <c r="M413" s="26" t="s">
        <v>2607</v>
      </c>
      <c r="N413" s="26" t="s">
        <v>2608</v>
      </c>
      <c r="O413" s="26"/>
      <c r="P413" s="26" t="s">
        <v>3</v>
      </c>
      <c r="Q413" s="26" t="s">
        <v>2609</v>
      </c>
      <c r="R413" s="26" t="s">
        <v>3</v>
      </c>
      <c r="S413" s="26"/>
      <c r="T413" s="26" t="s">
        <v>3</v>
      </c>
      <c r="U413" s="26" t="s">
        <v>3</v>
      </c>
      <c r="V413" s="26"/>
      <c r="W413" s="26"/>
      <c r="X413" s="26"/>
      <c r="Y413" s="26"/>
      <c r="Z413" s="26" t="s">
        <v>3</v>
      </c>
      <c r="AA413" s="28" t="s">
        <v>2610</v>
      </c>
      <c r="AB413" s="28" t="s">
        <v>2611</v>
      </c>
      <c r="AC413" s="28"/>
      <c r="AD413" s="28"/>
      <c r="AE413" s="28" t="s">
        <v>4</v>
      </c>
      <c r="AF413" s="28" t="s">
        <v>716</v>
      </c>
      <c r="AG413" s="28"/>
      <c r="AH413" s="28" t="s">
        <v>2612</v>
      </c>
      <c r="AI413" s="29"/>
      <c r="AJ413" s="30" t="s">
        <v>2295</v>
      </c>
      <c r="AK413" s="31">
        <v>39248</v>
      </c>
      <c r="AL413" s="332"/>
      <c r="AM413" s="333"/>
      <c r="AN413" s="25" t="s">
        <v>2266</v>
      </c>
      <c r="AO413" s="24">
        <v>45060</v>
      </c>
      <c r="AP413" s="262" t="s">
        <v>2613</v>
      </c>
      <c r="AQ413" s="263"/>
      <c r="AR413" s="263" t="s">
        <v>885</v>
      </c>
      <c r="AS413" s="263" t="s">
        <v>2614</v>
      </c>
      <c r="AT413" s="266"/>
      <c r="AU413" s="266"/>
      <c r="AV413" s="266"/>
      <c r="AW413" s="266"/>
      <c r="AX413" s="266"/>
      <c r="AY413" s="266"/>
      <c r="AZ413" s="266"/>
      <c r="BA413" s="321">
        <v>230</v>
      </c>
      <c r="BB413" s="394">
        <v>2</v>
      </c>
    </row>
    <row r="414" spans="1:54" ht="24.95" customHeight="1">
      <c r="A414" s="326" t="s">
        <v>4817</v>
      </c>
      <c r="B414" s="19" t="s">
        <v>2216</v>
      </c>
      <c r="C414" s="26">
        <v>15</v>
      </c>
      <c r="D414" s="27" t="s">
        <v>2212</v>
      </c>
      <c r="E414" s="27"/>
      <c r="F414" s="26" t="s">
        <v>5481</v>
      </c>
      <c r="G414" s="26" t="s">
        <v>3</v>
      </c>
      <c r="H414" s="26" t="s">
        <v>3</v>
      </c>
      <c r="I414" s="26"/>
      <c r="J414" s="26"/>
      <c r="K414" s="26"/>
      <c r="L414" s="26"/>
      <c r="M414" s="26" t="s">
        <v>3</v>
      </c>
      <c r="N414" s="26" t="s">
        <v>3</v>
      </c>
      <c r="O414" s="26"/>
      <c r="P414" s="26" t="s">
        <v>3</v>
      </c>
      <c r="Q414" s="26" t="s">
        <v>3</v>
      </c>
      <c r="R414" s="26" t="s">
        <v>3</v>
      </c>
      <c r="S414" s="26"/>
      <c r="T414" s="26" t="s">
        <v>3</v>
      </c>
      <c r="U414" s="26" t="s">
        <v>3</v>
      </c>
      <c r="V414" s="26"/>
      <c r="W414" s="26"/>
      <c r="X414" s="26"/>
      <c r="Y414" s="26"/>
      <c r="Z414" s="26" t="s">
        <v>3</v>
      </c>
      <c r="AA414" s="28" t="s">
        <v>3291</v>
      </c>
      <c r="AB414" s="28" t="s">
        <v>3</v>
      </c>
      <c r="AC414" s="28"/>
      <c r="AD414" s="28"/>
      <c r="AE414" s="28" t="s">
        <v>3</v>
      </c>
      <c r="AF414" s="28" t="s">
        <v>3</v>
      </c>
      <c r="AG414" s="28"/>
      <c r="AH414" s="28" t="s">
        <v>3</v>
      </c>
      <c r="AI414" s="29"/>
      <c r="AJ414" s="30" t="s">
        <v>2295</v>
      </c>
      <c r="AK414" s="31">
        <v>39248</v>
      </c>
      <c r="AL414" s="332"/>
      <c r="AM414" s="333"/>
      <c r="AN414" s="25" t="s">
        <v>2266</v>
      </c>
      <c r="AO414" s="24">
        <v>45060</v>
      </c>
      <c r="AP414" s="262" t="s">
        <v>3291</v>
      </c>
      <c r="AQ414" s="263"/>
      <c r="AR414" s="263" t="s">
        <v>885</v>
      </c>
      <c r="AS414" s="263" t="s">
        <v>3292</v>
      </c>
      <c r="AT414" s="266"/>
      <c r="AU414" s="266"/>
      <c r="AV414" s="266"/>
      <c r="AW414" s="266"/>
      <c r="AX414" s="266"/>
      <c r="AY414" s="266"/>
      <c r="AZ414" s="266"/>
      <c r="BA414" s="321">
        <v>338</v>
      </c>
      <c r="BB414" s="394">
        <v>2</v>
      </c>
    </row>
    <row r="415" spans="1:54" ht="24.95" customHeight="1">
      <c r="A415" s="326" t="s">
        <v>4817</v>
      </c>
      <c r="B415" s="19" t="s">
        <v>2222</v>
      </c>
      <c r="C415" s="26">
        <v>82</v>
      </c>
      <c r="D415" s="27"/>
      <c r="E415" s="27"/>
      <c r="F415" s="26" t="s">
        <v>5679</v>
      </c>
      <c r="G415" s="26" t="s">
        <v>4465</v>
      </c>
      <c r="H415" s="26"/>
      <c r="I415" s="26"/>
      <c r="J415" s="26"/>
      <c r="K415" s="26"/>
      <c r="L415" s="26"/>
      <c r="M415" s="26" t="s">
        <v>4466</v>
      </c>
      <c r="N415" s="26" t="s">
        <v>4467</v>
      </c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 t="s">
        <v>4468</v>
      </c>
      <c r="Z415" s="26" t="s">
        <v>4469</v>
      </c>
      <c r="AA415" s="28" t="s">
        <v>3291</v>
      </c>
      <c r="AB415" s="28" t="s">
        <v>4470</v>
      </c>
      <c r="AC415" s="28"/>
      <c r="AD415" s="28"/>
      <c r="AE415" s="28" t="s">
        <v>801</v>
      </c>
      <c r="AF415" s="28" t="s">
        <v>4471</v>
      </c>
      <c r="AG415" s="28"/>
      <c r="AH415" s="28" t="s">
        <v>4472</v>
      </c>
      <c r="AI415" s="29"/>
      <c r="AJ415" s="30"/>
      <c r="AK415" s="31"/>
      <c r="AL415" s="332"/>
      <c r="AM415" s="333"/>
      <c r="AN415" s="25" t="s">
        <v>2266</v>
      </c>
      <c r="AO415" s="24">
        <v>45060</v>
      </c>
      <c r="AP415" s="262" t="s">
        <v>4473</v>
      </c>
      <c r="AQ415" s="263"/>
      <c r="AR415" s="263" t="s">
        <v>674</v>
      </c>
      <c r="AS415" s="263" t="s">
        <v>675</v>
      </c>
      <c r="AT415" s="266">
        <v>35966</v>
      </c>
      <c r="AU415" s="266"/>
      <c r="AV415" s="266"/>
      <c r="AW415" s="266"/>
      <c r="AX415" s="266"/>
      <c r="AY415" s="266"/>
      <c r="AZ415" s="266"/>
      <c r="BA415" s="321">
        <v>569</v>
      </c>
      <c r="BB415" s="394">
        <v>2</v>
      </c>
    </row>
    <row r="416" spans="1:54" ht="24.95" customHeight="1">
      <c r="A416" s="326" t="s">
        <v>4817</v>
      </c>
      <c r="B416" s="19" t="s">
        <v>2224</v>
      </c>
      <c r="C416" s="26">
        <v>87</v>
      </c>
      <c r="D416" s="27"/>
      <c r="E416" s="27"/>
      <c r="F416" s="26" t="s">
        <v>5691</v>
      </c>
      <c r="G416" s="26" t="s">
        <v>4574</v>
      </c>
      <c r="H416" s="26"/>
      <c r="I416" s="26"/>
      <c r="J416" s="26"/>
      <c r="K416" s="26"/>
      <c r="L416" s="26"/>
      <c r="M416" s="26" t="s">
        <v>4575</v>
      </c>
      <c r="N416" s="26" t="s">
        <v>4576</v>
      </c>
      <c r="O416" s="26"/>
      <c r="P416" s="26"/>
      <c r="Q416" s="26" t="s">
        <v>4577</v>
      </c>
      <c r="R416" s="26"/>
      <c r="S416" s="26"/>
      <c r="T416" s="26"/>
      <c r="U416" s="26"/>
      <c r="V416" s="26"/>
      <c r="W416" s="26"/>
      <c r="X416" s="26"/>
      <c r="Y416" s="26" t="s">
        <v>4578</v>
      </c>
      <c r="Z416" s="26"/>
      <c r="AA416" s="28" t="s">
        <v>3291</v>
      </c>
      <c r="AB416" s="28" t="s">
        <v>4579</v>
      </c>
      <c r="AC416" s="28"/>
      <c r="AD416" s="28"/>
      <c r="AE416" s="28" t="s">
        <v>4580</v>
      </c>
      <c r="AF416" s="28" t="s">
        <v>4581</v>
      </c>
      <c r="AG416" s="28" t="s">
        <v>4582</v>
      </c>
      <c r="AH416" s="28" t="s">
        <v>4583</v>
      </c>
      <c r="AI416" s="29"/>
      <c r="AJ416" s="30"/>
      <c r="AK416" s="31"/>
      <c r="AL416" s="332"/>
      <c r="AM416" s="333"/>
      <c r="AN416" s="25" t="s">
        <v>2266</v>
      </c>
      <c r="AO416" s="24">
        <v>45060</v>
      </c>
      <c r="AP416" s="262" t="s">
        <v>4584</v>
      </c>
      <c r="AQ416" s="263"/>
      <c r="AR416" s="263" t="s">
        <v>674</v>
      </c>
      <c r="AS416" s="263" t="s">
        <v>675</v>
      </c>
      <c r="AT416" s="266"/>
      <c r="AU416" s="266"/>
      <c r="AV416" s="266"/>
      <c r="AW416" s="266"/>
      <c r="AX416" s="266"/>
      <c r="AY416" s="266"/>
      <c r="AZ416" s="266"/>
      <c r="BA416" s="321">
        <v>588</v>
      </c>
      <c r="BB416" s="394">
        <v>2</v>
      </c>
    </row>
    <row r="417" spans="1:54" ht="24.95" customHeight="1">
      <c r="A417" s="326" t="s">
        <v>5950</v>
      </c>
      <c r="B417" s="19"/>
      <c r="C417" s="26"/>
      <c r="D417" s="27"/>
      <c r="E417" s="27"/>
      <c r="F417" s="26" t="s">
        <v>5825</v>
      </c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 t="s">
        <v>4933</v>
      </c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 t="s">
        <v>4799</v>
      </c>
      <c r="AK417" s="31">
        <v>45075</v>
      </c>
      <c r="AL417" s="332"/>
      <c r="AM417" s="333"/>
      <c r="AN417" s="25"/>
      <c r="AO417" s="24"/>
      <c r="AP417" s="262" t="s">
        <v>5825</v>
      </c>
      <c r="AQ417" s="263">
        <v>109</v>
      </c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>
        <v>3</v>
      </c>
    </row>
    <row r="418" spans="1:54" ht="24.95" customHeight="1">
      <c r="A418" s="326" t="s">
        <v>5950</v>
      </c>
      <c r="B418" s="19"/>
      <c r="C418" s="26"/>
      <c r="D418" s="27"/>
      <c r="E418" s="27"/>
      <c r="F418" s="26" t="s">
        <v>5172</v>
      </c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 t="s">
        <v>770</v>
      </c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 t="s">
        <v>4799</v>
      </c>
      <c r="AK418" s="31">
        <v>45075</v>
      </c>
      <c r="AL418" s="332"/>
      <c r="AM418" s="333"/>
      <c r="AN418" s="25"/>
      <c r="AO418" s="24"/>
      <c r="AP418" s="262" t="s">
        <v>772</v>
      </c>
      <c r="AQ418" s="263">
        <v>17</v>
      </c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>
        <v>3</v>
      </c>
    </row>
    <row r="419" spans="1:54" ht="24.95" customHeight="1">
      <c r="A419" s="326" t="s">
        <v>4817</v>
      </c>
      <c r="B419" s="19" t="s">
        <v>2216</v>
      </c>
      <c r="C419" s="26">
        <v>15</v>
      </c>
      <c r="D419" s="27" t="s">
        <v>2212</v>
      </c>
      <c r="E419" s="27"/>
      <c r="F419" s="26" t="s">
        <v>5470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3</v>
      </c>
      <c r="N419" s="26" t="s">
        <v>3</v>
      </c>
      <c r="O419" s="26"/>
      <c r="P419" s="26" t="s">
        <v>3</v>
      </c>
      <c r="Q419" s="26" t="s">
        <v>3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/>
      <c r="Z419" s="26" t="s">
        <v>3</v>
      </c>
      <c r="AA419" s="28" t="s">
        <v>1718</v>
      </c>
      <c r="AB419" s="28" t="s">
        <v>3</v>
      </c>
      <c r="AC419" s="28"/>
      <c r="AD419" s="28"/>
      <c r="AE419" s="28" t="s">
        <v>3</v>
      </c>
      <c r="AF419" s="28" t="s">
        <v>3</v>
      </c>
      <c r="AG419" s="28"/>
      <c r="AH419" s="28" t="s">
        <v>3</v>
      </c>
      <c r="AI419" s="29"/>
      <c r="AJ419" s="30" t="s">
        <v>2295</v>
      </c>
      <c r="AK419" s="31">
        <v>39248</v>
      </c>
      <c r="AL419" s="332"/>
      <c r="AM419" s="333"/>
      <c r="AN419" s="25" t="s">
        <v>2266</v>
      </c>
      <c r="AO419" s="24">
        <v>45060</v>
      </c>
      <c r="AP419" s="262" t="s">
        <v>1718</v>
      </c>
      <c r="AQ419" s="263"/>
      <c r="AR419" s="263" t="s">
        <v>885</v>
      </c>
      <c r="AS419" s="263" t="s">
        <v>3271</v>
      </c>
      <c r="AT419" s="266"/>
      <c r="AU419" s="266"/>
      <c r="AV419" s="266"/>
      <c r="AW419" s="266"/>
      <c r="AX419" s="266"/>
      <c r="AY419" s="266"/>
      <c r="AZ419" s="266"/>
      <c r="BA419" s="321">
        <v>327</v>
      </c>
      <c r="BB419" s="394">
        <v>2</v>
      </c>
    </row>
    <row r="420" spans="1:54" ht="24.95" customHeight="1">
      <c r="A420" s="326" t="s">
        <v>4817</v>
      </c>
      <c r="B420" s="19" t="s">
        <v>2237</v>
      </c>
      <c r="C420" s="26">
        <v>92</v>
      </c>
      <c r="D420" s="27" t="s">
        <v>1867</v>
      </c>
      <c r="E420" s="27" t="s">
        <v>1940</v>
      </c>
      <c r="F420" s="26" t="s">
        <v>5299</v>
      </c>
      <c r="G420" s="26" t="s">
        <v>1941</v>
      </c>
      <c r="H420" s="26"/>
      <c r="I420" s="26"/>
      <c r="J420" s="26"/>
      <c r="K420" s="26"/>
      <c r="L420" s="26"/>
      <c r="M420" s="26" t="s">
        <v>1942</v>
      </c>
      <c r="N420" s="26" t="s">
        <v>846</v>
      </c>
      <c r="O420" s="26"/>
      <c r="P420" s="26" t="s">
        <v>1943</v>
      </c>
      <c r="Q420" s="26" t="s">
        <v>1944</v>
      </c>
      <c r="R420" s="26"/>
      <c r="S420" s="26"/>
      <c r="T420" s="26"/>
      <c r="U420" s="26"/>
      <c r="V420" s="26"/>
      <c r="W420" s="26"/>
      <c r="X420" s="26"/>
      <c r="Y420" s="26" t="s">
        <v>1945</v>
      </c>
      <c r="Z420" s="26" t="s">
        <v>2226</v>
      </c>
      <c r="AA420" s="28" t="s">
        <v>1718</v>
      </c>
      <c r="AB420" s="28" t="s">
        <v>1946</v>
      </c>
      <c r="AC420" s="28"/>
      <c r="AD420" s="28"/>
      <c r="AE420" s="28" t="s">
        <v>711</v>
      </c>
      <c r="AF420" s="28" t="s">
        <v>748</v>
      </c>
      <c r="AG420" s="28"/>
      <c r="AH420" s="28" t="s">
        <v>1947</v>
      </c>
      <c r="AI420" s="29"/>
      <c r="AJ420" s="30"/>
      <c r="AK420" s="31"/>
      <c r="AL420" s="332"/>
      <c r="AM420" s="333"/>
      <c r="AN420" s="25"/>
      <c r="AO420" s="24"/>
      <c r="AP420" s="262" t="s">
        <v>1948</v>
      </c>
      <c r="AQ420" s="263"/>
      <c r="AR420" s="263" t="s">
        <v>1321</v>
      </c>
      <c r="AS420" s="263" t="s">
        <v>675</v>
      </c>
      <c r="AT420" s="266" t="s">
        <v>851</v>
      </c>
      <c r="AU420" s="266"/>
      <c r="AV420" s="266"/>
      <c r="AW420" s="266" t="s">
        <v>1940</v>
      </c>
      <c r="AX420" s="266"/>
      <c r="AY420" s="266"/>
      <c r="AZ420" s="266"/>
      <c r="BA420" s="321">
        <v>149</v>
      </c>
      <c r="BB420" s="394">
        <v>1</v>
      </c>
    </row>
    <row r="421" spans="1:54" ht="24.95" customHeight="1">
      <c r="A421" s="326" t="s">
        <v>5950</v>
      </c>
      <c r="B421" s="19"/>
      <c r="C421" s="26"/>
      <c r="D421" s="27"/>
      <c r="E421" s="27"/>
      <c r="F421" s="26" t="s">
        <v>5114</v>
      </c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 t="s">
        <v>5115</v>
      </c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 t="s">
        <v>4799</v>
      </c>
      <c r="AK421" s="31">
        <v>45075</v>
      </c>
      <c r="AL421" s="332"/>
      <c r="AM421" s="333"/>
      <c r="AN421" s="25"/>
      <c r="AO421" s="24"/>
      <c r="AP421" s="262" t="s">
        <v>5114</v>
      </c>
      <c r="AQ421" s="263">
        <v>258</v>
      </c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>
        <v>3</v>
      </c>
    </row>
    <row r="422" spans="1:54" ht="24.95" customHeight="1">
      <c r="A422" s="326" t="s">
        <v>4817</v>
      </c>
      <c r="B422" s="19" t="s">
        <v>2216</v>
      </c>
      <c r="C422" s="26">
        <v>15</v>
      </c>
      <c r="D422" s="27" t="s">
        <v>2212</v>
      </c>
      <c r="E422" s="27"/>
      <c r="F422" s="26" t="s">
        <v>5451</v>
      </c>
      <c r="G422" s="26" t="s">
        <v>3</v>
      </c>
      <c r="H422" s="26" t="s">
        <v>3</v>
      </c>
      <c r="I422" s="26"/>
      <c r="J422" s="26"/>
      <c r="K422" s="26"/>
      <c r="L422" s="26"/>
      <c r="M422" s="26" t="s">
        <v>2759</v>
      </c>
      <c r="N422" s="26" t="s">
        <v>3161</v>
      </c>
      <c r="O422" s="26"/>
      <c r="P422" s="26" t="s">
        <v>3</v>
      </c>
      <c r="Q422" s="26" t="s">
        <v>2762</v>
      </c>
      <c r="R422" s="26" t="s">
        <v>3</v>
      </c>
      <c r="S422" s="26"/>
      <c r="T422" s="26" t="s">
        <v>3</v>
      </c>
      <c r="U422" s="26" t="s">
        <v>3</v>
      </c>
      <c r="V422" s="26"/>
      <c r="W422" s="26"/>
      <c r="X422" s="26"/>
      <c r="Y422" s="26"/>
      <c r="Z422" s="26" t="s">
        <v>3</v>
      </c>
      <c r="AA422" s="28" t="s">
        <v>3162</v>
      </c>
      <c r="AB422" s="28" t="s">
        <v>3163</v>
      </c>
      <c r="AC422" s="28"/>
      <c r="AD422" s="28"/>
      <c r="AE422" s="28" t="s">
        <v>3</v>
      </c>
      <c r="AF422" s="28" t="s">
        <v>3</v>
      </c>
      <c r="AG422" s="28"/>
      <c r="AH422" s="28" t="s">
        <v>3161</v>
      </c>
      <c r="AI422" s="29"/>
      <c r="AJ422" s="30" t="s">
        <v>2295</v>
      </c>
      <c r="AK422" s="31">
        <v>39248</v>
      </c>
      <c r="AL422" s="332"/>
      <c r="AM422" s="333"/>
      <c r="AN422" s="25" t="s">
        <v>2266</v>
      </c>
      <c r="AO422" s="24">
        <v>45060</v>
      </c>
      <c r="AP422" s="262" t="s">
        <v>3164</v>
      </c>
      <c r="AQ422" s="263"/>
      <c r="AR422" s="263" t="s">
        <v>885</v>
      </c>
      <c r="AS422" s="263" t="s">
        <v>3165</v>
      </c>
      <c r="AT422" s="266"/>
      <c r="AU422" s="266"/>
      <c r="AV422" s="266"/>
      <c r="AW422" s="266"/>
      <c r="AX422" s="266"/>
      <c r="AY422" s="266"/>
      <c r="AZ422" s="266"/>
      <c r="BA422" s="321">
        <v>308</v>
      </c>
      <c r="BB422" s="394">
        <v>2</v>
      </c>
    </row>
    <row r="423" spans="1:54" ht="24.95" customHeight="1">
      <c r="A423" s="326" t="s">
        <v>5950</v>
      </c>
      <c r="B423" s="19"/>
      <c r="C423" s="26"/>
      <c r="D423" s="27"/>
      <c r="E423" s="27"/>
      <c r="F423" s="26" t="s">
        <v>5154</v>
      </c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 t="s">
        <v>5072</v>
      </c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 t="s">
        <v>4799</v>
      </c>
      <c r="AK423" s="31">
        <v>45075</v>
      </c>
      <c r="AL423" s="332"/>
      <c r="AM423" s="333"/>
      <c r="AN423" s="25"/>
      <c r="AO423" s="24"/>
      <c r="AP423" s="262" t="s">
        <v>702</v>
      </c>
      <c r="AQ423" s="263">
        <v>221</v>
      </c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>
        <v>3</v>
      </c>
    </row>
    <row r="424" spans="1:54" ht="24.95" customHeight="1">
      <c r="A424" s="326" t="s">
        <v>4817</v>
      </c>
      <c r="B424" s="19" t="s">
        <v>2216</v>
      </c>
      <c r="C424" s="26">
        <v>15</v>
      </c>
      <c r="D424" s="27" t="s">
        <v>2212</v>
      </c>
      <c r="E424" s="27"/>
      <c r="F424" s="26" t="s">
        <v>5505</v>
      </c>
      <c r="G424" s="26" t="s">
        <v>3463</v>
      </c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 t="s">
        <v>3464</v>
      </c>
      <c r="T424" s="26"/>
      <c r="U424" s="26" t="s">
        <v>3465</v>
      </c>
      <c r="V424" s="26"/>
      <c r="W424" s="26"/>
      <c r="X424" s="26"/>
      <c r="Y424" s="26" t="s">
        <v>3466</v>
      </c>
      <c r="Z424" s="26" t="s">
        <v>688</v>
      </c>
      <c r="AA424" s="28" t="s">
        <v>3467</v>
      </c>
      <c r="AB424" s="28" t="s">
        <v>2013</v>
      </c>
      <c r="AC424" s="28"/>
      <c r="AD424" s="28"/>
      <c r="AE424" s="28"/>
      <c r="AF424" s="28"/>
      <c r="AG424" s="28"/>
      <c r="AH424" s="28"/>
      <c r="AI424" s="29"/>
      <c r="AJ424" s="30" t="s">
        <v>2433</v>
      </c>
      <c r="AK424" s="31">
        <v>39248</v>
      </c>
      <c r="AL424" s="332"/>
      <c r="AM424" s="333"/>
      <c r="AN424" s="25" t="s">
        <v>2266</v>
      </c>
      <c r="AO424" s="24">
        <v>45060</v>
      </c>
      <c r="AP424" s="262" t="s">
        <v>3468</v>
      </c>
      <c r="AQ424" s="263"/>
      <c r="AR424" s="263" t="s">
        <v>2210</v>
      </c>
      <c r="AS424" s="263" t="s">
        <v>675</v>
      </c>
      <c r="AT424" s="266"/>
      <c r="AU424" s="266"/>
      <c r="AV424" s="266"/>
      <c r="AW424" s="266"/>
      <c r="AX424" s="266"/>
      <c r="AY424" s="266"/>
      <c r="AZ424" s="266"/>
      <c r="BA424" s="321">
        <v>363</v>
      </c>
      <c r="BB424" s="394">
        <v>2</v>
      </c>
    </row>
    <row r="425" spans="1:54" ht="24.95" customHeight="1">
      <c r="A425" s="326" t="s">
        <v>4817</v>
      </c>
      <c r="B425" s="19" t="s">
        <v>2215</v>
      </c>
      <c r="C425" s="26">
        <v>13</v>
      </c>
      <c r="D425" s="27">
        <v>5</v>
      </c>
      <c r="E425" s="27"/>
      <c r="F425" s="26" t="s">
        <v>5338</v>
      </c>
      <c r="G425" s="26" t="s">
        <v>2317</v>
      </c>
      <c r="H425" s="26"/>
      <c r="I425" s="26"/>
      <c r="J425" s="26"/>
      <c r="K425" s="26"/>
      <c r="L425" s="26"/>
      <c r="M425" s="26" t="s">
        <v>2318</v>
      </c>
      <c r="N425" s="26" t="s">
        <v>2319</v>
      </c>
      <c r="O425" s="26"/>
      <c r="P425" s="26"/>
      <c r="Q425" s="26" t="s">
        <v>2320</v>
      </c>
      <c r="R425" s="26"/>
      <c r="S425" s="26"/>
      <c r="T425" s="26"/>
      <c r="U425" s="26"/>
      <c r="V425" s="26"/>
      <c r="W425" s="26"/>
      <c r="X425" s="26"/>
      <c r="Y425" s="26" t="s">
        <v>2321</v>
      </c>
      <c r="Z425" s="26" t="s">
        <v>736</v>
      </c>
      <c r="AA425" s="28" t="s">
        <v>2322</v>
      </c>
      <c r="AB425" s="28" t="s">
        <v>2323</v>
      </c>
      <c r="AC425" s="28"/>
      <c r="AD425" s="28"/>
      <c r="AE425" s="28" t="s">
        <v>705</v>
      </c>
      <c r="AF425" s="28" t="s">
        <v>751</v>
      </c>
      <c r="AG425" s="28" t="s">
        <v>2324</v>
      </c>
      <c r="AH425" s="28" t="s">
        <v>2325</v>
      </c>
      <c r="AI425" s="29"/>
      <c r="AJ425" s="30"/>
      <c r="AK425" s="31"/>
      <c r="AL425" s="332"/>
      <c r="AM425" s="333"/>
      <c r="AN425" s="25" t="s">
        <v>2266</v>
      </c>
      <c r="AO425" s="24">
        <v>45060</v>
      </c>
      <c r="AP425" s="262" t="s">
        <v>2326</v>
      </c>
      <c r="AQ425" s="263"/>
      <c r="AR425" s="263" t="s">
        <v>674</v>
      </c>
      <c r="AS425" s="263" t="s">
        <v>675</v>
      </c>
      <c r="AT425" s="266"/>
      <c r="AU425" s="266"/>
      <c r="AV425" s="266"/>
      <c r="AW425" s="266"/>
      <c r="AX425" s="266"/>
      <c r="AY425" s="266"/>
      <c r="AZ425" s="266"/>
      <c r="BA425" s="321">
        <v>192</v>
      </c>
      <c r="BB425" s="394">
        <v>2</v>
      </c>
    </row>
    <row r="426" spans="1:54" ht="24.95" customHeight="1">
      <c r="A426" s="326" t="s">
        <v>4817</v>
      </c>
      <c r="B426" s="19" t="s">
        <v>2225</v>
      </c>
      <c r="C426" s="26">
        <v>91</v>
      </c>
      <c r="D426" s="27" t="s">
        <v>837</v>
      </c>
      <c r="E426" s="27" t="s">
        <v>1092</v>
      </c>
      <c r="F426" s="26" t="s">
        <v>5210</v>
      </c>
      <c r="G426" s="26" t="s">
        <v>3</v>
      </c>
      <c r="H426" s="26" t="s">
        <v>891</v>
      </c>
      <c r="I426" s="26"/>
      <c r="J426" s="26"/>
      <c r="K426" s="26"/>
      <c r="L426" s="26"/>
      <c r="M426" s="26" t="s">
        <v>1093</v>
      </c>
      <c r="N426" s="26" t="s">
        <v>1094</v>
      </c>
      <c r="O426" s="26"/>
      <c r="P426" s="26"/>
      <c r="Q426" s="26" t="s">
        <v>1095</v>
      </c>
      <c r="R426" s="26"/>
      <c r="S426" s="26"/>
      <c r="T426" s="26"/>
      <c r="U426" s="26" t="s">
        <v>3</v>
      </c>
      <c r="V426" s="26"/>
      <c r="W426" s="26"/>
      <c r="X426" s="26"/>
      <c r="Y426" s="26" t="s">
        <v>1096</v>
      </c>
      <c r="Z426" s="26"/>
      <c r="AA426" s="28" t="s">
        <v>1097</v>
      </c>
      <c r="AB426" s="28" t="s">
        <v>1098</v>
      </c>
      <c r="AC426" s="28"/>
      <c r="AD426" s="28"/>
      <c r="AE426" s="28" t="s">
        <v>4</v>
      </c>
      <c r="AF426" s="28" t="s">
        <v>903</v>
      </c>
      <c r="AG426" s="28"/>
      <c r="AH426" s="28" t="s">
        <v>1099</v>
      </c>
      <c r="AI426" s="29"/>
      <c r="AJ426" s="30" t="s">
        <v>3</v>
      </c>
      <c r="AK426" s="31" t="s">
        <v>3</v>
      </c>
      <c r="AL426" s="332"/>
      <c r="AM426" s="333"/>
      <c r="AN426" s="25"/>
      <c r="AO426" s="24"/>
      <c r="AP426" s="262" t="s">
        <v>1100</v>
      </c>
      <c r="AQ426" s="263"/>
      <c r="AR426" s="263" t="s">
        <v>844</v>
      </c>
      <c r="AS426" s="263" t="s">
        <v>675</v>
      </c>
      <c r="AT426" s="266"/>
      <c r="AU426" s="266"/>
      <c r="AV426" s="266" t="s">
        <v>1092</v>
      </c>
      <c r="AW426" s="266"/>
      <c r="AX426" s="266"/>
      <c r="AY426" s="266"/>
      <c r="AZ426" s="266"/>
      <c r="BA426" s="321">
        <v>50</v>
      </c>
      <c r="BB426" s="394">
        <v>1</v>
      </c>
    </row>
    <row r="427" spans="1:54" ht="24.95" customHeight="1">
      <c r="A427" s="326" t="s">
        <v>4817</v>
      </c>
      <c r="B427" s="19" t="s">
        <v>2216</v>
      </c>
      <c r="C427" s="26">
        <v>15</v>
      </c>
      <c r="D427" s="27" t="s">
        <v>2212</v>
      </c>
      <c r="E427" s="27"/>
      <c r="F427" s="26" t="s">
        <v>5478</v>
      </c>
      <c r="G427" s="26" t="s">
        <v>3</v>
      </c>
      <c r="H427" s="26" t="s">
        <v>3</v>
      </c>
      <c r="I427" s="26"/>
      <c r="J427" s="26"/>
      <c r="K427" s="26"/>
      <c r="L427" s="26"/>
      <c r="M427" s="26" t="s">
        <v>3</v>
      </c>
      <c r="N427" s="26" t="s">
        <v>3</v>
      </c>
      <c r="O427" s="26"/>
      <c r="P427" s="26" t="s">
        <v>3</v>
      </c>
      <c r="Q427" s="26" t="s">
        <v>3</v>
      </c>
      <c r="R427" s="26" t="s">
        <v>3</v>
      </c>
      <c r="S427" s="26"/>
      <c r="T427" s="26" t="s">
        <v>3</v>
      </c>
      <c r="U427" s="26" t="s">
        <v>3</v>
      </c>
      <c r="V427" s="26"/>
      <c r="W427" s="26"/>
      <c r="X427" s="26"/>
      <c r="Y427" s="26"/>
      <c r="Z427" s="26" t="s">
        <v>3</v>
      </c>
      <c r="AA427" s="28" t="s">
        <v>912</v>
      </c>
      <c r="AB427" s="28" t="s">
        <v>3</v>
      </c>
      <c r="AC427" s="28"/>
      <c r="AD427" s="28"/>
      <c r="AE427" s="28" t="s">
        <v>3</v>
      </c>
      <c r="AF427" s="28" t="s">
        <v>3</v>
      </c>
      <c r="AG427" s="28"/>
      <c r="AH427" s="28" t="s">
        <v>3</v>
      </c>
      <c r="AI427" s="29"/>
      <c r="AJ427" s="30" t="s">
        <v>2295</v>
      </c>
      <c r="AK427" s="31">
        <v>39248</v>
      </c>
      <c r="AL427" s="332"/>
      <c r="AM427" s="333"/>
      <c r="AN427" s="25" t="s">
        <v>2266</v>
      </c>
      <c r="AO427" s="24">
        <v>45060</v>
      </c>
      <c r="AP427" s="262" t="s">
        <v>912</v>
      </c>
      <c r="AQ427" s="263"/>
      <c r="AR427" s="263" t="s">
        <v>885</v>
      </c>
      <c r="AS427" s="263" t="s">
        <v>3286</v>
      </c>
      <c r="AT427" s="266"/>
      <c r="AU427" s="266"/>
      <c r="AV427" s="266"/>
      <c r="AW427" s="266"/>
      <c r="AX427" s="266"/>
      <c r="AY427" s="266"/>
      <c r="AZ427" s="266"/>
      <c r="BA427" s="321">
        <v>335</v>
      </c>
      <c r="BB427" s="394">
        <v>2</v>
      </c>
    </row>
    <row r="428" spans="1:54" ht="24.95" customHeight="1">
      <c r="A428" s="326" t="s">
        <v>4817</v>
      </c>
      <c r="B428" s="19" t="s">
        <v>2346</v>
      </c>
      <c r="C428" s="26">
        <v>14</v>
      </c>
      <c r="D428" s="27" t="s">
        <v>2347</v>
      </c>
      <c r="E428" s="27"/>
      <c r="F428" s="26" t="s">
        <v>5343</v>
      </c>
      <c r="G428" s="26" t="s">
        <v>2358</v>
      </c>
      <c r="H428" s="26" t="s">
        <v>3</v>
      </c>
      <c r="I428" s="26"/>
      <c r="J428" s="26"/>
      <c r="K428" s="26"/>
      <c r="L428" s="26"/>
      <c r="M428" s="26" t="s">
        <v>2359</v>
      </c>
      <c r="N428" s="26" t="s">
        <v>2360</v>
      </c>
      <c r="O428" s="26"/>
      <c r="P428" s="26" t="s">
        <v>3</v>
      </c>
      <c r="Q428" s="26" t="s">
        <v>2361</v>
      </c>
      <c r="R428" s="26" t="s">
        <v>3</v>
      </c>
      <c r="S428" s="26"/>
      <c r="T428" s="26" t="s">
        <v>3</v>
      </c>
      <c r="U428" s="26" t="s">
        <v>3</v>
      </c>
      <c r="V428" s="26"/>
      <c r="W428" s="26"/>
      <c r="X428" s="26"/>
      <c r="Y428" s="26"/>
      <c r="Z428" s="26" t="s">
        <v>3</v>
      </c>
      <c r="AA428" s="28" t="s">
        <v>912</v>
      </c>
      <c r="AB428" s="28" t="s">
        <v>739</v>
      </c>
      <c r="AC428" s="28"/>
      <c r="AD428" s="28"/>
      <c r="AE428" s="28" t="s">
        <v>711</v>
      </c>
      <c r="AF428" s="28" t="s">
        <v>2208</v>
      </c>
      <c r="AG428" s="28"/>
      <c r="AH428" s="28" t="s">
        <v>2362</v>
      </c>
      <c r="AI428" s="29"/>
      <c r="AJ428" s="30" t="s">
        <v>2295</v>
      </c>
      <c r="AK428" s="31">
        <v>39248</v>
      </c>
      <c r="AL428" s="332"/>
      <c r="AM428" s="333"/>
      <c r="AN428" s="25" t="s">
        <v>2266</v>
      </c>
      <c r="AO428" s="24">
        <v>45060</v>
      </c>
      <c r="AP428" s="262" t="s">
        <v>2363</v>
      </c>
      <c r="AQ428" s="263"/>
      <c r="AR428" s="263" t="s">
        <v>885</v>
      </c>
      <c r="AS428" s="263" t="s">
        <v>2364</v>
      </c>
      <c r="AT428" s="266"/>
      <c r="AU428" s="266"/>
      <c r="AV428" s="266"/>
      <c r="AW428" s="266"/>
      <c r="AX428" s="266"/>
      <c r="AY428" s="266"/>
      <c r="AZ428" s="266"/>
      <c r="BA428" s="321">
        <v>199</v>
      </c>
      <c r="BB428" s="394">
        <v>2</v>
      </c>
    </row>
    <row r="429" spans="1:54" ht="24.95" customHeight="1">
      <c r="A429" s="326" t="s">
        <v>4817</v>
      </c>
      <c r="B429" s="19" t="s">
        <v>2225</v>
      </c>
      <c r="C429" s="26">
        <v>91</v>
      </c>
      <c r="D429" s="27" t="s">
        <v>837</v>
      </c>
      <c r="E429" s="27" t="s">
        <v>907</v>
      </c>
      <c r="F429" s="26" t="s">
        <v>5189</v>
      </c>
      <c r="G429" s="26" t="s">
        <v>3</v>
      </c>
      <c r="H429" s="26" t="s">
        <v>3</v>
      </c>
      <c r="I429" s="26"/>
      <c r="J429" s="26"/>
      <c r="K429" s="26"/>
      <c r="L429" s="26"/>
      <c r="M429" s="26" t="s">
        <v>908</v>
      </c>
      <c r="N429" s="26" t="s">
        <v>909</v>
      </c>
      <c r="O429" s="26"/>
      <c r="P429" s="26"/>
      <c r="Q429" s="26" t="s">
        <v>910</v>
      </c>
      <c r="R429" s="26"/>
      <c r="S429" s="26"/>
      <c r="T429" s="26"/>
      <c r="U429" s="26" t="s">
        <v>3</v>
      </c>
      <c r="V429" s="26"/>
      <c r="W429" s="26"/>
      <c r="X429" s="26"/>
      <c r="Y429" s="26" t="s">
        <v>911</v>
      </c>
      <c r="Z429" s="26"/>
      <c r="AA429" s="28" t="s">
        <v>912</v>
      </c>
      <c r="AB429" s="28" t="s">
        <v>913</v>
      </c>
      <c r="AC429" s="28"/>
      <c r="AD429" s="28"/>
      <c r="AE429" s="28" t="s">
        <v>711</v>
      </c>
      <c r="AF429" s="28" t="s">
        <v>914</v>
      </c>
      <c r="AG429" s="28"/>
      <c r="AH429" s="28" t="s">
        <v>915</v>
      </c>
      <c r="AI429" s="29"/>
      <c r="AJ429" s="30" t="s">
        <v>916</v>
      </c>
      <c r="AK429" s="31">
        <v>43473</v>
      </c>
      <c r="AL429" s="332"/>
      <c r="AM429" s="333"/>
      <c r="AN429" s="25"/>
      <c r="AO429" s="24"/>
      <c r="AP429" s="262" t="s">
        <v>917</v>
      </c>
      <c r="AQ429" s="263"/>
      <c r="AR429" s="263" t="s">
        <v>844</v>
      </c>
      <c r="AS429" s="263" t="s">
        <v>675</v>
      </c>
      <c r="AT429" s="266"/>
      <c r="AU429" s="266"/>
      <c r="AV429" s="266" t="s">
        <v>907</v>
      </c>
      <c r="AW429" s="266"/>
      <c r="AX429" s="266"/>
      <c r="AY429" s="266"/>
      <c r="AZ429" s="266"/>
      <c r="BA429" s="321">
        <v>29</v>
      </c>
      <c r="BB429" s="394">
        <v>1</v>
      </c>
    </row>
    <row r="430" spans="1:54" ht="24.95" customHeight="1">
      <c r="A430" s="326" t="s">
        <v>4817</v>
      </c>
      <c r="B430" s="19" t="s">
        <v>2225</v>
      </c>
      <c r="C430" s="26">
        <v>91</v>
      </c>
      <c r="D430" s="27" t="s">
        <v>837</v>
      </c>
      <c r="E430" s="27" t="s">
        <v>1133</v>
      </c>
      <c r="F430" s="26" t="s">
        <v>5214</v>
      </c>
      <c r="G430" s="26" t="s">
        <v>3</v>
      </c>
      <c r="H430" s="26" t="s">
        <v>1134</v>
      </c>
      <c r="I430" s="26"/>
      <c r="J430" s="26"/>
      <c r="K430" s="26"/>
      <c r="L430" s="26"/>
      <c r="M430" s="26" t="s">
        <v>1135</v>
      </c>
      <c r="N430" s="26" t="s">
        <v>1136</v>
      </c>
      <c r="O430" s="26"/>
      <c r="P430" s="26"/>
      <c r="Q430" s="26" t="s">
        <v>1137</v>
      </c>
      <c r="R430" s="26"/>
      <c r="S430" s="26"/>
      <c r="T430" s="26"/>
      <c r="U430" s="26" t="s">
        <v>3</v>
      </c>
      <c r="V430" s="26"/>
      <c r="W430" s="26"/>
      <c r="X430" s="26"/>
      <c r="Y430" s="26" t="s">
        <v>1138</v>
      </c>
      <c r="Z430" s="26"/>
      <c r="AA430" s="28" t="s">
        <v>912</v>
      </c>
      <c r="AB430" s="28" t="s">
        <v>1139</v>
      </c>
      <c r="AC430" s="28"/>
      <c r="AD430" s="28"/>
      <c r="AE430" s="28" t="s">
        <v>697</v>
      </c>
      <c r="AF430" s="28" t="s">
        <v>1140</v>
      </c>
      <c r="AG430" s="28"/>
      <c r="AH430" s="28" t="s">
        <v>1141</v>
      </c>
      <c r="AI430" s="29"/>
      <c r="AJ430" s="30" t="s">
        <v>858</v>
      </c>
      <c r="AK430" s="31" t="s">
        <v>3</v>
      </c>
      <c r="AL430" s="332"/>
      <c r="AM430" s="333"/>
      <c r="AN430" s="25"/>
      <c r="AO430" s="24"/>
      <c r="AP430" s="262" t="s">
        <v>1142</v>
      </c>
      <c r="AQ430" s="263"/>
      <c r="AR430" s="263" t="s">
        <v>844</v>
      </c>
      <c r="AS430" s="263" t="s">
        <v>675</v>
      </c>
      <c r="AT430" s="266"/>
      <c r="AU430" s="266"/>
      <c r="AV430" s="266" t="s">
        <v>1133</v>
      </c>
      <c r="AW430" s="266"/>
      <c r="AX430" s="266"/>
      <c r="AY430" s="266"/>
      <c r="AZ430" s="266"/>
      <c r="BA430" s="321">
        <v>54</v>
      </c>
      <c r="BB430" s="394">
        <v>1</v>
      </c>
    </row>
    <row r="431" spans="1:54" ht="24.95" customHeight="1">
      <c r="A431" s="326" t="s">
        <v>4817</v>
      </c>
      <c r="B431" s="19" t="s">
        <v>2224</v>
      </c>
      <c r="C431" s="26">
        <v>87</v>
      </c>
      <c r="D431" s="27"/>
      <c r="E431" s="27"/>
      <c r="F431" s="26" t="s">
        <v>5699</v>
      </c>
      <c r="G431" s="26" t="s">
        <v>3</v>
      </c>
      <c r="H431" s="26"/>
      <c r="I431" s="26"/>
      <c r="J431" s="26"/>
      <c r="K431" s="26"/>
      <c r="L431" s="26"/>
      <c r="M431" s="26" t="s">
        <v>834</v>
      </c>
      <c r="N431" s="26" t="s">
        <v>4633</v>
      </c>
      <c r="O431" s="26"/>
      <c r="P431" s="26"/>
      <c r="Q431" s="26" t="s">
        <v>4634</v>
      </c>
      <c r="R431" s="26"/>
      <c r="S431" s="26"/>
      <c r="T431" s="26"/>
      <c r="U431" s="26"/>
      <c r="V431" s="26"/>
      <c r="W431" s="26"/>
      <c r="X431" s="26"/>
      <c r="Y431" s="26"/>
      <c r="Z431" s="26"/>
      <c r="AA431" s="28" t="s">
        <v>912</v>
      </c>
      <c r="AB431" s="28" t="s">
        <v>4635</v>
      </c>
      <c r="AC431" s="28"/>
      <c r="AD431" s="28"/>
      <c r="AE431" s="28" t="s">
        <v>4</v>
      </c>
      <c r="AF431" s="28" t="s">
        <v>5</v>
      </c>
      <c r="AG431" s="28" t="s">
        <v>836</v>
      </c>
      <c r="AH431" s="28" t="s">
        <v>4636</v>
      </c>
      <c r="AI431" s="29"/>
      <c r="AJ431" s="30"/>
      <c r="AK431" s="31">
        <v>42742</v>
      </c>
      <c r="AL431" s="332"/>
      <c r="AM431" s="333"/>
      <c r="AN431" s="25" t="s">
        <v>2266</v>
      </c>
      <c r="AO431" s="24">
        <v>45060</v>
      </c>
      <c r="AP431" s="262" t="s">
        <v>4637</v>
      </c>
      <c r="AQ431" s="263"/>
      <c r="AR431" s="263" t="s">
        <v>674</v>
      </c>
      <c r="AS431" s="263" t="s">
        <v>4638</v>
      </c>
      <c r="AT431" s="266"/>
      <c r="AU431" s="266"/>
      <c r="AV431" s="266"/>
      <c r="AW431" s="266"/>
      <c r="AX431" s="266"/>
      <c r="AY431" s="266"/>
      <c r="AZ431" s="266"/>
      <c r="BA431" s="321">
        <v>603</v>
      </c>
      <c r="BB431" s="394">
        <v>2</v>
      </c>
    </row>
    <row r="432" spans="1:54" ht="24.95" customHeight="1">
      <c r="A432" s="326" t="s">
        <v>4817</v>
      </c>
      <c r="B432" s="19" t="s">
        <v>2237</v>
      </c>
      <c r="C432" s="26">
        <v>92</v>
      </c>
      <c r="D432" s="27" t="s">
        <v>1867</v>
      </c>
      <c r="E432" s="27" t="s">
        <v>1960</v>
      </c>
      <c r="F432" s="26" t="s">
        <v>5301</v>
      </c>
      <c r="G432" s="26" t="s">
        <v>1961</v>
      </c>
      <c r="H432" s="26" t="s">
        <v>1134</v>
      </c>
      <c r="I432" s="26"/>
      <c r="J432" s="26"/>
      <c r="K432" s="26"/>
      <c r="L432" s="26"/>
      <c r="M432" s="26">
        <v>3440115</v>
      </c>
      <c r="N432" s="26" t="s">
        <v>1962</v>
      </c>
      <c r="O432" s="26"/>
      <c r="P432" s="26"/>
      <c r="Q432" s="26" t="s">
        <v>1137</v>
      </c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 t="s">
        <v>1963</v>
      </c>
      <c r="AQ432" s="263"/>
      <c r="AR432" s="263" t="s">
        <v>1321</v>
      </c>
      <c r="AS432" s="263" t="s">
        <v>1964</v>
      </c>
      <c r="AT432" s="266"/>
      <c r="AU432" s="266"/>
      <c r="AV432" s="266"/>
      <c r="AW432" s="266" t="s">
        <v>1960</v>
      </c>
      <c r="AX432" s="266"/>
      <c r="AY432" s="266"/>
      <c r="AZ432" s="266"/>
      <c r="BA432" s="321">
        <v>151</v>
      </c>
      <c r="BB432" s="394">
        <v>1</v>
      </c>
    </row>
    <row r="433" spans="1:54" ht="24.95" customHeight="1">
      <c r="A433" s="326" t="s">
        <v>4817</v>
      </c>
      <c r="B433" s="19" t="s">
        <v>2216</v>
      </c>
      <c r="C433" s="26">
        <v>15</v>
      </c>
      <c r="D433" s="27" t="s">
        <v>2217</v>
      </c>
      <c r="E433" s="27"/>
      <c r="F433" s="26" t="s">
        <v>5527</v>
      </c>
      <c r="G433" s="26" t="s">
        <v>3686</v>
      </c>
      <c r="H433" s="26"/>
      <c r="I433" s="26"/>
      <c r="J433" s="26"/>
      <c r="K433" s="26"/>
      <c r="L433" s="26"/>
      <c r="M433" s="26" t="s">
        <v>3676</v>
      </c>
      <c r="N433" s="26" t="s">
        <v>3687</v>
      </c>
      <c r="O433" s="26"/>
      <c r="P433" s="26" t="s">
        <v>3688</v>
      </c>
      <c r="Q433" s="26" t="s">
        <v>3689</v>
      </c>
      <c r="R433" s="26"/>
      <c r="S433" s="26" t="s">
        <v>3690</v>
      </c>
      <c r="T433" s="26"/>
      <c r="U433" s="26" t="s">
        <v>3691</v>
      </c>
      <c r="V433" s="26"/>
      <c r="W433" s="26"/>
      <c r="X433" s="26"/>
      <c r="Y433" s="26" t="s">
        <v>3692</v>
      </c>
      <c r="Z433" s="26" t="s">
        <v>724</v>
      </c>
      <c r="AA433" s="28" t="s">
        <v>3693</v>
      </c>
      <c r="AB433" s="28" t="s">
        <v>3694</v>
      </c>
      <c r="AC433" s="28"/>
      <c r="AD433" s="28"/>
      <c r="AE433" s="28" t="s">
        <v>705</v>
      </c>
      <c r="AF433" s="28" t="s">
        <v>3234</v>
      </c>
      <c r="AG433" s="28"/>
      <c r="AH433" s="28" t="s">
        <v>3695</v>
      </c>
      <c r="AI433" s="29"/>
      <c r="AJ433" s="30" t="s">
        <v>2433</v>
      </c>
      <c r="AK433" s="31">
        <v>39248</v>
      </c>
      <c r="AL433" s="332"/>
      <c r="AM433" s="333"/>
      <c r="AN433" s="25" t="s">
        <v>2266</v>
      </c>
      <c r="AO433" s="24">
        <v>45060</v>
      </c>
      <c r="AP433" s="262" t="s">
        <v>3696</v>
      </c>
      <c r="AQ433" s="263"/>
      <c r="AR433" s="263" t="s">
        <v>2210</v>
      </c>
      <c r="AS433" s="263" t="s">
        <v>675</v>
      </c>
      <c r="AT433" s="266"/>
      <c r="AU433" s="266"/>
      <c r="AV433" s="266"/>
      <c r="AW433" s="266"/>
      <c r="AX433" s="266"/>
      <c r="AY433" s="266"/>
      <c r="AZ433" s="266"/>
      <c r="BA433" s="321">
        <v>390</v>
      </c>
      <c r="BB433" s="394">
        <v>2</v>
      </c>
    </row>
    <row r="434" spans="1:54" ht="24.95" customHeight="1">
      <c r="A434" s="326" t="s">
        <v>5950</v>
      </c>
      <c r="B434" s="19"/>
      <c r="C434" s="26"/>
      <c r="D434" s="27"/>
      <c r="E434" s="27"/>
      <c r="F434" s="26" t="s">
        <v>5165</v>
      </c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 t="s">
        <v>747</v>
      </c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 t="s">
        <v>4799</v>
      </c>
      <c r="AK434" s="31">
        <v>45075</v>
      </c>
      <c r="AL434" s="332"/>
      <c r="AM434" s="333"/>
      <c r="AN434" s="25"/>
      <c r="AO434" s="24"/>
      <c r="AP434" s="262" t="s">
        <v>749</v>
      </c>
      <c r="AQ434" s="263">
        <v>287</v>
      </c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>
        <v>3</v>
      </c>
    </row>
    <row r="435" spans="1:54" ht="24.95" customHeight="1">
      <c r="A435" s="326" t="s">
        <v>5950</v>
      </c>
      <c r="B435" s="19"/>
      <c r="C435" s="26"/>
      <c r="D435" s="27"/>
      <c r="E435" s="27"/>
      <c r="F435" s="26" t="s">
        <v>5767</v>
      </c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 t="s">
        <v>4870</v>
      </c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 t="s">
        <v>4799</v>
      </c>
      <c r="AK435" s="31">
        <v>45075</v>
      </c>
      <c r="AL435" s="332"/>
      <c r="AM435" s="333"/>
      <c r="AN435" s="25"/>
      <c r="AO435" s="24"/>
      <c r="AP435" s="262" t="s">
        <v>5768</v>
      </c>
      <c r="AQ435" s="263">
        <v>49</v>
      </c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>
        <v>3</v>
      </c>
    </row>
    <row r="436" spans="1:54" ht="24.95" customHeight="1">
      <c r="A436" s="326" t="s">
        <v>4817</v>
      </c>
      <c r="B436" s="19" t="s">
        <v>2216</v>
      </c>
      <c r="C436" s="26">
        <v>15</v>
      </c>
      <c r="D436" s="27" t="s">
        <v>2212</v>
      </c>
      <c r="E436" s="27"/>
      <c r="F436" s="26" t="s">
        <v>5492</v>
      </c>
      <c r="G436" s="26" t="s">
        <v>3319</v>
      </c>
      <c r="H436" s="26"/>
      <c r="I436" s="26"/>
      <c r="J436" s="26"/>
      <c r="K436" s="26"/>
      <c r="L436" s="26"/>
      <c r="M436" s="26" t="s">
        <v>3320</v>
      </c>
      <c r="N436" s="26" t="s">
        <v>3321</v>
      </c>
      <c r="O436" s="26"/>
      <c r="P436" s="26" t="s">
        <v>3322</v>
      </c>
      <c r="Q436" s="26" t="s">
        <v>3323</v>
      </c>
      <c r="R436" s="26"/>
      <c r="S436" s="26" t="s">
        <v>3324</v>
      </c>
      <c r="T436" s="26"/>
      <c r="U436" s="26"/>
      <c r="V436" s="26" t="s">
        <v>3325</v>
      </c>
      <c r="W436" s="26"/>
      <c r="X436" s="26"/>
      <c r="Y436" s="26" t="s">
        <v>3326</v>
      </c>
      <c r="Z436" s="26" t="s">
        <v>688</v>
      </c>
      <c r="AA436" s="28" t="s">
        <v>3327</v>
      </c>
      <c r="AB436" s="28" t="s">
        <v>3328</v>
      </c>
      <c r="AC436" s="28"/>
      <c r="AD436" s="28"/>
      <c r="AE436" s="28" t="s">
        <v>697</v>
      </c>
      <c r="AF436" s="28" t="s">
        <v>698</v>
      </c>
      <c r="AG436" s="28" t="s">
        <v>3329</v>
      </c>
      <c r="AH436" s="28" t="s">
        <v>3330</v>
      </c>
      <c r="AI436" s="29" t="s">
        <v>3331</v>
      </c>
      <c r="AJ436" s="30"/>
      <c r="AK436" s="31"/>
      <c r="AL436" s="332"/>
      <c r="AM436" s="333"/>
      <c r="AN436" s="25" t="s">
        <v>2266</v>
      </c>
      <c r="AO436" s="24">
        <v>45060</v>
      </c>
      <c r="AP436" s="262" t="s">
        <v>3332</v>
      </c>
      <c r="AQ436" s="263"/>
      <c r="AR436" s="263" t="s">
        <v>674</v>
      </c>
      <c r="AS436" s="263" t="s">
        <v>675</v>
      </c>
      <c r="AT436" s="266"/>
      <c r="AU436" s="266"/>
      <c r="AV436" s="266"/>
      <c r="AW436" s="266"/>
      <c r="AX436" s="266"/>
      <c r="AY436" s="266"/>
      <c r="AZ436" s="266"/>
      <c r="BA436" s="321">
        <v>349</v>
      </c>
      <c r="BB436" s="394">
        <v>2</v>
      </c>
    </row>
    <row r="437" spans="1:54" ht="24.95" customHeight="1">
      <c r="A437" s="326" t="s">
        <v>5950</v>
      </c>
      <c r="B437" s="19"/>
      <c r="C437" s="26"/>
      <c r="D437" s="27"/>
      <c r="E437" s="27"/>
      <c r="F437" s="26" t="s">
        <v>5805</v>
      </c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 t="s">
        <v>4799</v>
      </c>
      <c r="AK437" s="31">
        <v>45075</v>
      </c>
      <c r="AL437" s="332"/>
      <c r="AM437" s="333"/>
      <c r="AN437" s="25"/>
      <c r="AO437" s="24"/>
      <c r="AP437" s="262" t="s">
        <v>4904</v>
      </c>
      <c r="AQ437" s="263">
        <v>85</v>
      </c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>
        <v>3</v>
      </c>
    </row>
    <row r="438" spans="1:54" ht="24.95" customHeight="1">
      <c r="A438" s="326" t="s">
        <v>5950</v>
      </c>
      <c r="B438" s="19"/>
      <c r="C438" s="26"/>
      <c r="D438" s="27"/>
      <c r="E438" s="27"/>
      <c r="F438" s="26" t="s">
        <v>5175</v>
      </c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 t="s">
        <v>786</v>
      </c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 t="s">
        <v>4799</v>
      </c>
      <c r="AK438" s="31">
        <v>45075</v>
      </c>
      <c r="AL438" s="332"/>
      <c r="AM438" s="333"/>
      <c r="AN438" s="25"/>
      <c r="AO438" s="24"/>
      <c r="AP438" s="262" t="s">
        <v>788</v>
      </c>
      <c r="AQ438" s="263">
        <v>204</v>
      </c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>
        <v>3</v>
      </c>
    </row>
    <row r="439" spans="1:54" ht="24.95" customHeight="1">
      <c r="A439" s="326" t="s">
        <v>5950</v>
      </c>
      <c r="B439" s="19"/>
      <c r="C439" s="26"/>
      <c r="D439" s="27"/>
      <c r="E439" s="27"/>
      <c r="F439" s="26" t="s">
        <v>5176</v>
      </c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 t="s">
        <v>4857</v>
      </c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 t="s">
        <v>4799</v>
      </c>
      <c r="AK439" s="31">
        <v>45075</v>
      </c>
      <c r="AL439" s="332"/>
      <c r="AM439" s="333"/>
      <c r="AN439" s="25"/>
      <c r="AO439" s="24"/>
      <c r="AP439" s="262" t="s">
        <v>4858</v>
      </c>
      <c r="AQ439" s="263">
        <v>39</v>
      </c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>
        <v>3</v>
      </c>
    </row>
    <row r="440" spans="1:54" ht="24.95" customHeight="1">
      <c r="A440" s="326" t="s">
        <v>4817</v>
      </c>
      <c r="B440" s="19" t="s">
        <v>2216</v>
      </c>
      <c r="C440" s="26">
        <v>15</v>
      </c>
      <c r="D440" s="27" t="s">
        <v>2212</v>
      </c>
      <c r="E440" s="27"/>
      <c r="F440" s="26" t="s">
        <v>5452</v>
      </c>
      <c r="G440" s="26" t="s">
        <v>3166</v>
      </c>
      <c r="H440" s="26" t="s">
        <v>3</v>
      </c>
      <c r="I440" s="26"/>
      <c r="J440" s="26"/>
      <c r="K440" s="26"/>
      <c r="L440" s="26"/>
      <c r="M440" s="26" t="s">
        <v>3167</v>
      </c>
      <c r="N440" s="26" t="s">
        <v>3168</v>
      </c>
      <c r="O440" s="26"/>
      <c r="P440" s="26" t="s">
        <v>3</v>
      </c>
      <c r="Q440" s="26" t="s">
        <v>3169</v>
      </c>
      <c r="R440" s="26" t="s">
        <v>3</v>
      </c>
      <c r="S440" s="26"/>
      <c r="T440" s="26" t="s">
        <v>3</v>
      </c>
      <c r="U440" s="26" t="s">
        <v>3</v>
      </c>
      <c r="V440" s="26"/>
      <c r="W440" s="26"/>
      <c r="X440" s="26"/>
      <c r="Y440" s="26"/>
      <c r="Z440" s="26" t="s">
        <v>3</v>
      </c>
      <c r="AA440" s="28" t="s">
        <v>787</v>
      </c>
      <c r="AB440" s="28" t="s">
        <v>3170</v>
      </c>
      <c r="AC440" s="28"/>
      <c r="AD440" s="28"/>
      <c r="AE440" s="28" t="s">
        <v>711</v>
      </c>
      <c r="AF440" s="28" t="s">
        <v>730</v>
      </c>
      <c r="AG440" s="28"/>
      <c r="AH440" s="28" t="s">
        <v>3171</v>
      </c>
      <c r="AI440" s="29"/>
      <c r="AJ440" s="30" t="s">
        <v>2295</v>
      </c>
      <c r="AK440" s="31">
        <v>39248</v>
      </c>
      <c r="AL440" s="332"/>
      <c r="AM440" s="333"/>
      <c r="AN440" s="25" t="s">
        <v>2266</v>
      </c>
      <c r="AO440" s="24">
        <v>45060</v>
      </c>
      <c r="AP440" s="262" t="s">
        <v>3172</v>
      </c>
      <c r="AQ440" s="263"/>
      <c r="AR440" s="263" t="s">
        <v>885</v>
      </c>
      <c r="AS440" s="263" t="s">
        <v>3173</v>
      </c>
      <c r="AT440" s="266"/>
      <c r="AU440" s="266"/>
      <c r="AV440" s="266"/>
      <c r="AW440" s="266"/>
      <c r="AX440" s="266"/>
      <c r="AY440" s="266"/>
      <c r="AZ440" s="266"/>
      <c r="BA440" s="321">
        <v>309</v>
      </c>
      <c r="BB440" s="394">
        <v>2</v>
      </c>
    </row>
    <row r="441" spans="1:54" ht="24.95" customHeight="1">
      <c r="A441" s="326" t="s">
        <v>4817</v>
      </c>
      <c r="B441" s="19" t="s">
        <v>2224</v>
      </c>
      <c r="C441" s="26">
        <v>87</v>
      </c>
      <c r="D441" s="27"/>
      <c r="E441" s="27"/>
      <c r="F441" s="26" t="s">
        <v>5719</v>
      </c>
      <c r="G441" s="26" t="s">
        <v>3</v>
      </c>
      <c r="H441" s="26" t="s">
        <v>3</v>
      </c>
      <c r="I441" s="26"/>
      <c r="J441" s="26"/>
      <c r="K441" s="26"/>
      <c r="L441" s="26"/>
      <c r="M441" s="26" t="s">
        <v>4768</v>
      </c>
      <c r="N441" s="26" t="s">
        <v>4769</v>
      </c>
      <c r="O441" s="26"/>
      <c r="P441" s="26" t="s">
        <v>3</v>
      </c>
      <c r="Q441" s="26" t="s">
        <v>4770</v>
      </c>
      <c r="R441" s="26" t="s">
        <v>3</v>
      </c>
      <c r="S441" s="26"/>
      <c r="T441" s="26" t="s">
        <v>3</v>
      </c>
      <c r="U441" s="26" t="s">
        <v>3</v>
      </c>
      <c r="V441" s="26"/>
      <c r="W441" s="26"/>
      <c r="X441" s="26"/>
      <c r="Y441" s="26"/>
      <c r="Z441" s="26" t="s">
        <v>3</v>
      </c>
      <c r="AA441" s="28" t="s">
        <v>787</v>
      </c>
      <c r="AB441" s="28" t="s">
        <v>4771</v>
      </c>
      <c r="AC441" s="28"/>
      <c r="AD441" s="28"/>
      <c r="AE441" s="28" t="s">
        <v>3</v>
      </c>
      <c r="AF441" s="28" t="s">
        <v>748</v>
      </c>
      <c r="AG441" s="28"/>
      <c r="AH441" s="28" t="s">
        <v>4772</v>
      </c>
      <c r="AI441" s="29"/>
      <c r="AJ441" s="30" t="s">
        <v>2295</v>
      </c>
      <c r="AK441" s="31">
        <v>39248</v>
      </c>
      <c r="AL441" s="332"/>
      <c r="AM441" s="333"/>
      <c r="AN441" s="25" t="s">
        <v>2266</v>
      </c>
      <c r="AO441" s="24">
        <v>45060</v>
      </c>
      <c r="AP441" s="262" t="s">
        <v>4773</v>
      </c>
      <c r="AQ441" s="263"/>
      <c r="AR441" s="263" t="s">
        <v>885</v>
      </c>
      <c r="AS441" s="263" t="s">
        <v>4774</v>
      </c>
      <c r="AT441" s="266"/>
      <c r="AU441" s="266"/>
      <c r="AV441" s="266"/>
      <c r="AW441" s="266"/>
      <c r="AX441" s="266"/>
      <c r="AY441" s="266"/>
      <c r="AZ441" s="266"/>
      <c r="BA441" s="321">
        <v>623</v>
      </c>
      <c r="BB441" s="394">
        <v>2</v>
      </c>
    </row>
    <row r="442" spans="1:54" ht="24.95" customHeight="1">
      <c r="A442" s="326" t="s">
        <v>5950</v>
      </c>
      <c r="B442" s="19"/>
      <c r="C442" s="26"/>
      <c r="D442" s="27"/>
      <c r="E442" s="27"/>
      <c r="F442" s="26" t="s">
        <v>5871</v>
      </c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 t="s">
        <v>4995</v>
      </c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 t="s">
        <v>4799</v>
      </c>
      <c r="AK442" s="31">
        <v>45075</v>
      </c>
      <c r="AL442" s="332"/>
      <c r="AM442" s="333"/>
      <c r="AN442" s="25"/>
      <c r="AO442" s="24"/>
      <c r="AP442" s="262" t="s">
        <v>4996</v>
      </c>
      <c r="AQ442" s="263">
        <v>160</v>
      </c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>
        <v>3</v>
      </c>
    </row>
    <row r="443" spans="1:54" ht="24.95" customHeight="1">
      <c r="A443" s="326" t="s">
        <v>5950</v>
      </c>
      <c r="B443" s="19"/>
      <c r="C443" s="26"/>
      <c r="D443" s="27"/>
      <c r="E443" s="27"/>
      <c r="F443" s="26" t="s">
        <v>5177</v>
      </c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 t="s">
        <v>4799</v>
      </c>
      <c r="AK443" s="31">
        <v>45075</v>
      </c>
      <c r="AL443" s="332"/>
      <c r="AM443" s="333"/>
      <c r="AN443" s="25"/>
      <c r="AO443" s="24"/>
      <c r="AP443" s="262" t="s">
        <v>791</v>
      </c>
      <c r="AQ443" s="263">
        <v>111</v>
      </c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>
        <v>3</v>
      </c>
    </row>
    <row r="444" spans="1:54" ht="24.95" customHeight="1">
      <c r="A444" s="326" t="s">
        <v>4817</v>
      </c>
      <c r="B444" s="19" t="s">
        <v>2216</v>
      </c>
      <c r="C444" s="26">
        <v>15</v>
      </c>
      <c r="D444" s="27" t="s">
        <v>2217</v>
      </c>
      <c r="E444" s="27"/>
      <c r="F444" s="26" t="s">
        <v>5539</v>
      </c>
      <c r="G444" s="26" t="s">
        <v>3816</v>
      </c>
      <c r="H444" s="26"/>
      <c r="I444" s="26"/>
      <c r="J444" s="26"/>
      <c r="K444" s="26"/>
      <c r="L444" s="26"/>
      <c r="M444" s="26" t="s">
        <v>3817</v>
      </c>
      <c r="N444" s="26" t="s">
        <v>3818</v>
      </c>
      <c r="O444" s="26"/>
      <c r="P444" s="26" t="s">
        <v>3819</v>
      </c>
      <c r="Q444" s="26" t="s">
        <v>3820</v>
      </c>
      <c r="R444" s="26"/>
      <c r="S444" s="26" t="s">
        <v>3821</v>
      </c>
      <c r="T444" s="26"/>
      <c r="U444" s="26" t="s">
        <v>3822</v>
      </c>
      <c r="V444" s="26"/>
      <c r="W444" s="26"/>
      <c r="X444" s="26"/>
      <c r="Y444" s="26" t="s">
        <v>3823</v>
      </c>
      <c r="Z444" s="26" t="s">
        <v>724</v>
      </c>
      <c r="AA444" s="28" t="s">
        <v>787</v>
      </c>
      <c r="AB444" s="28" t="s">
        <v>3824</v>
      </c>
      <c r="AC444" s="28"/>
      <c r="AD444" s="28"/>
      <c r="AE444" s="28" t="s">
        <v>4</v>
      </c>
      <c r="AF444" s="28" t="s">
        <v>3825</v>
      </c>
      <c r="AG444" s="28"/>
      <c r="AH444" s="28" t="s">
        <v>3826</v>
      </c>
      <c r="AI444" s="29"/>
      <c r="AJ444" s="30" t="s">
        <v>2433</v>
      </c>
      <c r="AK444" s="31">
        <v>39248</v>
      </c>
      <c r="AL444" s="332"/>
      <c r="AM444" s="333"/>
      <c r="AN444" s="25" t="s">
        <v>2266</v>
      </c>
      <c r="AO444" s="24">
        <v>45060</v>
      </c>
      <c r="AP444" s="262" t="s">
        <v>3827</v>
      </c>
      <c r="AQ444" s="263"/>
      <c r="AR444" s="263" t="s">
        <v>2210</v>
      </c>
      <c r="AS444" s="263" t="s">
        <v>675</v>
      </c>
      <c r="AT444" s="266"/>
      <c r="AU444" s="266"/>
      <c r="AV444" s="266"/>
      <c r="AW444" s="266"/>
      <c r="AX444" s="266"/>
      <c r="AY444" s="266"/>
      <c r="AZ444" s="266"/>
      <c r="BA444" s="321">
        <v>402</v>
      </c>
      <c r="BB444" s="394">
        <v>2</v>
      </c>
    </row>
    <row r="445" spans="1:54" ht="24.95" customHeight="1">
      <c r="A445" s="326" t="s">
        <v>4817</v>
      </c>
      <c r="B445" s="19" t="s">
        <v>2216</v>
      </c>
      <c r="C445" s="26">
        <v>15</v>
      </c>
      <c r="D445" s="27" t="s">
        <v>3881</v>
      </c>
      <c r="E445" s="27"/>
      <c r="F445" s="26" t="s">
        <v>5549</v>
      </c>
      <c r="G445" s="26" t="s">
        <v>3918</v>
      </c>
      <c r="H445" s="26"/>
      <c r="I445" s="26"/>
      <c r="J445" s="26"/>
      <c r="K445" s="26"/>
      <c r="L445" s="26"/>
      <c r="M445" s="26" t="s">
        <v>3919</v>
      </c>
      <c r="N445" s="26" t="s">
        <v>3920</v>
      </c>
      <c r="O445" s="26"/>
      <c r="P445" s="26"/>
      <c r="Q445" s="26" t="s">
        <v>3921</v>
      </c>
      <c r="R445" s="26"/>
      <c r="S445" s="26"/>
      <c r="T445" s="26"/>
      <c r="U445" s="26"/>
      <c r="V445" s="26"/>
      <c r="W445" s="26"/>
      <c r="X445" s="26"/>
      <c r="Y445" s="26" t="s">
        <v>3922</v>
      </c>
      <c r="Z445" s="26" t="s">
        <v>3923</v>
      </c>
      <c r="AA445" s="28" t="s">
        <v>3924</v>
      </c>
      <c r="AB445" s="28" t="s">
        <v>3925</v>
      </c>
      <c r="AC445" s="28"/>
      <c r="AD445" s="28"/>
      <c r="AE445" s="28" t="s">
        <v>705</v>
      </c>
      <c r="AF445" s="28" t="s">
        <v>3926</v>
      </c>
      <c r="AG445" s="28" t="s">
        <v>3927</v>
      </c>
      <c r="AH445" s="28" t="s">
        <v>3928</v>
      </c>
      <c r="AI445" s="29"/>
      <c r="AJ445" s="30"/>
      <c r="AK445" s="31"/>
      <c r="AL445" s="332"/>
      <c r="AM445" s="333"/>
      <c r="AN445" s="25" t="s">
        <v>2266</v>
      </c>
      <c r="AO445" s="24">
        <v>45060</v>
      </c>
      <c r="AP445" s="262" t="s">
        <v>3929</v>
      </c>
      <c r="AQ445" s="263"/>
      <c r="AR445" s="263" t="s">
        <v>674</v>
      </c>
      <c r="AS445" s="263" t="s">
        <v>675</v>
      </c>
      <c r="AT445" s="266"/>
      <c r="AU445" s="266"/>
      <c r="AV445" s="266"/>
      <c r="AW445" s="266"/>
      <c r="AX445" s="266"/>
      <c r="AY445" s="266"/>
      <c r="AZ445" s="266"/>
      <c r="BA445" s="321">
        <v>412</v>
      </c>
      <c r="BB445" s="394">
        <v>2</v>
      </c>
    </row>
    <row r="446" spans="1:54" ht="24.95" customHeight="1">
      <c r="A446" s="326" t="s">
        <v>4817</v>
      </c>
      <c r="B446" s="19" t="s">
        <v>2225</v>
      </c>
      <c r="C446" s="26">
        <v>91</v>
      </c>
      <c r="D446" s="27" t="s">
        <v>1361</v>
      </c>
      <c r="E446" s="27" t="s">
        <v>1813</v>
      </c>
      <c r="F446" s="26" t="s">
        <v>5284</v>
      </c>
      <c r="G446" s="26" t="s">
        <v>3</v>
      </c>
      <c r="H446" s="26" t="s">
        <v>3</v>
      </c>
      <c r="I446" s="26"/>
      <c r="J446" s="26"/>
      <c r="K446" s="26"/>
      <c r="L446" s="26"/>
      <c r="M446" s="26" t="s">
        <v>1814</v>
      </c>
      <c r="N446" s="26" t="s">
        <v>1815</v>
      </c>
      <c r="O446" s="26"/>
      <c r="P446" s="26"/>
      <c r="Q446" s="26" t="s">
        <v>1816</v>
      </c>
      <c r="R446" s="26"/>
      <c r="S446" s="26"/>
      <c r="T446" s="26"/>
      <c r="U446" s="26" t="s">
        <v>3</v>
      </c>
      <c r="V446" s="26"/>
      <c r="W446" s="26"/>
      <c r="X446" s="26"/>
      <c r="Y446" s="26" t="s">
        <v>1817</v>
      </c>
      <c r="Z446" s="26"/>
      <c r="AA446" s="28" t="s">
        <v>1818</v>
      </c>
      <c r="AB446" s="28" t="s">
        <v>822</v>
      </c>
      <c r="AC446" s="28"/>
      <c r="AD446" s="28"/>
      <c r="AE446" s="28" t="s">
        <v>4</v>
      </c>
      <c r="AF446" s="28" t="s">
        <v>903</v>
      </c>
      <c r="AG446" s="28"/>
      <c r="AH446" s="28" t="s">
        <v>1819</v>
      </c>
      <c r="AI446" s="29"/>
      <c r="AJ446" s="30" t="s">
        <v>3</v>
      </c>
      <c r="AK446" s="31" t="s">
        <v>3</v>
      </c>
      <c r="AL446" s="332"/>
      <c r="AM446" s="333"/>
      <c r="AN446" s="25"/>
      <c r="AO446" s="24"/>
      <c r="AP446" s="262" t="s">
        <v>1820</v>
      </c>
      <c r="AQ446" s="263"/>
      <c r="AR446" s="263" t="s">
        <v>844</v>
      </c>
      <c r="AS446" s="263" t="s">
        <v>675</v>
      </c>
      <c r="AT446" s="266"/>
      <c r="AU446" s="266"/>
      <c r="AV446" s="266" t="s">
        <v>1813</v>
      </c>
      <c r="AW446" s="266"/>
      <c r="AX446" s="266"/>
      <c r="AY446" s="266"/>
      <c r="AZ446" s="266"/>
      <c r="BA446" s="321">
        <v>124</v>
      </c>
      <c r="BB446" s="394">
        <v>1</v>
      </c>
    </row>
    <row r="447" spans="1:54" ht="24.95" customHeight="1">
      <c r="A447" s="326" t="s">
        <v>5950</v>
      </c>
      <c r="B447" s="19"/>
      <c r="C447" s="26"/>
      <c r="D447" s="27"/>
      <c r="E447" s="27"/>
      <c r="F447" s="26" t="s">
        <v>5867</v>
      </c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 t="s">
        <v>4985</v>
      </c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 t="s">
        <v>4799</v>
      </c>
      <c r="AK447" s="31">
        <v>45075</v>
      </c>
      <c r="AL447" s="332"/>
      <c r="AM447" s="333"/>
      <c r="AN447" s="25"/>
      <c r="AO447" s="24"/>
      <c r="AP447" s="262" t="s">
        <v>5867</v>
      </c>
      <c r="AQ447" s="263">
        <v>153</v>
      </c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>
        <v>3</v>
      </c>
    </row>
    <row r="448" spans="1:54" ht="24.95" customHeight="1">
      <c r="A448" s="326" t="s">
        <v>4817</v>
      </c>
      <c r="B448" s="19" t="s">
        <v>4326</v>
      </c>
      <c r="C448" s="26">
        <v>18</v>
      </c>
      <c r="D448" s="27" t="s">
        <v>4327</v>
      </c>
      <c r="E448" s="27"/>
      <c r="F448" s="26" t="s">
        <v>5654</v>
      </c>
      <c r="G448" s="26" t="s">
        <v>3</v>
      </c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 t="s">
        <v>4331</v>
      </c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 t="s">
        <v>2266</v>
      </c>
      <c r="AO448" s="24">
        <v>45060</v>
      </c>
      <c r="AP448" s="262" t="s">
        <v>4332</v>
      </c>
      <c r="AQ448" s="263"/>
      <c r="AR448" s="263" t="s">
        <v>681</v>
      </c>
      <c r="AS448" s="263" t="s">
        <v>4333</v>
      </c>
      <c r="AT448" s="266"/>
      <c r="AU448" s="266"/>
      <c r="AV448" s="266"/>
      <c r="AW448" s="266"/>
      <c r="AX448" s="266"/>
      <c r="AY448" s="266"/>
      <c r="AZ448" s="266"/>
      <c r="BA448" s="321">
        <v>519</v>
      </c>
      <c r="BB448" s="394">
        <v>2</v>
      </c>
    </row>
    <row r="449" spans="1:54" ht="24.95" customHeight="1">
      <c r="A449" s="326" t="s">
        <v>5950</v>
      </c>
      <c r="B449" s="19"/>
      <c r="C449" s="26"/>
      <c r="D449" s="27"/>
      <c r="E449" s="27"/>
      <c r="F449" s="26" t="s">
        <v>5852</v>
      </c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 t="s">
        <v>4962</v>
      </c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 t="s">
        <v>4799</v>
      </c>
      <c r="AK449" s="31">
        <v>45075</v>
      </c>
      <c r="AL449" s="332"/>
      <c r="AM449" s="333"/>
      <c r="AN449" s="25"/>
      <c r="AO449" s="24"/>
      <c r="AP449" s="262" t="s">
        <v>5852</v>
      </c>
      <c r="AQ449" s="263">
        <v>136</v>
      </c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>
        <v>3</v>
      </c>
    </row>
    <row r="450" spans="1:54" ht="24.95" customHeight="1">
      <c r="A450" s="326" t="s">
        <v>4817</v>
      </c>
      <c r="B450" s="19" t="s">
        <v>2216</v>
      </c>
      <c r="C450" s="26">
        <v>15</v>
      </c>
      <c r="D450" s="27" t="s">
        <v>2217</v>
      </c>
      <c r="E450" s="27"/>
      <c r="F450" s="26" t="s">
        <v>5514</v>
      </c>
      <c r="G450" s="26" t="s">
        <v>3549</v>
      </c>
      <c r="H450" s="26"/>
      <c r="I450" s="26"/>
      <c r="J450" s="26"/>
      <c r="K450" s="26"/>
      <c r="L450" s="26"/>
      <c r="M450" s="26" t="s">
        <v>3550</v>
      </c>
      <c r="N450" s="26" t="s">
        <v>3551</v>
      </c>
      <c r="O450" s="26"/>
      <c r="P450" s="26" t="s">
        <v>3552</v>
      </c>
      <c r="Q450" s="26" t="s">
        <v>3553</v>
      </c>
      <c r="R450" s="26"/>
      <c r="S450" s="26"/>
      <c r="T450" s="26"/>
      <c r="U450" s="26" t="s">
        <v>3554</v>
      </c>
      <c r="V450" s="26" t="s">
        <v>3554</v>
      </c>
      <c r="W450" s="26"/>
      <c r="X450" s="26"/>
      <c r="Y450" s="26" t="s">
        <v>3555</v>
      </c>
      <c r="Z450" s="26" t="s">
        <v>719</v>
      </c>
      <c r="AA450" s="28" t="s">
        <v>3556</v>
      </c>
      <c r="AB450" s="28" t="s">
        <v>3557</v>
      </c>
      <c r="AC450" s="28"/>
      <c r="AD450" s="28"/>
      <c r="AE450" s="28" t="s">
        <v>711</v>
      </c>
      <c r="AF450" s="28" t="s">
        <v>730</v>
      </c>
      <c r="AG450" s="28" t="s">
        <v>3558</v>
      </c>
      <c r="AH450" s="28" t="s">
        <v>3559</v>
      </c>
      <c r="AI450" s="29"/>
      <c r="AJ450" s="30"/>
      <c r="AK450" s="31"/>
      <c r="AL450" s="332"/>
      <c r="AM450" s="333"/>
      <c r="AN450" s="25" t="s">
        <v>2266</v>
      </c>
      <c r="AO450" s="24">
        <v>45060</v>
      </c>
      <c r="AP450" s="262" t="s">
        <v>3560</v>
      </c>
      <c r="AQ450" s="263"/>
      <c r="AR450" s="263" t="s">
        <v>674</v>
      </c>
      <c r="AS450" s="263" t="s">
        <v>675</v>
      </c>
      <c r="AT450" s="266"/>
      <c r="AU450" s="266"/>
      <c r="AV450" s="266"/>
      <c r="AW450" s="266"/>
      <c r="AX450" s="266"/>
      <c r="AY450" s="266"/>
      <c r="AZ450" s="266"/>
      <c r="BA450" s="321">
        <v>375</v>
      </c>
      <c r="BB450" s="394">
        <v>3</v>
      </c>
    </row>
    <row r="451" spans="1:54" ht="24.95" customHeight="1">
      <c r="A451" s="326" t="s">
        <v>5950</v>
      </c>
      <c r="B451" s="19"/>
      <c r="C451" s="26"/>
      <c r="D451" s="27"/>
      <c r="E451" s="27"/>
      <c r="F451" s="26" t="s">
        <v>5946</v>
      </c>
      <c r="G451" s="26"/>
      <c r="H451" s="26"/>
      <c r="I451" s="26"/>
      <c r="J451" s="26"/>
      <c r="K451" s="26"/>
      <c r="L451" s="26"/>
      <c r="M451" s="26"/>
      <c r="N451" s="26"/>
      <c r="O451" s="26"/>
      <c r="P451" s="26" t="s">
        <v>5141</v>
      </c>
      <c r="Q451" s="26"/>
      <c r="R451" s="26"/>
      <c r="S451" s="26"/>
      <c r="T451" s="26"/>
      <c r="U451" s="26" t="s">
        <v>5142</v>
      </c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 t="s">
        <v>4799</v>
      </c>
      <c r="AK451" s="31">
        <v>45075</v>
      </c>
      <c r="AL451" s="332"/>
      <c r="AM451" s="333"/>
      <c r="AN451" s="25"/>
      <c r="AO451" s="24"/>
      <c r="AP451" s="262" t="s">
        <v>5946</v>
      </c>
      <c r="AQ451" s="263">
        <v>281</v>
      </c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>
        <v>3</v>
      </c>
    </row>
    <row r="452" spans="1:54" ht="24.95" customHeight="1">
      <c r="A452" s="326" t="s">
        <v>4817</v>
      </c>
      <c r="B452" s="19" t="s">
        <v>2216</v>
      </c>
      <c r="C452" s="26">
        <v>15</v>
      </c>
      <c r="D452" s="27" t="s">
        <v>2212</v>
      </c>
      <c r="E452" s="27"/>
      <c r="F452" s="26" t="s">
        <v>5506</v>
      </c>
      <c r="G452" s="26" t="s">
        <v>3469</v>
      </c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 t="s">
        <v>3470</v>
      </c>
      <c r="T452" s="26"/>
      <c r="U452" s="26" t="s">
        <v>3471</v>
      </c>
      <c r="V452" s="26"/>
      <c r="W452" s="26"/>
      <c r="X452" s="26"/>
      <c r="Y452" s="26" t="s">
        <v>3472</v>
      </c>
      <c r="Z452" s="26" t="s">
        <v>688</v>
      </c>
      <c r="AA452" s="28" t="s">
        <v>3473</v>
      </c>
      <c r="AB452" s="28" t="s">
        <v>3474</v>
      </c>
      <c r="AC452" s="28"/>
      <c r="AD452" s="28"/>
      <c r="AE452" s="28"/>
      <c r="AF452" s="28"/>
      <c r="AG452" s="28"/>
      <c r="AH452" s="28"/>
      <c r="AI452" s="29"/>
      <c r="AJ452" s="30" t="s">
        <v>2433</v>
      </c>
      <c r="AK452" s="31">
        <v>39248</v>
      </c>
      <c r="AL452" s="332"/>
      <c r="AM452" s="333"/>
      <c r="AN452" s="25" t="s">
        <v>2266</v>
      </c>
      <c r="AO452" s="24">
        <v>45060</v>
      </c>
      <c r="AP452" s="262" t="s">
        <v>3475</v>
      </c>
      <c r="AQ452" s="263"/>
      <c r="AR452" s="263" t="s">
        <v>2210</v>
      </c>
      <c r="AS452" s="263" t="s">
        <v>675</v>
      </c>
      <c r="AT452" s="266"/>
      <c r="AU452" s="266"/>
      <c r="AV452" s="266"/>
      <c r="AW452" s="266"/>
      <c r="AX452" s="266"/>
      <c r="AY452" s="266"/>
      <c r="AZ452" s="266"/>
      <c r="BA452" s="321">
        <v>364</v>
      </c>
      <c r="BB452" s="394">
        <v>2</v>
      </c>
    </row>
    <row r="453" spans="1:54" ht="24.95" customHeight="1">
      <c r="A453" s="326" t="s">
        <v>5950</v>
      </c>
      <c r="B453" s="19"/>
      <c r="C453" s="26"/>
      <c r="D453" s="27"/>
      <c r="E453" s="27"/>
      <c r="F453" s="26" t="s">
        <v>5765</v>
      </c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 t="s">
        <v>4869</v>
      </c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 t="s">
        <v>4799</v>
      </c>
      <c r="AK453" s="31">
        <v>45075</v>
      </c>
      <c r="AL453" s="332"/>
      <c r="AM453" s="333"/>
      <c r="AN453" s="25"/>
      <c r="AO453" s="24"/>
      <c r="AP453" s="262" t="s">
        <v>5766</v>
      </c>
      <c r="AQ453" s="263">
        <v>48</v>
      </c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>
        <v>3</v>
      </c>
    </row>
    <row r="454" spans="1:54" ht="24.95" customHeight="1">
      <c r="A454" s="326" t="s">
        <v>4817</v>
      </c>
      <c r="B454" s="19" t="s">
        <v>752</v>
      </c>
      <c r="C454" s="26">
        <v>17</v>
      </c>
      <c r="D454" s="27" t="s">
        <v>752</v>
      </c>
      <c r="E454" s="27"/>
      <c r="F454" s="26" t="s">
        <v>5651</v>
      </c>
      <c r="G454" s="26" t="s">
        <v>3</v>
      </c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 t="s">
        <v>4320</v>
      </c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 t="s">
        <v>2440</v>
      </c>
      <c r="AK454" s="31">
        <v>39910</v>
      </c>
      <c r="AL454" s="332"/>
      <c r="AM454" s="333"/>
      <c r="AN454" s="25" t="s">
        <v>2266</v>
      </c>
      <c r="AO454" s="24">
        <v>45060</v>
      </c>
      <c r="AP454" s="262" t="s">
        <v>4321</v>
      </c>
      <c r="AQ454" s="263"/>
      <c r="AR454" s="263" t="s">
        <v>2441</v>
      </c>
      <c r="AS454" s="263" t="s">
        <v>4322</v>
      </c>
      <c r="AT454" s="266"/>
      <c r="AU454" s="266"/>
      <c r="AV454" s="266"/>
      <c r="AW454" s="266"/>
      <c r="AX454" s="266"/>
      <c r="AY454" s="266"/>
      <c r="AZ454" s="266"/>
      <c r="BA454" s="321">
        <v>516</v>
      </c>
      <c r="BB454" s="394">
        <v>2</v>
      </c>
    </row>
    <row r="455" spans="1:54" ht="24.95" customHeight="1">
      <c r="A455" s="326" t="s">
        <v>4817</v>
      </c>
      <c r="B455" s="19" t="s">
        <v>2225</v>
      </c>
      <c r="C455" s="26">
        <v>91</v>
      </c>
      <c r="D455" s="27" t="s">
        <v>837</v>
      </c>
      <c r="E455" s="27" t="s">
        <v>1060</v>
      </c>
      <c r="F455" s="26" t="s">
        <v>5206</v>
      </c>
      <c r="G455" s="26" t="s">
        <v>3</v>
      </c>
      <c r="H455" s="26" t="s">
        <v>3</v>
      </c>
      <c r="I455" s="26"/>
      <c r="J455" s="26"/>
      <c r="K455" s="26"/>
      <c r="L455" s="26"/>
      <c r="M455" s="26" t="s">
        <v>3</v>
      </c>
      <c r="N455" s="26" t="s">
        <v>3</v>
      </c>
      <c r="O455" s="26"/>
      <c r="P455" s="26"/>
      <c r="Q455" s="26" t="s">
        <v>3</v>
      </c>
      <c r="R455" s="26"/>
      <c r="S455" s="26"/>
      <c r="T455" s="26"/>
      <c r="U455" s="26" t="s">
        <v>3</v>
      </c>
      <c r="V455" s="26"/>
      <c r="W455" s="26"/>
      <c r="X455" s="26"/>
      <c r="Y455" s="26" t="s">
        <v>1061</v>
      </c>
      <c r="Z455" s="26"/>
      <c r="AA455" s="28" t="s">
        <v>1062</v>
      </c>
      <c r="AB455" s="28" t="s">
        <v>1063</v>
      </c>
      <c r="AC455" s="28"/>
      <c r="AD455" s="28"/>
      <c r="AE455" s="28"/>
      <c r="AF455" s="28"/>
      <c r="AG455" s="28"/>
      <c r="AH455" s="28"/>
      <c r="AI455" s="29"/>
      <c r="AJ455" s="30" t="s">
        <v>842</v>
      </c>
      <c r="AK455" s="31" t="s">
        <v>3</v>
      </c>
      <c r="AL455" s="332"/>
      <c r="AM455" s="333"/>
      <c r="AN455" s="25"/>
      <c r="AO455" s="24"/>
      <c r="AP455" s="262" t="s">
        <v>1064</v>
      </c>
      <c r="AQ455" s="263"/>
      <c r="AR455" s="263" t="s">
        <v>844</v>
      </c>
      <c r="AS455" s="263" t="s">
        <v>675</v>
      </c>
      <c r="AT455" s="266"/>
      <c r="AU455" s="266"/>
      <c r="AV455" s="266" t="s">
        <v>1060</v>
      </c>
      <c r="AW455" s="266"/>
      <c r="AX455" s="266"/>
      <c r="AY455" s="266"/>
      <c r="AZ455" s="266"/>
      <c r="BA455" s="321">
        <v>46</v>
      </c>
      <c r="BB455" s="394">
        <v>1</v>
      </c>
    </row>
    <row r="456" spans="1:54" ht="24.95" customHeight="1">
      <c r="A456" s="326" t="s">
        <v>4817</v>
      </c>
      <c r="B456" s="19" t="s">
        <v>2237</v>
      </c>
      <c r="C456" s="26">
        <v>92</v>
      </c>
      <c r="D456" s="27" t="s">
        <v>1867</v>
      </c>
      <c r="E456" s="27" t="s">
        <v>2076</v>
      </c>
      <c r="F456" s="26" t="s">
        <v>5315</v>
      </c>
      <c r="G456" s="26" t="s">
        <v>2077</v>
      </c>
      <c r="H456" s="26"/>
      <c r="I456" s="26"/>
      <c r="J456" s="26"/>
      <c r="K456" s="26"/>
      <c r="L456" s="26"/>
      <c r="M456" s="26" t="s">
        <v>2078</v>
      </c>
      <c r="N456" s="26" t="s">
        <v>2079</v>
      </c>
      <c r="O456" s="26"/>
      <c r="P456" s="26" t="s">
        <v>2080</v>
      </c>
      <c r="Q456" s="26"/>
      <c r="R456" s="26"/>
      <c r="S456" s="26"/>
      <c r="T456" s="26"/>
      <c r="U456" s="26"/>
      <c r="V456" s="26"/>
      <c r="W456" s="26"/>
      <c r="X456" s="26"/>
      <c r="Y456" s="26" t="s">
        <v>2081</v>
      </c>
      <c r="Z456" s="26"/>
      <c r="AA456" s="28" t="s">
        <v>2082</v>
      </c>
      <c r="AB456" s="28" t="s">
        <v>2083</v>
      </c>
      <c r="AC456" s="28"/>
      <c r="AD456" s="28"/>
      <c r="AE456" s="28" t="s">
        <v>4</v>
      </c>
      <c r="AF456" s="28" t="s">
        <v>700</v>
      </c>
      <c r="AG456" s="28"/>
      <c r="AH456" s="28" t="s">
        <v>2084</v>
      </c>
      <c r="AI456" s="29"/>
      <c r="AJ456" s="30"/>
      <c r="AK456" s="31"/>
      <c r="AL456" s="332"/>
      <c r="AM456" s="333"/>
      <c r="AN456" s="25"/>
      <c r="AO456" s="24"/>
      <c r="AP456" s="262" t="s">
        <v>2085</v>
      </c>
      <c r="AQ456" s="263"/>
      <c r="AR456" s="263" t="s">
        <v>1321</v>
      </c>
      <c r="AS456" s="263" t="s">
        <v>675</v>
      </c>
      <c r="AT456" s="266"/>
      <c r="AU456" s="266"/>
      <c r="AV456" s="266"/>
      <c r="AW456" s="266" t="s">
        <v>2076</v>
      </c>
      <c r="AX456" s="266"/>
      <c r="AY456" s="266"/>
      <c r="AZ456" s="266"/>
      <c r="BA456" s="321">
        <v>165</v>
      </c>
      <c r="BB456" s="394">
        <v>1</v>
      </c>
    </row>
    <row r="457" spans="1:54" ht="24.95" customHeight="1">
      <c r="A457" s="326" t="s">
        <v>4817</v>
      </c>
      <c r="B457" s="19" t="s">
        <v>2216</v>
      </c>
      <c r="C457" s="26">
        <v>15</v>
      </c>
      <c r="D457" s="27" t="s">
        <v>2212</v>
      </c>
      <c r="E457" s="27"/>
      <c r="F457" s="26" t="s">
        <v>5454</v>
      </c>
      <c r="G457" s="26" t="s">
        <v>3177</v>
      </c>
      <c r="H457" s="26" t="s">
        <v>3</v>
      </c>
      <c r="I457" s="26"/>
      <c r="J457" s="26"/>
      <c r="K457" s="26"/>
      <c r="L457" s="26"/>
      <c r="M457" s="26" t="s">
        <v>713</v>
      </c>
      <c r="N457" s="26" t="s">
        <v>3178</v>
      </c>
      <c r="O457" s="26"/>
      <c r="P457" s="26" t="s">
        <v>3</v>
      </c>
      <c r="Q457" s="26" t="s">
        <v>3179</v>
      </c>
      <c r="R457" s="26" t="s">
        <v>3</v>
      </c>
      <c r="S457" s="26"/>
      <c r="T457" s="26" t="s">
        <v>3</v>
      </c>
      <c r="U457" s="26" t="s">
        <v>3</v>
      </c>
      <c r="V457" s="26"/>
      <c r="W457" s="26"/>
      <c r="X457" s="26"/>
      <c r="Y457" s="26"/>
      <c r="Z457" s="26" t="s">
        <v>3</v>
      </c>
      <c r="AA457" s="28" t="s">
        <v>1062</v>
      </c>
      <c r="AB457" s="28" t="s">
        <v>3180</v>
      </c>
      <c r="AC457" s="28"/>
      <c r="AD457" s="28"/>
      <c r="AE457" s="28" t="s">
        <v>4</v>
      </c>
      <c r="AF457" s="28" t="s">
        <v>716</v>
      </c>
      <c r="AG457" s="28"/>
      <c r="AH457" s="28" t="s">
        <v>3181</v>
      </c>
      <c r="AI457" s="29"/>
      <c r="AJ457" s="30" t="s">
        <v>2295</v>
      </c>
      <c r="AK457" s="31">
        <v>39248</v>
      </c>
      <c r="AL457" s="332"/>
      <c r="AM457" s="333"/>
      <c r="AN457" s="25" t="s">
        <v>2266</v>
      </c>
      <c r="AO457" s="24">
        <v>45060</v>
      </c>
      <c r="AP457" s="262" t="s">
        <v>3182</v>
      </c>
      <c r="AQ457" s="263"/>
      <c r="AR457" s="263" t="s">
        <v>885</v>
      </c>
      <c r="AS457" s="263" t="s">
        <v>3183</v>
      </c>
      <c r="AT457" s="266"/>
      <c r="AU457" s="266"/>
      <c r="AV457" s="266"/>
      <c r="AW457" s="266"/>
      <c r="AX457" s="266"/>
      <c r="AY457" s="266"/>
      <c r="AZ457" s="266"/>
      <c r="BA457" s="321">
        <v>311</v>
      </c>
      <c r="BB457" s="394">
        <v>2</v>
      </c>
    </row>
    <row r="458" spans="1:54" ht="24.95" customHeight="1">
      <c r="A458" s="326" t="s">
        <v>4817</v>
      </c>
      <c r="B458" s="19" t="s">
        <v>2216</v>
      </c>
      <c r="C458" s="26">
        <v>15</v>
      </c>
      <c r="D458" s="27" t="s">
        <v>2212</v>
      </c>
      <c r="E458" s="27"/>
      <c r="F458" s="26" t="s">
        <v>5441</v>
      </c>
      <c r="G458" s="26" t="s">
        <v>3</v>
      </c>
      <c r="H458" s="26" t="s">
        <v>3</v>
      </c>
      <c r="I458" s="26"/>
      <c r="J458" s="26"/>
      <c r="K458" s="26"/>
      <c r="L458" s="26"/>
      <c r="M458" s="26" t="s">
        <v>3089</v>
      </c>
      <c r="N458" s="26" t="s">
        <v>3090</v>
      </c>
      <c r="O458" s="26"/>
      <c r="P458" s="26" t="s">
        <v>3</v>
      </c>
      <c r="Q458" s="26" t="s">
        <v>3091</v>
      </c>
      <c r="R458" s="26" t="s">
        <v>3</v>
      </c>
      <c r="S458" s="26"/>
      <c r="T458" s="26" t="s">
        <v>3</v>
      </c>
      <c r="U458" s="26" t="s">
        <v>3</v>
      </c>
      <c r="V458" s="26"/>
      <c r="W458" s="26"/>
      <c r="X458" s="26"/>
      <c r="Y458" s="26"/>
      <c r="Z458" s="26" t="s">
        <v>3</v>
      </c>
      <c r="AA458" s="28" t="s">
        <v>3092</v>
      </c>
      <c r="AB458" s="28" t="s">
        <v>3093</v>
      </c>
      <c r="AC458" s="28"/>
      <c r="AD458" s="28"/>
      <c r="AE458" s="28" t="s">
        <v>705</v>
      </c>
      <c r="AF458" s="28" t="s">
        <v>751</v>
      </c>
      <c r="AG458" s="28"/>
      <c r="AH458" s="28" t="s">
        <v>3094</v>
      </c>
      <c r="AI458" s="29"/>
      <c r="AJ458" s="30" t="s">
        <v>2295</v>
      </c>
      <c r="AK458" s="31">
        <v>39248</v>
      </c>
      <c r="AL458" s="332"/>
      <c r="AM458" s="333"/>
      <c r="AN458" s="25" t="s">
        <v>2266</v>
      </c>
      <c r="AO458" s="24">
        <v>45060</v>
      </c>
      <c r="AP458" s="262" t="s">
        <v>3095</v>
      </c>
      <c r="AQ458" s="263"/>
      <c r="AR458" s="263" t="s">
        <v>885</v>
      </c>
      <c r="AS458" s="263" t="s">
        <v>3096</v>
      </c>
      <c r="AT458" s="266"/>
      <c r="AU458" s="266"/>
      <c r="AV458" s="266"/>
      <c r="AW458" s="266"/>
      <c r="AX458" s="266"/>
      <c r="AY458" s="266"/>
      <c r="AZ458" s="266"/>
      <c r="BA458" s="321">
        <v>298</v>
      </c>
      <c r="BB458" s="394">
        <v>2</v>
      </c>
    </row>
    <row r="459" spans="1:54" ht="24.95" customHeight="1">
      <c r="A459" s="326" t="s">
        <v>4817</v>
      </c>
      <c r="B459" s="19" t="s">
        <v>2216</v>
      </c>
      <c r="C459" s="26">
        <v>15</v>
      </c>
      <c r="D459" s="27" t="s">
        <v>2217</v>
      </c>
      <c r="E459" s="27"/>
      <c r="F459" s="26" t="s">
        <v>5517</v>
      </c>
      <c r="G459" s="26" t="s">
        <v>3584</v>
      </c>
      <c r="H459" s="26"/>
      <c r="I459" s="26"/>
      <c r="J459" s="26"/>
      <c r="K459" s="26"/>
      <c r="L459" s="26"/>
      <c r="M459" s="26" t="s">
        <v>3585</v>
      </c>
      <c r="N459" s="26" t="s">
        <v>3586</v>
      </c>
      <c r="O459" s="26"/>
      <c r="P459" s="26"/>
      <c r="Q459" s="26" t="s">
        <v>3587</v>
      </c>
      <c r="R459" s="26"/>
      <c r="S459" s="26"/>
      <c r="T459" s="26"/>
      <c r="U459" s="26" t="s">
        <v>3588</v>
      </c>
      <c r="V459" s="26"/>
      <c r="W459" s="26"/>
      <c r="X459" s="26"/>
      <c r="Y459" s="26" t="s">
        <v>3589</v>
      </c>
      <c r="Z459" s="26" t="s">
        <v>741</v>
      </c>
      <c r="AA459" s="28" t="s">
        <v>3590</v>
      </c>
      <c r="AB459" s="28" t="s">
        <v>3591</v>
      </c>
      <c r="AC459" s="28"/>
      <c r="AD459" s="28"/>
      <c r="AE459" s="28" t="s">
        <v>4</v>
      </c>
      <c r="AF459" s="28" t="s">
        <v>3592</v>
      </c>
      <c r="AG459" s="28"/>
      <c r="AH459" s="28" t="s">
        <v>3593</v>
      </c>
      <c r="AI459" s="29"/>
      <c r="AJ459" s="30"/>
      <c r="AK459" s="31"/>
      <c r="AL459" s="332"/>
      <c r="AM459" s="333"/>
      <c r="AN459" s="25" t="s">
        <v>2266</v>
      </c>
      <c r="AO459" s="24">
        <v>45060</v>
      </c>
      <c r="AP459" s="262" t="s">
        <v>3594</v>
      </c>
      <c r="AQ459" s="263"/>
      <c r="AR459" s="263" t="s">
        <v>681</v>
      </c>
      <c r="AS459" s="263" t="s">
        <v>675</v>
      </c>
      <c r="AT459" s="266"/>
      <c r="AU459" s="266"/>
      <c r="AV459" s="266"/>
      <c r="AW459" s="266"/>
      <c r="AX459" s="266"/>
      <c r="AY459" s="266"/>
      <c r="AZ459" s="266"/>
      <c r="BA459" s="321">
        <v>378</v>
      </c>
      <c r="BB459" s="394">
        <v>2</v>
      </c>
    </row>
    <row r="460" spans="1:54" ht="24.95" customHeight="1">
      <c r="A460" s="326" t="s">
        <v>4817</v>
      </c>
      <c r="B460" s="19" t="s">
        <v>2224</v>
      </c>
      <c r="C460" s="26">
        <v>87</v>
      </c>
      <c r="D460" s="27"/>
      <c r="E460" s="27"/>
      <c r="F460" s="26" t="s">
        <v>5722</v>
      </c>
      <c r="G460" s="26" t="s">
        <v>3</v>
      </c>
      <c r="H460" s="26" t="s">
        <v>3</v>
      </c>
      <c r="I460" s="26"/>
      <c r="J460" s="26"/>
      <c r="K460" s="26"/>
      <c r="L460" s="26"/>
      <c r="M460" s="26" t="s">
        <v>3</v>
      </c>
      <c r="N460" s="26" t="s">
        <v>3</v>
      </c>
      <c r="O460" s="26"/>
      <c r="P460" s="26" t="s">
        <v>3</v>
      </c>
      <c r="Q460" s="26" t="s">
        <v>3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3590</v>
      </c>
      <c r="AB460" s="28" t="s">
        <v>4781</v>
      </c>
      <c r="AC460" s="28"/>
      <c r="AD460" s="28"/>
      <c r="AE460" s="28" t="s">
        <v>3</v>
      </c>
      <c r="AF460" s="28" t="s">
        <v>3</v>
      </c>
      <c r="AG460" s="28"/>
      <c r="AH460" s="28" t="s">
        <v>3</v>
      </c>
      <c r="AI460" s="29"/>
      <c r="AJ460" s="30" t="s">
        <v>2295</v>
      </c>
      <c r="AK460" s="31">
        <v>39248</v>
      </c>
      <c r="AL460" s="332"/>
      <c r="AM460" s="333"/>
      <c r="AN460" s="25" t="s">
        <v>2266</v>
      </c>
      <c r="AO460" s="24">
        <v>45060</v>
      </c>
      <c r="AP460" s="262" t="s">
        <v>4782</v>
      </c>
      <c r="AQ460" s="263"/>
      <c r="AR460" s="263" t="s">
        <v>885</v>
      </c>
      <c r="AS460" s="263" t="s">
        <v>4783</v>
      </c>
      <c r="AT460" s="266"/>
      <c r="AU460" s="266"/>
      <c r="AV460" s="266"/>
      <c r="AW460" s="266"/>
      <c r="AX460" s="266"/>
      <c r="AY460" s="266"/>
      <c r="AZ460" s="266"/>
      <c r="BA460" s="321">
        <v>626</v>
      </c>
      <c r="BB460" s="394">
        <v>2</v>
      </c>
    </row>
    <row r="461" spans="1:54" ht="24.95" customHeight="1">
      <c r="A461" s="326" t="s">
        <v>4817</v>
      </c>
      <c r="B461" s="19" t="s">
        <v>2237</v>
      </c>
      <c r="C461" s="26">
        <v>92</v>
      </c>
      <c r="D461" s="27" t="s">
        <v>1867</v>
      </c>
      <c r="E461" s="27" t="s">
        <v>2199</v>
      </c>
      <c r="F461" s="26" t="s">
        <v>5329</v>
      </c>
      <c r="G461" s="26" t="s">
        <v>2200</v>
      </c>
      <c r="H461" s="26"/>
      <c r="I461" s="26"/>
      <c r="J461" s="26"/>
      <c r="K461" s="26"/>
      <c r="L461" s="26"/>
      <c r="M461" s="26" t="s">
        <v>2250</v>
      </c>
      <c r="N461" s="26" t="s">
        <v>2201</v>
      </c>
      <c r="O461" s="26"/>
      <c r="P461" s="26"/>
      <c r="Q461" s="26" t="s">
        <v>2202</v>
      </c>
      <c r="R461" s="26"/>
      <c r="S461" s="26"/>
      <c r="T461" s="26"/>
      <c r="U461" s="26"/>
      <c r="V461" s="26"/>
      <c r="W461" s="26"/>
      <c r="X461" s="26"/>
      <c r="Y461" s="26" t="s">
        <v>2203</v>
      </c>
      <c r="Z461" s="26"/>
      <c r="AA461" s="28" t="s">
        <v>2204</v>
      </c>
      <c r="AB461" s="28" t="s">
        <v>2205</v>
      </c>
      <c r="AC461" s="28"/>
      <c r="AD461" s="28"/>
      <c r="AE461" s="28" t="s">
        <v>711</v>
      </c>
      <c r="AF461" s="28" t="s">
        <v>814</v>
      </c>
      <c r="AG461" s="28"/>
      <c r="AH461" s="28" t="s">
        <v>2206</v>
      </c>
      <c r="AI461" s="29"/>
      <c r="AJ461" s="30"/>
      <c r="AK461" s="31"/>
      <c r="AL461" s="332"/>
      <c r="AM461" s="333"/>
      <c r="AN461" s="25"/>
      <c r="AO461" s="24"/>
      <c r="AP461" s="262" t="s">
        <v>2207</v>
      </c>
      <c r="AQ461" s="263"/>
      <c r="AR461" s="263" t="s">
        <v>1321</v>
      </c>
      <c r="AS461" s="263" t="s">
        <v>675</v>
      </c>
      <c r="AT461" s="266"/>
      <c r="AU461" s="266"/>
      <c r="AV461" s="266"/>
      <c r="AW461" s="266" t="s">
        <v>2199</v>
      </c>
      <c r="AX461" s="266"/>
      <c r="AY461" s="266"/>
      <c r="AZ461" s="266"/>
      <c r="BA461" s="321">
        <v>180</v>
      </c>
      <c r="BB461" s="394">
        <v>1</v>
      </c>
    </row>
    <row r="462" spans="1:54" ht="24.95" customHeight="1">
      <c r="A462" s="326" t="s">
        <v>5954</v>
      </c>
      <c r="B462" s="19" t="s">
        <v>2225</v>
      </c>
      <c r="C462" s="26">
        <v>91</v>
      </c>
      <c r="D462" s="27" t="s">
        <v>1361</v>
      </c>
      <c r="E462" s="27" t="s">
        <v>1560</v>
      </c>
      <c r="F462" s="26" t="s">
        <v>5258</v>
      </c>
      <c r="G462" s="26" t="s">
        <v>1561</v>
      </c>
      <c r="H462" s="26"/>
      <c r="I462" s="26"/>
      <c r="J462" s="26"/>
      <c r="K462" s="26"/>
      <c r="L462" s="26"/>
      <c r="M462" s="26" t="s">
        <v>1562</v>
      </c>
      <c r="N462" s="26" t="s">
        <v>1563</v>
      </c>
      <c r="O462" s="26"/>
      <c r="P462" s="411" t="s">
        <v>4883</v>
      </c>
      <c r="Q462" s="26" t="s">
        <v>1564</v>
      </c>
      <c r="R462" s="26"/>
      <c r="S462" s="26"/>
      <c r="T462" s="26"/>
      <c r="U462" s="26"/>
      <c r="V462" s="26"/>
      <c r="W462" s="26"/>
      <c r="X462" s="26"/>
      <c r="Y462" s="26" t="s">
        <v>1565</v>
      </c>
      <c r="Z462" s="26"/>
      <c r="AA462" s="28" t="s">
        <v>1566</v>
      </c>
      <c r="AB462" s="28" t="s">
        <v>1567</v>
      </c>
      <c r="AC462" s="28"/>
      <c r="AD462" s="28"/>
      <c r="AE462" s="28" t="s">
        <v>711</v>
      </c>
      <c r="AF462" s="28" t="s">
        <v>914</v>
      </c>
      <c r="AG462" s="28" t="s">
        <v>1568</v>
      </c>
      <c r="AH462" s="28" t="s">
        <v>1569</v>
      </c>
      <c r="AI462" s="29"/>
      <c r="AJ462" s="30" t="s">
        <v>4799</v>
      </c>
      <c r="AK462" s="31">
        <v>45075</v>
      </c>
      <c r="AL462" s="332"/>
      <c r="AM462" s="333"/>
      <c r="AN462" s="25"/>
      <c r="AO462" s="24"/>
      <c r="AP462" s="262" t="s">
        <v>1570</v>
      </c>
      <c r="AQ462" s="263"/>
      <c r="AR462" s="263" t="s">
        <v>674</v>
      </c>
      <c r="AS462" s="263" t="s">
        <v>675</v>
      </c>
      <c r="AT462" s="266"/>
      <c r="AU462" s="266"/>
      <c r="AV462" s="266" t="s">
        <v>1560</v>
      </c>
      <c r="AW462" s="266"/>
      <c r="AX462" s="266"/>
      <c r="AY462" s="266"/>
      <c r="AZ462" s="266"/>
      <c r="BA462" s="321">
        <v>98</v>
      </c>
      <c r="BB462" s="394">
        <v>1</v>
      </c>
    </row>
    <row r="463" spans="1:54" ht="24.95" customHeight="1">
      <c r="A463" s="326" t="s">
        <v>4817</v>
      </c>
      <c r="B463" s="19" t="s">
        <v>2237</v>
      </c>
      <c r="C463" s="26">
        <v>92</v>
      </c>
      <c r="D463" s="27" t="s">
        <v>1867</v>
      </c>
      <c r="E463" s="27" t="s">
        <v>2086</v>
      </c>
      <c r="F463" s="26" t="s">
        <v>5316</v>
      </c>
      <c r="G463" s="26" t="s">
        <v>2087</v>
      </c>
      <c r="H463" s="26"/>
      <c r="I463" s="26"/>
      <c r="J463" s="26"/>
      <c r="K463" s="26"/>
      <c r="L463" s="26"/>
      <c r="M463" s="26" t="s">
        <v>2240</v>
      </c>
      <c r="N463" s="26" t="s">
        <v>2088</v>
      </c>
      <c r="O463" s="26"/>
      <c r="P463" s="26"/>
      <c r="Q463" s="26" t="s">
        <v>2089</v>
      </c>
      <c r="R463" s="26"/>
      <c r="S463" s="26"/>
      <c r="T463" s="26"/>
      <c r="U463" s="26"/>
      <c r="V463" s="26"/>
      <c r="W463" s="26"/>
      <c r="X463" s="26"/>
      <c r="Y463" s="26" t="s">
        <v>2090</v>
      </c>
      <c r="Z463" s="26"/>
      <c r="AA463" s="28" t="s">
        <v>2091</v>
      </c>
      <c r="AB463" s="28" t="s">
        <v>2092</v>
      </c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 t="s">
        <v>2093</v>
      </c>
      <c r="AQ463" s="263"/>
      <c r="AR463" s="263" t="s">
        <v>1321</v>
      </c>
      <c r="AS463" s="263" t="s">
        <v>675</v>
      </c>
      <c r="AT463" s="266"/>
      <c r="AU463" s="266"/>
      <c r="AV463" s="266"/>
      <c r="AW463" s="266" t="s">
        <v>2086</v>
      </c>
      <c r="AX463" s="266"/>
      <c r="AY463" s="266"/>
      <c r="AZ463" s="266"/>
      <c r="BA463" s="321">
        <v>166</v>
      </c>
      <c r="BB463" s="394">
        <v>1</v>
      </c>
    </row>
    <row r="464" spans="1:54" ht="24.95" customHeight="1">
      <c r="A464" s="326" t="s">
        <v>5950</v>
      </c>
      <c r="B464" s="19"/>
      <c r="C464" s="26"/>
      <c r="D464" s="27"/>
      <c r="E464" s="27"/>
      <c r="F464" s="26" t="s">
        <v>5112</v>
      </c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 t="s">
        <v>5113</v>
      </c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 t="s">
        <v>4799</v>
      </c>
      <c r="AK464" s="31">
        <v>45075</v>
      </c>
      <c r="AL464" s="332"/>
      <c r="AM464" s="333"/>
      <c r="AN464" s="25"/>
      <c r="AO464" s="24"/>
      <c r="AP464" s="262" t="s">
        <v>5112</v>
      </c>
      <c r="AQ464" s="263">
        <v>257</v>
      </c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>
        <v>3</v>
      </c>
    </row>
    <row r="465" spans="1:54" ht="24.95" customHeight="1">
      <c r="A465" s="326" t="s">
        <v>4817</v>
      </c>
      <c r="B465" s="19" t="s">
        <v>2216</v>
      </c>
      <c r="C465" s="26">
        <v>15</v>
      </c>
      <c r="D465" s="27" t="s">
        <v>2212</v>
      </c>
      <c r="E465" s="27"/>
      <c r="F465" s="26" t="s">
        <v>5382</v>
      </c>
      <c r="G465" s="26" t="s">
        <v>2675</v>
      </c>
      <c r="H465" s="26" t="s">
        <v>3</v>
      </c>
      <c r="I465" s="26"/>
      <c r="J465" s="26"/>
      <c r="K465" s="26"/>
      <c r="L465" s="26"/>
      <c r="M465" s="26" t="s">
        <v>777</v>
      </c>
      <c r="N465" s="26" t="s">
        <v>2676</v>
      </c>
      <c r="O465" s="26"/>
      <c r="P465" s="26" t="s">
        <v>3</v>
      </c>
      <c r="Q465" s="26" t="s">
        <v>2677</v>
      </c>
      <c r="R465" s="26" t="s">
        <v>3</v>
      </c>
      <c r="S465" s="26"/>
      <c r="T465" s="26" t="s">
        <v>3</v>
      </c>
      <c r="U465" s="26" t="s">
        <v>3</v>
      </c>
      <c r="V465" s="26"/>
      <c r="W465" s="26"/>
      <c r="X465" s="26"/>
      <c r="Y465" s="26"/>
      <c r="Z465" s="26" t="s">
        <v>3</v>
      </c>
      <c r="AA465" s="28" t="s">
        <v>1062</v>
      </c>
      <c r="AB465" s="28" t="s">
        <v>2678</v>
      </c>
      <c r="AC465" s="28"/>
      <c r="AD465" s="28"/>
      <c r="AE465" s="28" t="s">
        <v>705</v>
      </c>
      <c r="AF465" s="28" t="s">
        <v>775</v>
      </c>
      <c r="AG465" s="28"/>
      <c r="AH465" s="28" t="s">
        <v>2679</v>
      </c>
      <c r="AI465" s="29"/>
      <c r="AJ465" s="30" t="s">
        <v>2295</v>
      </c>
      <c r="AK465" s="31">
        <v>39248</v>
      </c>
      <c r="AL465" s="332"/>
      <c r="AM465" s="333"/>
      <c r="AN465" s="25" t="s">
        <v>2266</v>
      </c>
      <c r="AO465" s="24">
        <v>45060</v>
      </c>
      <c r="AP465" s="262" t="s">
        <v>2680</v>
      </c>
      <c r="AQ465" s="263"/>
      <c r="AR465" s="263" t="s">
        <v>885</v>
      </c>
      <c r="AS465" s="263" t="s">
        <v>2681</v>
      </c>
      <c r="AT465" s="266"/>
      <c r="AU465" s="266"/>
      <c r="AV465" s="266"/>
      <c r="AW465" s="266"/>
      <c r="AX465" s="266"/>
      <c r="AY465" s="266"/>
      <c r="AZ465" s="266"/>
      <c r="BA465" s="321">
        <v>239</v>
      </c>
      <c r="BB465" s="394">
        <v>2</v>
      </c>
    </row>
    <row r="466" spans="1:54" ht="24.95" customHeight="1">
      <c r="A466" s="326" t="s">
        <v>5950</v>
      </c>
      <c r="B466" s="19"/>
      <c r="C466" s="26"/>
      <c r="D466" s="27"/>
      <c r="E466" s="27"/>
      <c r="F466" s="26" t="s">
        <v>5161</v>
      </c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 t="s">
        <v>5053</v>
      </c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 t="s">
        <v>4799</v>
      </c>
      <c r="AK466" s="31">
        <v>45075</v>
      </c>
      <c r="AL466" s="332"/>
      <c r="AM466" s="333"/>
      <c r="AN466" s="25"/>
      <c r="AO466" s="24"/>
      <c r="AP466" s="262" t="s">
        <v>731</v>
      </c>
      <c r="AQ466" s="263">
        <v>207</v>
      </c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>
        <v>3</v>
      </c>
    </row>
    <row r="467" spans="1:54" ht="24.95" customHeight="1">
      <c r="A467" s="326" t="s">
        <v>4817</v>
      </c>
      <c r="B467" s="19" t="s">
        <v>2346</v>
      </c>
      <c r="C467" s="26">
        <v>14</v>
      </c>
      <c r="D467" s="27" t="s">
        <v>2442</v>
      </c>
      <c r="E467" s="27"/>
      <c r="F467" s="26" t="s">
        <v>5354</v>
      </c>
      <c r="G467" s="26" t="s">
        <v>2451</v>
      </c>
      <c r="H467" s="26" t="s">
        <v>3</v>
      </c>
      <c r="I467" s="26"/>
      <c r="J467" s="26"/>
      <c r="K467" s="26"/>
      <c r="L467" s="26"/>
      <c r="M467" s="26" t="s">
        <v>2452</v>
      </c>
      <c r="N467" s="26" t="s">
        <v>2453</v>
      </c>
      <c r="O467" s="26"/>
      <c r="P467" s="26" t="s">
        <v>3</v>
      </c>
      <c r="Q467" s="26" t="s">
        <v>2454</v>
      </c>
      <c r="R467" s="26" t="s">
        <v>3</v>
      </c>
      <c r="S467" s="26"/>
      <c r="T467" s="26" t="s">
        <v>3</v>
      </c>
      <c r="U467" s="26" t="s">
        <v>3</v>
      </c>
      <c r="V467" s="26"/>
      <c r="W467" s="26"/>
      <c r="X467" s="26"/>
      <c r="Y467" s="26"/>
      <c r="Z467" s="26" t="s">
        <v>3</v>
      </c>
      <c r="AA467" s="28" t="s">
        <v>2455</v>
      </c>
      <c r="AB467" s="28" t="s">
        <v>2456</v>
      </c>
      <c r="AC467" s="28"/>
      <c r="AD467" s="28"/>
      <c r="AE467" s="28" t="s">
        <v>711</v>
      </c>
      <c r="AF467" s="28" t="s">
        <v>730</v>
      </c>
      <c r="AG467" s="28"/>
      <c r="AH467" s="28" t="s">
        <v>2457</v>
      </c>
      <c r="AI467" s="29"/>
      <c r="AJ467" s="30" t="s">
        <v>2295</v>
      </c>
      <c r="AK467" s="31">
        <v>39248</v>
      </c>
      <c r="AL467" s="332"/>
      <c r="AM467" s="333"/>
      <c r="AN467" s="25" t="s">
        <v>2266</v>
      </c>
      <c r="AO467" s="24">
        <v>45060</v>
      </c>
      <c r="AP467" s="262" t="s">
        <v>2458</v>
      </c>
      <c r="AQ467" s="263"/>
      <c r="AR467" s="263" t="s">
        <v>885</v>
      </c>
      <c r="AS467" s="263" t="s">
        <v>2459</v>
      </c>
      <c r="AT467" s="266"/>
      <c r="AU467" s="266"/>
      <c r="AV467" s="266"/>
      <c r="AW467" s="266"/>
      <c r="AX467" s="266"/>
      <c r="AY467" s="266"/>
      <c r="AZ467" s="266"/>
      <c r="BA467" s="321">
        <v>211</v>
      </c>
      <c r="BB467" s="394">
        <v>2</v>
      </c>
    </row>
    <row r="468" spans="1:54" ht="24.95" customHeight="1">
      <c r="A468" s="326" t="s">
        <v>4817</v>
      </c>
      <c r="B468" s="19" t="s">
        <v>2216</v>
      </c>
      <c r="C468" s="26">
        <v>15</v>
      </c>
      <c r="D468" s="27" t="s">
        <v>3881</v>
      </c>
      <c r="E468" s="27"/>
      <c r="F468" s="26" t="s">
        <v>5547</v>
      </c>
      <c r="G468" s="26" t="s">
        <v>3901</v>
      </c>
      <c r="H468" s="26"/>
      <c r="I468" s="26"/>
      <c r="J468" s="26"/>
      <c r="K468" s="26"/>
      <c r="L468" s="26"/>
      <c r="M468" s="26" t="s">
        <v>3902</v>
      </c>
      <c r="N468" s="26" t="s">
        <v>3903</v>
      </c>
      <c r="O468" s="26"/>
      <c r="P468" s="26"/>
      <c r="Q468" s="26" t="s">
        <v>3904</v>
      </c>
      <c r="R468" s="26"/>
      <c r="S468" s="26"/>
      <c r="T468" s="26"/>
      <c r="U468" s="26" t="s">
        <v>3905</v>
      </c>
      <c r="V468" s="26"/>
      <c r="W468" s="26"/>
      <c r="X468" s="26"/>
      <c r="Y468" s="26" t="s">
        <v>3906</v>
      </c>
      <c r="Z468" s="26" t="s">
        <v>3907</v>
      </c>
      <c r="AA468" s="28" t="s">
        <v>3908</v>
      </c>
      <c r="AB468" s="28" t="s">
        <v>3909</v>
      </c>
      <c r="AC468" s="28"/>
      <c r="AD468" s="28"/>
      <c r="AE468" s="28" t="s">
        <v>705</v>
      </c>
      <c r="AF468" s="28" t="s">
        <v>1583</v>
      </c>
      <c r="AG468" s="28"/>
      <c r="AH468" s="28" t="s">
        <v>3910</v>
      </c>
      <c r="AI468" s="29"/>
      <c r="AJ468" s="30" t="s">
        <v>2433</v>
      </c>
      <c r="AK468" s="31">
        <v>39248</v>
      </c>
      <c r="AL468" s="332"/>
      <c r="AM468" s="333"/>
      <c r="AN468" s="25" t="s">
        <v>2266</v>
      </c>
      <c r="AO468" s="24">
        <v>45060</v>
      </c>
      <c r="AP468" s="262" t="s">
        <v>3911</v>
      </c>
      <c r="AQ468" s="263"/>
      <c r="AR468" s="263" t="s">
        <v>2210</v>
      </c>
      <c r="AS468" s="263" t="s">
        <v>675</v>
      </c>
      <c r="AT468" s="266"/>
      <c r="AU468" s="266"/>
      <c r="AV468" s="266"/>
      <c r="AW468" s="266"/>
      <c r="AX468" s="266"/>
      <c r="AY468" s="266"/>
      <c r="AZ468" s="266"/>
      <c r="BA468" s="321">
        <v>410</v>
      </c>
      <c r="BB468" s="394">
        <v>2</v>
      </c>
    </row>
    <row r="469" spans="1:54" ht="24.95" customHeight="1">
      <c r="A469" s="326" t="s">
        <v>5950</v>
      </c>
      <c r="B469" s="19"/>
      <c r="C469" s="26"/>
      <c r="D469" s="27"/>
      <c r="E469" s="27"/>
      <c r="F469" s="26" t="s">
        <v>5870</v>
      </c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 t="s">
        <v>4990</v>
      </c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 t="s">
        <v>4799</v>
      </c>
      <c r="AK469" s="31">
        <v>45075</v>
      </c>
      <c r="AL469" s="332"/>
      <c r="AM469" s="333"/>
      <c r="AN469" s="25"/>
      <c r="AO469" s="24"/>
      <c r="AP469" s="262" t="s">
        <v>5870</v>
      </c>
      <c r="AQ469" s="263">
        <v>157</v>
      </c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>
        <v>3</v>
      </c>
    </row>
    <row r="470" spans="1:54" ht="24.95" customHeight="1">
      <c r="A470" s="326" t="s">
        <v>5950</v>
      </c>
      <c r="B470" s="19"/>
      <c r="C470" s="26"/>
      <c r="D470" s="27"/>
      <c r="E470" s="27"/>
      <c r="F470" s="26" t="s">
        <v>5745</v>
      </c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 t="s">
        <v>4832</v>
      </c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 t="s">
        <v>4799</v>
      </c>
      <c r="AK470" s="31">
        <v>45075</v>
      </c>
      <c r="AL470" s="332"/>
      <c r="AM470" s="333"/>
      <c r="AN470" s="25"/>
      <c r="AO470" s="24"/>
      <c r="AP470" s="262" t="s">
        <v>4833</v>
      </c>
      <c r="AQ470" s="263">
        <v>21</v>
      </c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>
        <v>3</v>
      </c>
    </row>
    <row r="471" spans="1:54" ht="24.95" customHeight="1">
      <c r="A471" s="326" t="s">
        <v>5953</v>
      </c>
      <c r="B471" s="19" t="s">
        <v>2220</v>
      </c>
      <c r="C471" s="26">
        <v>30</v>
      </c>
      <c r="D471" s="27" t="s">
        <v>4374</v>
      </c>
      <c r="E471" s="27"/>
      <c r="F471" s="26" t="s">
        <v>5665</v>
      </c>
      <c r="G471" s="26" t="s">
        <v>3</v>
      </c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 t="s">
        <v>4392</v>
      </c>
      <c r="U471" s="26" t="s">
        <v>4393</v>
      </c>
      <c r="V471" s="26"/>
      <c r="W471" s="26"/>
      <c r="X471" s="26"/>
      <c r="Y471" s="26"/>
      <c r="Z471" s="26" t="s">
        <v>4394</v>
      </c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 t="s">
        <v>2266</v>
      </c>
      <c r="AO471" s="24">
        <v>45060</v>
      </c>
      <c r="AP471" s="262" t="s">
        <v>4395</v>
      </c>
      <c r="AQ471" s="263"/>
      <c r="AR471" s="263" t="s">
        <v>681</v>
      </c>
      <c r="AS471" s="263" t="s">
        <v>4396</v>
      </c>
      <c r="AT471" s="266"/>
      <c r="AU471" s="266"/>
      <c r="AV471" s="266"/>
      <c r="AW471" s="266"/>
      <c r="AX471" s="266"/>
      <c r="AY471" s="266"/>
      <c r="AZ471" s="266"/>
      <c r="BA471" s="321">
        <v>531</v>
      </c>
      <c r="BB471" s="394">
        <v>2</v>
      </c>
    </row>
    <row r="472" spans="1:54" ht="24.95" customHeight="1">
      <c r="A472" s="326" t="s">
        <v>5950</v>
      </c>
      <c r="B472" s="19"/>
      <c r="C472" s="26"/>
      <c r="D472" s="27"/>
      <c r="E472" s="27"/>
      <c r="F472" s="26" t="s">
        <v>4812</v>
      </c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 t="s">
        <v>4813</v>
      </c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4799</v>
      </c>
      <c r="AK472" s="31">
        <v>45075</v>
      </c>
      <c r="AL472" s="332"/>
      <c r="AM472" s="333"/>
      <c r="AN472" s="25"/>
      <c r="AO472" s="24"/>
      <c r="AP472" s="262" t="s">
        <v>4812</v>
      </c>
      <c r="AQ472" s="263">
        <v>289</v>
      </c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>
        <v>3</v>
      </c>
    </row>
    <row r="473" spans="1:54" ht="24.95" customHeight="1">
      <c r="A473" s="326" t="s">
        <v>4817</v>
      </c>
      <c r="B473" s="19" t="s">
        <v>2225</v>
      </c>
      <c r="C473" s="26">
        <v>91</v>
      </c>
      <c r="D473" s="27" t="s">
        <v>837</v>
      </c>
      <c r="E473" s="27" t="s">
        <v>1190</v>
      </c>
      <c r="F473" s="26" t="s">
        <v>5220</v>
      </c>
      <c r="G473" s="26" t="s">
        <v>3</v>
      </c>
      <c r="H473" s="26" t="s">
        <v>3</v>
      </c>
      <c r="I473" s="26"/>
      <c r="J473" s="26"/>
      <c r="K473" s="26"/>
      <c r="L473" s="26"/>
      <c r="M473" s="26" t="s">
        <v>1191</v>
      </c>
      <c r="N473" s="26" t="s">
        <v>1192</v>
      </c>
      <c r="O473" s="26"/>
      <c r="P473" s="26"/>
      <c r="Q473" s="26" t="s">
        <v>1193</v>
      </c>
      <c r="R473" s="26"/>
      <c r="S473" s="26"/>
      <c r="T473" s="26"/>
      <c r="U473" s="26" t="s">
        <v>3</v>
      </c>
      <c r="V473" s="26"/>
      <c r="W473" s="26"/>
      <c r="X473" s="26"/>
      <c r="Y473" s="26" t="s">
        <v>1194</v>
      </c>
      <c r="Z473" s="26"/>
      <c r="AA473" s="28" t="s">
        <v>1195</v>
      </c>
      <c r="AB473" s="28" t="s">
        <v>1196</v>
      </c>
      <c r="AC473" s="28"/>
      <c r="AD473" s="28"/>
      <c r="AE473" s="28" t="s">
        <v>4</v>
      </c>
      <c r="AF473" s="28" t="s">
        <v>1197</v>
      </c>
      <c r="AG473" s="28"/>
      <c r="AH473" s="28" t="s">
        <v>1198</v>
      </c>
      <c r="AI473" s="29"/>
      <c r="AJ473" s="30" t="s">
        <v>3</v>
      </c>
      <c r="AK473" s="31" t="s">
        <v>3</v>
      </c>
      <c r="AL473" s="332"/>
      <c r="AM473" s="333"/>
      <c r="AN473" s="25"/>
      <c r="AO473" s="24"/>
      <c r="AP473" s="262" t="s">
        <v>1199</v>
      </c>
      <c r="AQ473" s="263"/>
      <c r="AR473" s="263" t="s">
        <v>844</v>
      </c>
      <c r="AS473" s="263" t="s">
        <v>675</v>
      </c>
      <c r="AT473" s="266"/>
      <c r="AU473" s="266"/>
      <c r="AV473" s="266" t="s">
        <v>1190</v>
      </c>
      <c r="AW473" s="266"/>
      <c r="AX473" s="266"/>
      <c r="AY473" s="266"/>
      <c r="AZ473" s="266"/>
      <c r="BA473" s="321">
        <v>60</v>
      </c>
      <c r="BB473" s="394">
        <v>1</v>
      </c>
    </row>
    <row r="474" spans="1:54" ht="24.95" customHeight="1">
      <c r="A474" s="326" t="s">
        <v>5950</v>
      </c>
      <c r="B474" s="19"/>
      <c r="C474" s="26"/>
      <c r="D474" s="27"/>
      <c r="E474" s="27"/>
      <c r="F474" s="26" t="s">
        <v>5902</v>
      </c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 t="s">
        <v>5052</v>
      </c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 t="s">
        <v>4799</v>
      </c>
      <c r="AK474" s="31">
        <v>45075</v>
      </c>
      <c r="AL474" s="332"/>
      <c r="AM474" s="333"/>
      <c r="AN474" s="25"/>
      <c r="AO474" s="24"/>
      <c r="AP474" s="262" t="s">
        <v>5902</v>
      </c>
      <c r="AQ474" s="263">
        <v>206</v>
      </c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>
        <v>3</v>
      </c>
    </row>
    <row r="475" spans="1:54" ht="24.95" customHeight="1">
      <c r="A475" s="326" t="s">
        <v>4817</v>
      </c>
      <c r="B475" s="19" t="s">
        <v>2237</v>
      </c>
      <c r="C475" s="26">
        <v>92</v>
      </c>
      <c r="D475" s="27" t="s">
        <v>1867</v>
      </c>
      <c r="E475" s="27" t="s">
        <v>2114</v>
      </c>
      <c r="F475" s="26" t="s">
        <v>5319</v>
      </c>
      <c r="G475" s="26" t="s">
        <v>2115</v>
      </c>
      <c r="H475" s="26" t="s">
        <v>2116</v>
      </c>
      <c r="I475" s="26"/>
      <c r="J475" s="26"/>
      <c r="K475" s="26"/>
      <c r="L475" s="26"/>
      <c r="M475" s="26" t="s">
        <v>2240</v>
      </c>
      <c r="N475" s="26" t="s">
        <v>2117</v>
      </c>
      <c r="O475" s="26"/>
      <c r="P475" s="26"/>
      <c r="Q475" s="26" t="s">
        <v>2118</v>
      </c>
      <c r="R475" s="26"/>
      <c r="S475" s="26"/>
      <c r="T475" s="26"/>
      <c r="U475" s="26"/>
      <c r="V475" s="26"/>
      <c r="W475" s="26"/>
      <c r="X475" s="26"/>
      <c r="Y475" s="26" t="s">
        <v>2119</v>
      </c>
      <c r="Z475" s="26"/>
      <c r="AA475" s="28" t="s">
        <v>2120</v>
      </c>
      <c r="AB475" s="28" t="s">
        <v>813</v>
      </c>
      <c r="AC475" s="28"/>
      <c r="AD475" s="28"/>
      <c r="AE475" s="28" t="s">
        <v>711</v>
      </c>
      <c r="AF475" s="28" t="s">
        <v>730</v>
      </c>
      <c r="AG475" s="28"/>
      <c r="AH475" s="28" t="s">
        <v>2121</v>
      </c>
      <c r="AI475" s="29"/>
      <c r="AJ475" s="30"/>
      <c r="AK475" s="31"/>
      <c r="AL475" s="332"/>
      <c r="AM475" s="333"/>
      <c r="AN475" s="25"/>
      <c r="AO475" s="24"/>
      <c r="AP475" s="262" t="s">
        <v>2122</v>
      </c>
      <c r="AQ475" s="263"/>
      <c r="AR475" s="263" t="s">
        <v>1321</v>
      </c>
      <c r="AS475" s="263" t="s">
        <v>675</v>
      </c>
      <c r="AT475" s="266"/>
      <c r="AU475" s="266"/>
      <c r="AV475" s="266"/>
      <c r="AW475" s="266" t="s">
        <v>2114</v>
      </c>
      <c r="AX475" s="266"/>
      <c r="AY475" s="266"/>
      <c r="AZ475" s="266"/>
      <c r="BA475" s="321">
        <v>170</v>
      </c>
      <c r="BB475" s="394">
        <v>1</v>
      </c>
    </row>
    <row r="476" spans="1:54" ht="24.95" customHeight="1">
      <c r="A476" s="326" t="s">
        <v>4817</v>
      </c>
      <c r="B476" s="19" t="s">
        <v>2224</v>
      </c>
      <c r="C476" s="26">
        <v>87</v>
      </c>
      <c r="D476" s="27"/>
      <c r="E476" s="27"/>
      <c r="F476" s="26" t="s">
        <v>5694</v>
      </c>
      <c r="G476" s="26" t="s">
        <v>3</v>
      </c>
      <c r="H476" s="26"/>
      <c r="I476" s="26"/>
      <c r="J476" s="26"/>
      <c r="K476" s="26"/>
      <c r="L476" s="26"/>
      <c r="M476" s="26" t="s">
        <v>683</v>
      </c>
      <c r="N476" s="26" t="s">
        <v>4602</v>
      </c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 t="s">
        <v>4603</v>
      </c>
      <c r="AB476" s="28" t="s">
        <v>4604</v>
      </c>
      <c r="AC476" s="28"/>
      <c r="AD476" s="28"/>
      <c r="AE476" s="28" t="s">
        <v>4</v>
      </c>
      <c r="AF476" s="28" t="s">
        <v>685</v>
      </c>
      <c r="AG476" s="28" t="s">
        <v>686</v>
      </c>
      <c r="AH476" s="28" t="s">
        <v>4605</v>
      </c>
      <c r="AI476" s="29"/>
      <c r="AJ476" s="30"/>
      <c r="AK476" s="31">
        <v>42742</v>
      </c>
      <c r="AL476" s="332"/>
      <c r="AM476" s="333"/>
      <c r="AN476" s="25" t="s">
        <v>2266</v>
      </c>
      <c r="AO476" s="24">
        <v>45060</v>
      </c>
      <c r="AP476" s="262" t="s">
        <v>4606</v>
      </c>
      <c r="AQ476" s="263"/>
      <c r="AR476" s="263" t="s">
        <v>674</v>
      </c>
      <c r="AS476" s="263" t="s">
        <v>4607</v>
      </c>
      <c r="AT476" s="266"/>
      <c r="AU476" s="266"/>
      <c r="AV476" s="266"/>
      <c r="AW476" s="266"/>
      <c r="AX476" s="266"/>
      <c r="AY476" s="266"/>
      <c r="AZ476" s="266"/>
      <c r="BA476" s="321">
        <v>597</v>
      </c>
      <c r="BB476" s="394">
        <v>2</v>
      </c>
    </row>
    <row r="477" spans="1:54" ht="24.95" customHeight="1">
      <c r="A477" s="326" t="s">
        <v>4817</v>
      </c>
      <c r="B477" s="19" t="s">
        <v>2225</v>
      </c>
      <c r="C477" s="26">
        <v>91</v>
      </c>
      <c r="D477" s="27" t="s">
        <v>837</v>
      </c>
      <c r="E477" s="27" t="s">
        <v>1181</v>
      </c>
      <c r="F477" s="26" t="s">
        <v>5219</v>
      </c>
      <c r="G477" s="26" t="s">
        <v>3</v>
      </c>
      <c r="H477" s="26" t="s">
        <v>1182</v>
      </c>
      <c r="I477" s="26"/>
      <c r="J477" s="26"/>
      <c r="K477" s="26"/>
      <c r="L477" s="26"/>
      <c r="M477" s="26" t="s">
        <v>1183</v>
      </c>
      <c r="N477" s="26" t="s">
        <v>1184</v>
      </c>
      <c r="O477" s="26"/>
      <c r="P477" s="26"/>
      <c r="Q477" s="26" t="s">
        <v>1185</v>
      </c>
      <c r="R477" s="26"/>
      <c r="S477" s="26"/>
      <c r="T477" s="26"/>
      <c r="U477" s="26" t="s">
        <v>3</v>
      </c>
      <c r="V477" s="26"/>
      <c r="W477" s="26"/>
      <c r="X477" s="26"/>
      <c r="Y477" s="26" t="s">
        <v>1186</v>
      </c>
      <c r="Z477" s="26"/>
      <c r="AA477" s="28" t="s">
        <v>1187</v>
      </c>
      <c r="AB477" s="28" t="s">
        <v>1188</v>
      </c>
      <c r="AC477" s="28"/>
      <c r="AD477" s="28"/>
      <c r="AE477" s="28"/>
      <c r="AF477" s="28"/>
      <c r="AG477" s="28"/>
      <c r="AH477" s="28"/>
      <c r="AI477" s="29"/>
      <c r="AJ477" s="30" t="s">
        <v>858</v>
      </c>
      <c r="AK477" s="31">
        <v>43405</v>
      </c>
      <c r="AL477" s="332"/>
      <c r="AM477" s="333"/>
      <c r="AN477" s="25"/>
      <c r="AO477" s="24"/>
      <c r="AP477" s="262" t="s">
        <v>1189</v>
      </c>
      <c r="AQ477" s="263"/>
      <c r="AR477" s="263" t="s">
        <v>844</v>
      </c>
      <c r="AS477" s="263" t="s">
        <v>675</v>
      </c>
      <c r="AT477" s="266"/>
      <c r="AU477" s="266"/>
      <c r="AV477" s="266" t="s">
        <v>1181</v>
      </c>
      <c r="AW477" s="266"/>
      <c r="AX477" s="266"/>
      <c r="AY477" s="266"/>
      <c r="AZ477" s="266"/>
      <c r="BA477" s="321">
        <v>59</v>
      </c>
      <c r="BB477" s="394">
        <v>1</v>
      </c>
    </row>
    <row r="478" spans="1:54" ht="24.95" customHeight="1">
      <c r="A478" s="326" t="s">
        <v>4817</v>
      </c>
      <c r="B478" s="19" t="s">
        <v>2216</v>
      </c>
      <c r="C478" s="26">
        <v>15</v>
      </c>
      <c r="D478" s="27" t="s">
        <v>2212</v>
      </c>
      <c r="E478" s="27"/>
      <c r="F478" s="26" t="s">
        <v>5477</v>
      </c>
      <c r="G478" s="26" t="s">
        <v>3</v>
      </c>
      <c r="H478" s="26" t="s">
        <v>3</v>
      </c>
      <c r="I478" s="26"/>
      <c r="J478" s="26"/>
      <c r="K478" s="26"/>
      <c r="L478" s="26"/>
      <c r="M478" s="26" t="s">
        <v>3</v>
      </c>
      <c r="N478" s="26" t="s">
        <v>3</v>
      </c>
      <c r="O478" s="26"/>
      <c r="P478" s="26" t="s">
        <v>3</v>
      </c>
      <c r="Q478" s="26" t="s">
        <v>3283</v>
      </c>
      <c r="R478" s="26" t="s">
        <v>3</v>
      </c>
      <c r="S478" s="26"/>
      <c r="T478" s="26" t="s">
        <v>3</v>
      </c>
      <c r="U478" s="26" t="s">
        <v>3</v>
      </c>
      <c r="V478" s="26"/>
      <c r="W478" s="26"/>
      <c r="X478" s="26"/>
      <c r="Y478" s="26"/>
      <c r="Z478" s="26" t="s">
        <v>3</v>
      </c>
      <c r="AA478" s="28" t="s">
        <v>3284</v>
      </c>
      <c r="AB478" s="28" t="s">
        <v>3</v>
      </c>
      <c r="AC478" s="28"/>
      <c r="AD478" s="28"/>
      <c r="AE478" s="28" t="s">
        <v>3</v>
      </c>
      <c r="AF478" s="28" t="s">
        <v>3</v>
      </c>
      <c r="AG478" s="28"/>
      <c r="AH478" s="28" t="s">
        <v>3</v>
      </c>
      <c r="AI478" s="29"/>
      <c r="AJ478" s="30" t="s">
        <v>2295</v>
      </c>
      <c r="AK478" s="31">
        <v>39248</v>
      </c>
      <c r="AL478" s="332"/>
      <c r="AM478" s="333"/>
      <c r="AN478" s="25" t="s">
        <v>2266</v>
      </c>
      <c r="AO478" s="24">
        <v>45060</v>
      </c>
      <c r="AP478" s="262" t="s">
        <v>3284</v>
      </c>
      <c r="AQ478" s="263"/>
      <c r="AR478" s="263" t="s">
        <v>885</v>
      </c>
      <c r="AS478" s="263" t="s">
        <v>3285</v>
      </c>
      <c r="AT478" s="266"/>
      <c r="AU478" s="266"/>
      <c r="AV478" s="266"/>
      <c r="AW478" s="266"/>
      <c r="AX478" s="266"/>
      <c r="AY478" s="266"/>
      <c r="AZ478" s="266"/>
      <c r="BA478" s="321">
        <v>334</v>
      </c>
      <c r="BB478" s="394">
        <v>2</v>
      </c>
    </row>
    <row r="479" spans="1:54" ht="24.95" customHeight="1">
      <c r="A479" s="326" t="s">
        <v>5953</v>
      </c>
      <c r="B479" s="19" t="s">
        <v>2225</v>
      </c>
      <c r="C479" s="26">
        <v>91</v>
      </c>
      <c r="D479" s="27" t="s">
        <v>837</v>
      </c>
      <c r="E479" s="27" t="s">
        <v>1028</v>
      </c>
      <c r="F479" s="26" t="s">
        <v>5203</v>
      </c>
      <c r="G479" s="26" t="s">
        <v>3</v>
      </c>
      <c r="H479" s="26" t="s">
        <v>3</v>
      </c>
      <c r="I479" s="26"/>
      <c r="J479" s="26"/>
      <c r="K479" s="26"/>
      <c r="L479" s="26"/>
      <c r="M479" s="26" t="s">
        <v>1029</v>
      </c>
      <c r="N479" s="26" t="s">
        <v>1030</v>
      </c>
      <c r="O479" s="26"/>
      <c r="P479" s="26" t="s">
        <v>1031</v>
      </c>
      <c r="Q479" s="26" t="s">
        <v>1032</v>
      </c>
      <c r="R479" s="26"/>
      <c r="S479" s="26"/>
      <c r="T479" s="26"/>
      <c r="U479" s="26" t="s">
        <v>1033</v>
      </c>
      <c r="V479" s="26"/>
      <c r="W479" s="26"/>
      <c r="X479" s="26"/>
      <c r="Y479" s="26" t="s">
        <v>1034</v>
      </c>
      <c r="Z479" s="26"/>
      <c r="AA479" s="28" t="s">
        <v>1035</v>
      </c>
      <c r="AB479" s="28" t="s">
        <v>1036</v>
      </c>
      <c r="AC479" s="28"/>
      <c r="AD479" s="28"/>
      <c r="AE479" s="28" t="s">
        <v>805</v>
      </c>
      <c r="AF479" s="28" t="s">
        <v>806</v>
      </c>
      <c r="AG479" s="28"/>
      <c r="AH479" s="28" t="s">
        <v>1037</v>
      </c>
      <c r="AI479" s="29"/>
      <c r="AJ479" s="30" t="s">
        <v>972</v>
      </c>
      <c r="AK479" s="31" t="s">
        <v>3</v>
      </c>
      <c r="AL479" s="332"/>
      <c r="AM479" s="333"/>
      <c r="AN479" s="25"/>
      <c r="AO479" s="24"/>
      <c r="AP479" s="262" t="s">
        <v>1038</v>
      </c>
      <c r="AQ479" s="263"/>
      <c r="AR479" s="263" t="s">
        <v>844</v>
      </c>
      <c r="AS479" s="263" t="s">
        <v>675</v>
      </c>
      <c r="AT479" s="266"/>
      <c r="AU479" s="266"/>
      <c r="AV479" s="266" t="s">
        <v>1028</v>
      </c>
      <c r="AW479" s="266"/>
      <c r="AX479" s="266"/>
      <c r="AY479" s="266"/>
      <c r="AZ479" s="266"/>
      <c r="BA479" s="321">
        <v>43</v>
      </c>
      <c r="BB479" s="394">
        <v>1</v>
      </c>
    </row>
    <row r="480" spans="1:54" ht="24.95" customHeight="1">
      <c r="A480" s="326" t="s">
        <v>4817</v>
      </c>
      <c r="B480" s="19" t="s">
        <v>2224</v>
      </c>
      <c r="C480" s="26">
        <v>87</v>
      </c>
      <c r="D480" s="27"/>
      <c r="E480" s="27"/>
      <c r="F480" s="26" t="s">
        <v>5720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 t="s">
        <v>3</v>
      </c>
      <c r="Q480" s="26" t="s">
        <v>3</v>
      </c>
      <c r="R480" s="26" t="s">
        <v>3</v>
      </c>
      <c r="S480" s="26"/>
      <c r="T480" s="26" t="s">
        <v>3</v>
      </c>
      <c r="U480" s="26" t="s">
        <v>3</v>
      </c>
      <c r="V480" s="26"/>
      <c r="W480" s="26"/>
      <c r="X480" s="26"/>
      <c r="Y480" s="26"/>
      <c r="Z480" s="26" t="s">
        <v>3</v>
      </c>
      <c r="AA480" s="28" t="s">
        <v>1483</v>
      </c>
      <c r="AB480" s="28" t="s">
        <v>4775</v>
      </c>
      <c r="AC480" s="28"/>
      <c r="AD480" s="28"/>
      <c r="AE480" s="28" t="s">
        <v>3</v>
      </c>
      <c r="AF480" s="28" t="s">
        <v>3</v>
      </c>
      <c r="AG480" s="28"/>
      <c r="AH480" s="28" t="s">
        <v>3</v>
      </c>
      <c r="AI480" s="29"/>
      <c r="AJ480" s="30" t="s">
        <v>2295</v>
      </c>
      <c r="AK480" s="31">
        <v>39248</v>
      </c>
      <c r="AL480" s="332"/>
      <c r="AM480" s="333"/>
      <c r="AN480" s="25" t="s">
        <v>2266</v>
      </c>
      <c r="AO480" s="24">
        <v>45060</v>
      </c>
      <c r="AP480" s="262" t="s">
        <v>4776</v>
      </c>
      <c r="AQ480" s="263"/>
      <c r="AR480" s="263" t="s">
        <v>885</v>
      </c>
      <c r="AS480" s="263" t="s">
        <v>4777</v>
      </c>
      <c r="AT480" s="266"/>
      <c r="AU480" s="266"/>
      <c r="AV480" s="266"/>
      <c r="AW480" s="266"/>
      <c r="AX480" s="266"/>
      <c r="AY480" s="266"/>
      <c r="AZ480" s="266"/>
      <c r="BA480" s="321">
        <v>624</v>
      </c>
      <c r="BB480" s="394">
        <v>2</v>
      </c>
    </row>
    <row r="481" spans="1:54" ht="24.95" customHeight="1">
      <c r="A481" s="326" t="s">
        <v>4817</v>
      </c>
      <c r="B481" s="19" t="s">
        <v>2225</v>
      </c>
      <c r="C481" s="26">
        <v>91</v>
      </c>
      <c r="D481" s="27" t="s">
        <v>1361</v>
      </c>
      <c r="E481" s="27" t="s">
        <v>1477</v>
      </c>
      <c r="F481" s="26" t="s">
        <v>5249</v>
      </c>
      <c r="G481" s="26" t="s">
        <v>3</v>
      </c>
      <c r="H481" s="26" t="s">
        <v>3</v>
      </c>
      <c r="I481" s="26"/>
      <c r="J481" s="26"/>
      <c r="K481" s="26"/>
      <c r="L481" s="26"/>
      <c r="M481" s="26" t="s">
        <v>1478</v>
      </c>
      <c r="N481" s="26" t="s">
        <v>1479</v>
      </c>
      <c r="O481" s="26"/>
      <c r="P481" s="26" t="s">
        <v>1480</v>
      </c>
      <c r="Q481" s="26" t="s">
        <v>1481</v>
      </c>
      <c r="R481" s="26"/>
      <c r="S481" s="26"/>
      <c r="T481" s="26"/>
      <c r="U481" s="26" t="s">
        <v>3</v>
      </c>
      <c r="V481" s="26"/>
      <c r="W481" s="26"/>
      <c r="X481" s="26"/>
      <c r="Y481" s="26" t="s">
        <v>1482</v>
      </c>
      <c r="Z481" s="26"/>
      <c r="AA481" s="28" t="s">
        <v>1483</v>
      </c>
      <c r="AB481" s="28" t="s">
        <v>739</v>
      </c>
      <c r="AC481" s="28"/>
      <c r="AD481" s="28"/>
      <c r="AE481" s="28" t="s">
        <v>880</v>
      </c>
      <c r="AF481" s="28" t="s">
        <v>881</v>
      </c>
      <c r="AG481" s="28"/>
      <c r="AH481" s="28" t="s">
        <v>1484</v>
      </c>
      <c r="AI481" s="29"/>
      <c r="AJ481" s="30" t="s">
        <v>3</v>
      </c>
      <c r="AK481" s="31" t="s">
        <v>3</v>
      </c>
      <c r="AL481" s="332"/>
      <c r="AM481" s="333"/>
      <c r="AN481" s="25"/>
      <c r="AO481" s="24"/>
      <c r="AP481" s="262" t="s">
        <v>1485</v>
      </c>
      <c r="AQ481" s="263"/>
      <c r="AR481" s="263" t="s">
        <v>844</v>
      </c>
      <c r="AS481" s="263" t="s">
        <v>675</v>
      </c>
      <c r="AT481" s="266"/>
      <c r="AU481" s="266"/>
      <c r="AV481" s="266" t="s">
        <v>1477</v>
      </c>
      <c r="AW481" s="266"/>
      <c r="AX481" s="266"/>
      <c r="AY481" s="266"/>
      <c r="AZ481" s="266"/>
      <c r="BA481" s="321">
        <v>89</v>
      </c>
      <c r="BB481" s="394">
        <v>1</v>
      </c>
    </row>
    <row r="482" spans="1:54" ht="24.95" customHeight="1">
      <c r="A482" s="326" t="s">
        <v>4817</v>
      </c>
      <c r="B482" s="19" t="s">
        <v>4326</v>
      </c>
      <c r="C482" s="26">
        <v>18</v>
      </c>
      <c r="D482" s="27" t="s">
        <v>4340</v>
      </c>
      <c r="E482" s="27"/>
      <c r="F482" s="26" t="s">
        <v>5657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 t="s">
        <v>4341</v>
      </c>
      <c r="U482" s="26"/>
      <c r="V482" s="26" t="s">
        <v>4342</v>
      </c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 t="s">
        <v>2266</v>
      </c>
      <c r="AO482" s="24">
        <v>45060</v>
      </c>
      <c r="AP482" s="262" t="s">
        <v>4343</v>
      </c>
      <c r="AQ482" s="263"/>
      <c r="AR482" s="263" t="s">
        <v>681</v>
      </c>
      <c r="AS482" s="263" t="s">
        <v>4344</v>
      </c>
      <c r="AT482" s="266"/>
      <c r="AU482" s="266"/>
      <c r="AV482" s="266"/>
      <c r="AW482" s="266"/>
      <c r="AX482" s="266"/>
      <c r="AY482" s="266"/>
      <c r="AZ482" s="266"/>
      <c r="BA482" s="321">
        <v>522</v>
      </c>
      <c r="BB482" s="394">
        <v>2</v>
      </c>
    </row>
    <row r="483" spans="1:54" ht="24.95" customHeight="1">
      <c r="A483" s="326" t="s">
        <v>5950</v>
      </c>
      <c r="B483" s="19"/>
      <c r="C483" s="26"/>
      <c r="D483" s="27"/>
      <c r="E483" s="27"/>
      <c r="F483" s="26" t="s">
        <v>5911</v>
      </c>
      <c r="G483" s="26"/>
      <c r="H483" s="26"/>
      <c r="I483" s="26"/>
      <c r="J483" s="26"/>
      <c r="K483" s="26"/>
      <c r="L483" s="26"/>
      <c r="M483" s="26"/>
      <c r="N483" s="26"/>
      <c r="O483" s="26"/>
      <c r="P483" s="26" t="s">
        <v>5076</v>
      </c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 t="s">
        <v>4799</v>
      </c>
      <c r="AK483" s="31">
        <v>45075</v>
      </c>
      <c r="AL483" s="332"/>
      <c r="AM483" s="333"/>
      <c r="AN483" s="25"/>
      <c r="AO483" s="24"/>
      <c r="AP483" s="262" t="s">
        <v>5077</v>
      </c>
      <c r="AQ483" s="263">
        <v>228</v>
      </c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>
        <v>3</v>
      </c>
    </row>
    <row r="484" spans="1:54" ht="24.95" customHeight="1">
      <c r="A484" s="326" t="s">
        <v>4817</v>
      </c>
      <c r="B484" s="19" t="s">
        <v>2216</v>
      </c>
      <c r="C484" s="26">
        <v>15</v>
      </c>
      <c r="D484" s="27" t="s">
        <v>2212</v>
      </c>
      <c r="E484" s="27"/>
      <c r="F484" s="26" t="s">
        <v>5377</v>
      </c>
      <c r="G484" s="26" t="s">
        <v>3</v>
      </c>
      <c r="H484" s="26" t="s">
        <v>3</v>
      </c>
      <c r="I484" s="26"/>
      <c r="J484" s="26"/>
      <c r="K484" s="26"/>
      <c r="L484" s="26"/>
      <c r="M484" s="26" t="s">
        <v>3</v>
      </c>
      <c r="N484" s="26" t="s">
        <v>3</v>
      </c>
      <c r="O484" s="26"/>
      <c r="P484" s="26" t="s">
        <v>3</v>
      </c>
      <c r="Q484" s="26" t="s">
        <v>3</v>
      </c>
      <c r="R484" s="26" t="s">
        <v>3</v>
      </c>
      <c r="S484" s="26"/>
      <c r="T484" s="26" t="s">
        <v>3</v>
      </c>
      <c r="U484" s="26" t="s">
        <v>3</v>
      </c>
      <c r="V484" s="26"/>
      <c r="W484" s="26"/>
      <c r="X484" s="26"/>
      <c r="Y484" s="26"/>
      <c r="Z484" s="26" t="s">
        <v>3</v>
      </c>
      <c r="AA484" s="28" t="s">
        <v>2640</v>
      </c>
      <c r="AB484" s="28" t="s">
        <v>830</v>
      </c>
      <c r="AC484" s="28"/>
      <c r="AD484" s="28"/>
      <c r="AE484" s="28" t="s">
        <v>3</v>
      </c>
      <c r="AF484" s="28" t="s">
        <v>3</v>
      </c>
      <c r="AG484" s="28"/>
      <c r="AH484" s="28" t="s">
        <v>3</v>
      </c>
      <c r="AI484" s="29"/>
      <c r="AJ484" s="30" t="s">
        <v>2295</v>
      </c>
      <c r="AK484" s="31">
        <v>39248</v>
      </c>
      <c r="AL484" s="332"/>
      <c r="AM484" s="333"/>
      <c r="AN484" s="25" t="s">
        <v>2266</v>
      </c>
      <c r="AO484" s="24">
        <v>45060</v>
      </c>
      <c r="AP484" s="262" t="s">
        <v>2641</v>
      </c>
      <c r="AQ484" s="263"/>
      <c r="AR484" s="263" t="s">
        <v>885</v>
      </c>
      <c r="AS484" s="263" t="s">
        <v>2642</v>
      </c>
      <c r="AT484" s="266"/>
      <c r="AU484" s="266"/>
      <c r="AV484" s="266"/>
      <c r="AW484" s="266"/>
      <c r="AX484" s="266"/>
      <c r="AY484" s="266"/>
      <c r="AZ484" s="266"/>
      <c r="BA484" s="321">
        <v>234</v>
      </c>
      <c r="BB484" s="394">
        <v>2</v>
      </c>
    </row>
    <row r="485" spans="1:54" ht="24.95" customHeight="1">
      <c r="A485" s="326" t="s">
        <v>4817</v>
      </c>
      <c r="B485" s="19" t="s">
        <v>2216</v>
      </c>
      <c r="C485" s="26">
        <v>15</v>
      </c>
      <c r="D485" s="27" t="s">
        <v>2217</v>
      </c>
      <c r="E485" s="27"/>
      <c r="F485" s="26" t="s">
        <v>5525</v>
      </c>
      <c r="G485" s="26" t="s">
        <v>3</v>
      </c>
      <c r="H485" s="26"/>
      <c r="I485" s="26"/>
      <c r="J485" s="26"/>
      <c r="K485" s="26"/>
      <c r="L485" s="26"/>
      <c r="M485" s="26" t="s">
        <v>3229</v>
      </c>
      <c r="N485" s="26" t="s">
        <v>3665</v>
      </c>
      <c r="O485" s="26"/>
      <c r="P485" s="26" t="s">
        <v>3666</v>
      </c>
      <c r="Q485" s="26" t="s">
        <v>3667</v>
      </c>
      <c r="R485" s="26"/>
      <c r="S485" s="26" t="s">
        <v>3668</v>
      </c>
      <c r="T485" s="26"/>
      <c r="U485" s="26" t="s">
        <v>3669</v>
      </c>
      <c r="V485" s="26"/>
      <c r="W485" s="26"/>
      <c r="X485" s="26"/>
      <c r="Y485" s="26" t="s">
        <v>3670</v>
      </c>
      <c r="Z485" s="26" t="s">
        <v>724</v>
      </c>
      <c r="AA485" s="28" t="s">
        <v>3671</v>
      </c>
      <c r="AB485" s="28" t="s">
        <v>3672</v>
      </c>
      <c r="AC485" s="28"/>
      <c r="AD485" s="28"/>
      <c r="AE485" s="28" t="s">
        <v>705</v>
      </c>
      <c r="AF485" s="28" t="s">
        <v>3234</v>
      </c>
      <c r="AG485" s="28"/>
      <c r="AH485" s="28" t="s">
        <v>3673</v>
      </c>
      <c r="AI485" s="29"/>
      <c r="AJ485" s="30" t="s">
        <v>2433</v>
      </c>
      <c r="AK485" s="31">
        <v>39248</v>
      </c>
      <c r="AL485" s="332"/>
      <c r="AM485" s="333"/>
      <c r="AN485" s="25" t="s">
        <v>2266</v>
      </c>
      <c r="AO485" s="24">
        <v>45060</v>
      </c>
      <c r="AP485" s="262" t="s">
        <v>3674</v>
      </c>
      <c r="AQ485" s="263"/>
      <c r="AR485" s="263" t="s">
        <v>2210</v>
      </c>
      <c r="AS485" s="263" t="s">
        <v>675</v>
      </c>
      <c r="AT485" s="266"/>
      <c r="AU485" s="266"/>
      <c r="AV485" s="266"/>
      <c r="AW485" s="266"/>
      <c r="AX485" s="266"/>
      <c r="AY485" s="266"/>
      <c r="AZ485" s="266"/>
      <c r="BA485" s="321">
        <v>388</v>
      </c>
      <c r="BB485" s="394">
        <v>2</v>
      </c>
    </row>
    <row r="486" spans="1:54" ht="24.95" customHeight="1">
      <c r="A486" s="326" t="s">
        <v>4817</v>
      </c>
      <c r="B486" s="19" t="s">
        <v>2346</v>
      </c>
      <c r="C486" s="26">
        <v>14</v>
      </c>
      <c r="D486" s="27" t="s">
        <v>2499</v>
      </c>
      <c r="E486" s="27"/>
      <c r="F486" s="26" t="s">
        <v>5360</v>
      </c>
      <c r="G486" s="26" t="s">
        <v>2508</v>
      </c>
      <c r="H486" s="26" t="s">
        <v>3</v>
      </c>
      <c r="I486" s="26"/>
      <c r="J486" s="26"/>
      <c r="K486" s="26"/>
      <c r="L486" s="26"/>
      <c r="M486" s="26" t="s">
        <v>2509</v>
      </c>
      <c r="N486" s="26" t="s">
        <v>2510</v>
      </c>
      <c r="O486" s="26"/>
      <c r="P486" s="26" t="s">
        <v>3</v>
      </c>
      <c r="Q486" s="26" t="s">
        <v>2511</v>
      </c>
      <c r="R486" s="26" t="s">
        <v>3</v>
      </c>
      <c r="S486" s="26"/>
      <c r="T486" s="26" t="s">
        <v>3</v>
      </c>
      <c r="U486" s="26" t="s">
        <v>3</v>
      </c>
      <c r="V486" s="26"/>
      <c r="W486" s="26"/>
      <c r="X486" s="26"/>
      <c r="Y486" s="26"/>
      <c r="Z486" s="26" t="s">
        <v>3</v>
      </c>
      <c r="AA486" s="28" t="s">
        <v>2512</v>
      </c>
      <c r="AB486" s="28" t="s">
        <v>2513</v>
      </c>
      <c r="AC486" s="28"/>
      <c r="AD486" s="28"/>
      <c r="AE486" s="28" t="s">
        <v>701</v>
      </c>
      <c r="AF486" s="28" t="s">
        <v>2514</v>
      </c>
      <c r="AG486" s="28"/>
      <c r="AH486" s="28" t="s">
        <v>2515</v>
      </c>
      <c r="AI486" s="29"/>
      <c r="AJ486" s="30" t="s">
        <v>2295</v>
      </c>
      <c r="AK486" s="31">
        <v>39248</v>
      </c>
      <c r="AL486" s="332"/>
      <c r="AM486" s="333"/>
      <c r="AN486" s="25" t="s">
        <v>2266</v>
      </c>
      <c r="AO486" s="24">
        <v>45060</v>
      </c>
      <c r="AP486" s="262" t="s">
        <v>2516</v>
      </c>
      <c r="AQ486" s="263"/>
      <c r="AR486" s="263" t="s">
        <v>885</v>
      </c>
      <c r="AS486" s="263" t="s">
        <v>2517</v>
      </c>
      <c r="AT486" s="266"/>
      <c r="AU486" s="266"/>
      <c r="AV486" s="266"/>
      <c r="AW486" s="266"/>
      <c r="AX486" s="266"/>
      <c r="AY486" s="266"/>
      <c r="AZ486" s="266"/>
      <c r="BA486" s="321">
        <v>217</v>
      </c>
      <c r="BB486" s="394">
        <v>2</v>
      </c>
    </row>
    <row r="487" spans="1:54" ht="24.95" customHeight="1">
      <c r="A487" s="326" t="s">
        <v>4817</v>
      </c>
      <c r="B487" s="19" t="s">
        <v>2216</v>
      </c>
      <c r="C487" s="26">
        <v>15</v>
      </c>
      <c r="D487" s="27" t="s">
        <v>2212</v>
      </c>
      <c r="E487" s="27"/>
      <c r="F487" s="26" t="s">
        <v>5435</v>
      </c>
      <c r="G487" s="26" t="s">
        <v>3039</v>
      </c>
      <c r="H487" s="26" t="s">
        <v>3</v>
      </c>
      <c r="I487" s="26"/>
      <c r="J487" s="26"/>
      <c r="K487" s="26"/>
      <c r="L487" s="26"/>
      <c r="M487" s="26" t="s">
        <v>3040</v>
      </c>
      <c r="N487" s="26" t="s">
        <v>3041</v>
      </c>
      <c r="O487" s="26"/>
      <c r="P487" s="26" t="s">
        <v>3</v>
      </c>
      <c r="Q487" s="26" t="s">
        <v>3042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2512</v>
      </c>
      <c r="AB487" s="28" t="s">
        <v>3043</v>
      </c>
      <c r="AC487" s="28"/>
      <c r="AD487" s="28"/>
      <c r="AE487" s="28" t="s">
        <v>711</v>
      </c>
      <c r="AF487" s="28" t="s">
        <v>730</v>
      </c>
      <c r="AG487" s="28"/>
      <c r="AH487" s="28" t="s">
        <v>3044</v>
      </c>
      <c r="AI487" s="29"/>
      <c r="AJ487" s="30" t="s">
        <v>2295</v>
      </c>
      <c r="AK487" s="31">
        <v>39248</v>
      </c>
      <c r="AL487" s="332"/>
      <c r="AM487" s="333"/>
      <c r="AN487" s="25" t="s">
        <v>2266</v>
      </c>
      <c r="AO487" s="24">
        <v>45060</v>
      </c>
      <c r="AP487" s="262" t="s">
        <v>3045</v>
      </c>
      <c r="AQ487" s="263"/>
      <c r="AR487" s="263" t="s">
        <v>885</v>
      </c>
      <c r="AS487" s="263" t="s">
        <v>3046</v>
      </c>
      <c r="AT487" s="266"/>
      <c r="AU487" s="266"/>
      <c r="AV487" s="266"/>
      <c r="AW487" s="266"/>
      <c r="AX487" s="266"/>
      <c r="AY487" s="266"/>
      <c r="AZ487" s="266"/>
      <c r="BA487" s="321">
        <v>292</v>
      </c>
      <c r="BB487" s="394">
        <v>2</v>
      </c>
    </row>
    <row r="488" spans="1:54" ht="24.95" customHeight="1">
      <c r="A488" s="326" t="s">
        <v>4817</v>
      </c>
      <c r="B488" s="19" t="s">
        <v>2216</v>
      </c>
      <c r="C488" s="26">
        <v>15</v>
      </c>
      <c r="D488" s="27" t="s">
        <v>3930</v>
      </c>
      <c r="E488" s="27"/>
      <c r="F488" s="26" t="s">
        <v>5575</v>
      </c>
      <c r="G488" s="26" t="s">
        <v>3</v>
      </c>
      <c r="H488" s="26" t="s">
        <v>3</v>
      </c>
      <c r="I488" s="26"/>
      <c r="J488" s="26"/>
      <c r="K488" s="26"/>
      <c r="L488" s="26"/>
      <c r="M488" s="26" t="s">
        <v>3</v>
      </c>
      <c r="N488" s="26" t="s">
        <v>3</v>
      </c>
      <c r="O488" s="26"/>
      <c r="P488" s="26" t="s">
        <v>3</v>
      </c>
      <c r="Q488" s="26" t="s">
        <v>3</v>
      </c>
      <c r="R488" s="26" t="s">
        <v>3</v>
      </c>
      <c r="S488" s="26"/>
      <c r="T488" s="26" t="s">
        <v>3</v>
      </c>
      <c r="U488" s="26" t="s">
        <v>3</v>
      </c>
      <c r="V488" s="26"/>
      <c r="W488" s="26"/>
      <c r="X488" s="26"/>
      <c r="Y488" s="26"/>
      <c r="Z488" s="26" t="s">
        <v>3</v>
      </c>
      <c r="AA488" s="28" t="s">
        <v>4027</v>
      </c>
      <c r="AB488" s="28" t="s">
        <v>4028</v>
      </c>
      <c r="AC488" s="28"/>
      <c r="AD488" s="28"/>
      <c r="AE488" s="28" t="s">
        <v>3</v>
      </c>
      <c r="AF488" s="28" t="s">
        <v>3</v>
      </c>
      <c r="AG488" s="28"/>
      <c r="AH488" s="28" t="s">
        <v>3</v>
      </c>
      <c r="AI488" s="29"/>
      <c r="AJ488" s="30" t="s">
        <v>2295</v>
      </c>
      <c r="AK488" s="31">
        <v>39248</v>
      </c>
      <c r="AL488" s="332"/>
      <c r="AM488" s="333"/>
      <c r="AN488" s="25" t="s">
        <v>2266</v>
      </c>
      <c r="AO488" s="24">
        <v>45060</v>
      </c>
      <c r="AP488" s="262" t="s">
        <v>4029</v>
      </c>
      <c r="AQ488" s="263"/>
      <c r="AR488" s="263" t="s">
        <v>885</v>
      </c>
      <c r="AS488" s="263" t="s">
        <v>4030</v>
      </c>
      <c r="AT488" s="266"/>
      <c r="AU488" s="266"/>
      <c r="AV488" s="266"/>
      <c r="AW488" s="266"/>
      <c r="AX488" s="266"/>
      <c r="AY488" s="266"/>
      <c r="AZ488" s="266"/>
      <c r="BA488" s="321">
        <v>438</v>
      </c>
      <c r="BB488" s="394">
        <v>2</v>
      </c>
    </row>
    <row r="489" spans="1:54" ht="24.95" customHeight="1">
      <c r="A489" s="326" t="s">
        <v>5953</v>
      </c>
      <c r="B489" s="19" t="s">
        <v>2225</v>
      </c>
      <c r="C489" s="26">
        <v>91</v>
      </c>
      <c r="D489" s="27" t="s">
        <v>837</v>
      </c>
      <c r="E489" s="27" t="s">
        <v>988</v>
      </c>
      <c r="F489" s="26" t="s">
        <v>5198</v>
      </c>
      <c r="G489" s="26" t="s">
        <v>3</v>
      </c>
      <c r="H489" s="26" t="s">
        <v>3</v>
      </c>
      <c r="I489" s="26"/>
      <c r="J489" s="26"/>
      <c r="K489" s="26"/>
      <c r="L489" s="26"/>
      <c r="M489" s="26" t="s">
        <v>989</v>
      </c>
      <c r="N489" s="26" t="s">
        <v>990</v>
      </c>
      <c r="O489" s="26"/>
      <c r="P489" s="26" t="s">
        <v>991</v>
      </c>
      <c r="Q489" s="26" t="s">
        <v>992</v>
      </c>
      <c r="R489" s="26"/>
      <c r="S489" s="26"/>
      <c r="T489" s="26"/>
      <c r="U489" s="26" t="s">
        <v>993</v>
      </c>
      <c r="V489" s="26"/>
      <c r="W489" s="26"/>
      <c r="X489" s="26"/>
      <c r="Y489" s="26" t="s">
        <v>994</v>
      </c>
      <c r="Z489" s="26"/>
      <c r="AA489" s="28" t="s">
        <v>995</v>
      </c>
      <c r="AB489" s="28" t="s">
        <v>996</v>
      </c>
      <c r="AC489" s="28"/>
      <c r="AD489" s="28"/>
      <c r="AE489" s="28" t="s">
        <v>711</v>
      </c>
      <c r="AF489" s="28" t="s">
        <v>748</v>
      </c>
      <c r="AG489" s="28"/>
      <c r="AH489" s="28" t="s">
        <v>997</v>
      </c>
      <c r="AI489" s="29"/>
      <c r="AJ489" s="30" t="s">
        <v>3</v>
      </c>
      <c r="AK489" s="31" t="s">
        <v>3</v>
      </c>
      <c r="AL489" s="332"/>
      <c r="AM489" s="333"/>
      <c r="AN489" s="25"/>
      <c r="AO489" s="24"/>
      <c r="AP489" s="262" t="s">
        <v>998</v>
      </c>
      <c r="AQ489" s="263"/>
      <c r="AR489" s="263" t="s">
        <v>844</v>
      </c>
      <c r="AS489" s="263" t="s">
        <v>675</v>
      </c>
      <c r="AT489" s="266"/>
      <c r="AU489" s="266"/>
      <c r="AV489" s="266" t="s">
        <v>988</v>
      </c>
      <c r="AW489" s="266"/>
      <c r="AX489" s="266"/>
      <c r="AY489" s="266"/>
      <c r="AZ489" s="266"/>
      <c r="BA489" s="321">
        <v>38</v>
      </c>
      <c r="BB489" s="394">
        <v>1</v>
      </c>
    </row>
    <row r="490" spans="1:54" ht="24.95" customHeight="1">
      <c r="A490" s="326" t="s">
        <v>4817</v>
      </c>
      <c r="B490" s="19" t="s">
        <v>2216</v>
      </c>
      <c r="C490" s="26">
        <v>15</v>
      </c>
      <c r="D490" s="27" t="s">
        <v>2212</v>
      </c>
      <c r="E490" s="27"/>
      <c r="F490" s="26" t="s">
        <v>5455</v>
      </c>
      <c r="G490" s="26" t="s">
        <v>3184</v>
      </c>
      <c r="H490" s="26" t="s">
        <v>3</v>
      </c>
      <c r="I490" s="26"/>
      <c r="J490" s="26"/>
      <c r="K490" s="26"/>
      <c r="L490" s="26"/>
      <c r="M490" s="26" t="s">
        <v>3185</v>
      </c>
      <c r="N490" s="26" t="s">
        <v>3186</v>
      </c>
      <c r="O490" s="26"/>
      <c r="P490" s="26" t="s">
        <v>3</v>
      </c>
      <c r="Q490" s="26" t="s">
        <v>3187</v>
      </c>
      <c r="R490" s="26" t="s">
        <v>3</v>
      </c>
      <c r="S490" s="26"/>
      <c r="T490" s="26" t="s">
        <v>3</v>
      </c>
      <c r="U490" s="26" t="s">
        <v>3</v>
      </c>
      <c r="V490" s="26"/>
      <c r="W490" s="26"/>
      <c r="X490" s="26"/>
      <c r="Y490" s="26"/>
      <c r="Z490" s="26" t="s">
        <v>3</v>
      </c>
      <c r="AA490" s="28" t="s">
        <v>3188</v>
      </c>
      <c r="AB490" s="28" t="s">
        <v>3189</v>
      </c>
      <c r="AC490" s="28"/>
      <c r="AD490" s="28"/>
      <c r="AE490" s="28" t="s">
        <v>711</v>
      </c>
      <c r="AF490" s="28" t="s">
        <v>730</v>
      </c>
      <c r="AG490" s="28"/>
      <c r="AH490" s="28" t="s">
        <v>3190</v>
      </c>
      <c r="AI490" s="29"/>
      <c r="AJ490" s="30" t="s">
        <v>2295</v>
      </c>
      <c r="AK490" s="31">
        <v>39248</v>
      </c>
      <c r="AL490" s="332"/>
      <c r="AM490" s="333"/>
      <c r="AN490" s="25" t="s">
        <v>2266</v>
      </c>
      <c r="AO490" s="24">
        <v>45060</v>
      </c>
      <c r="AP490" s="262" t="s">
        <v>3191</v>
      </c>
      <c r="AQ490" s="263"/>
      <c r="AR490" s="263" t="s">
        <v>885</v>
      </c>
      <c r="AS490" s="263" t="s">
        <v>3192</v>
      </c>
      <c r="AT490" s="266"/>
      <c r="AU490" s="266"/>
      <c r="AV490" s="266"/>
      <c r="AW490" s="266"/>
      <c r="AX490" s="266"/>
      <c r="AY490" s="266"/>
      <c r="AZ490" s="266"/>
      <c r="BA490" s="321">
        <v>312</v>
      </c>
      <c r="BB490" s="394">
        <v>2</v>
      </c>
    </row>
    <row r="491" spans="1:54" ht="24.95" customHeight="1">
      <c r="A491" s="326" t="s">
        <v>4817</v>
      </c>
      <c r="B491" s="19" t="s">
        <v>2216</v>
      </c>
      <c r="C491" s="26">
        <v>15</v>
      </c>
      <c r="D491" s="27" t="s">
        <v>2212</v>
      </c>
      <c r="E491" s="27"/>
      <c r="F491" s="26" t="s">
        <v>5371</v>
      </c>
      <c r="G491" s="26" t="s">
        <v>2591</v>
      </c>
      <c r="H491" s="26" t="s">
        <v>3</v>
      </c>
      <c r="I491" s="26"/>
      <c r="J491" s="26"/>
      <c r="K491" s="26"/>
      <c r="L491" s="26"/>
      <c r="M491" s="26" t="s">
        <v>2592</v>
      </c>
      <c r="N491" s="26" t="s">
        <v>2593</v>
      </c>
      <c r="O491" s="26"/>
      <c r="P491" s="26" t="s">
        <v>3</v>
      </c>
      <c r="Q491" s="26" t="s">
        <v>3</v>
      </c>
      <c r="R491" s="26" t="s">
        <v>3</v>
      </c>
      <c r="S491" s="26"/>
      <c r="T491" s="26" t="s">
        <v>3</v>
      </c>
      <c r="U491" s="26" t="s">
        <v>3</v>
      </c>
      <c r="V491" s="26"/>
      <c r="W491" s="26"/>
      <c r="X491" s="26"/>
      <c r="Y491" s="26"/>
      <c r="Z491" s="26" t="s">
        <v>3</v>
      </c>
      <c r="AA491" s="28" t="s">
        <v>2594</v>
      </c>
      <c r="AB491" s="28" t="s">
        <v>2595</v>
      </c>
      <c r="AC491" s="28"/>
      <c r="AD491" s="28"/>
      <c r="AE491" s="28" t="s">
        <v>711</v>
      </c>
      <c r="AF491" s="28" t="s">
        <v>730</v>
      </c>
      <c r="AG491" s="28"/>
      <c r="AH491" s="28" t="s">
        <v>2596</v>
      </c>
      <c r="AI491" s="29"/>
      <c r="AJ491" s="30" t="s">
        <v>2295</v>
      </c>
      <c r="AK491" s="31">
        <v>39248</v>
      </c>
      <c r="AL491" s="332"/>
      <c r="AM491" s="333"/>
      <c r="AN491" s="25" t="s">
        <v>2266</v>
      </c>
      <c r="AO491" s="24">
        <v>45060</v>
      </c>
      <c r="AP491" s="262" t="s">
        <v>2597</v>
      </c>
      <c r="AQ491" s="263"/>
      <c r="AR491" s="263" t="s">
        <v>885</v>
      </c>
      <c r="AS491" s="263" t="s">
        <v>2598</v>
      </c>
      <c r="AT491" s="266"/>
      <c r="AU491" s="266"/>
      <c r="AV491" s="266"/>
      <c r="AW491" s="266"/>
      <c r="AX491" s="266"/>
      <c r="AY491" s="266"/>
      <c r="AZ491" s="266"/>
      <c r="BA491" s="321">
        <v>228</v>
      </c>
      <c r="BB491" s="394">
        <v>2</v>
      </c>
    </row>
    <row r="492" spans="1:54" ht="24.95" customHeight="1">
      <c r="A492" s="326" t="s">
        <v>4817</v>
      </c>
      <c r="B492" s="19" t="s">
        <v>2215</v>
      </c>
      <c r="C492" s="26">
        <v>13</v>
      </c>
      <c r="D492" s="27">
        <v>3</v>
      </c>
      <c r="E492" s="27"/>
      <c r="F492" s="26" t="s">
        <v>5337</v>
      </c>
      <c r="G492" s="26" t="s">
        <v>2307</v>
      </c>
      <c r="H492" s="26"/>
      <c r="I492" s="26"/>
      <c r="J492" s="26"/>
      <c r="K492" s="26"/>
      <c r="L492" s="26"/>
      <c r="M492" s="26" t="s">
        <v>2308</v>
      </c>
      <c r="N492" s="26" t="s">
        <v>2309</v>
      </c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 t="s">
        <v>2310</v>
      </c>
      <c r="Z492" s="26"/>
      <c r="AA492" s="28" t="s">
        <v>2311</v>
      </c>
      <c r="AB492" s="28" t="s">
        <v>2312</v>
      </c>
      <c r="AC492" s="28"/>
      <c r="AD492" s="28"/>
      <c r="AE492" s="28" t="s">
        <v>1615</v>
      </c>
      <c r="AF492" s="28" t="s">
        <v>2313</v>
      </c>
      <c r="AG492" s="28" t="s">
        <v>2314</v>
      </c>
      <c r="AH492" s="28" t="s">
        <v>2315</v>
      </c>
      <c r="AI492" s="29"/>
      <c r="AJ492" s="30"/>
      <c r="AK492" s="31"/>
      <c r="AL492" s="332"/>
      <c r="AM492" s="333"/>
      <c r="AN492" s="25" t="s">
        <v>2266</v>
      </c>
      <c r="AO492" s="24">
        <v>45060</v>
      </c>
      <c r="AP492" s="262" t="s">
        <v>2316</v>
      </c>
      <c r="AQ492" s="263"/>
      <c r="AR492" s="263" t="s">
        <v>674</v>
      </c>
      <c r="AS492" s="263" t="s">
        <v>675</v>
      </c>
      <c r="AT492" s="266"/>
      <c r="AU492" s="266"/>
      <c r="AV492" s="266"/>
      <c r="AW492" s="266"/>
      <c r="AX492" s="266"/>
      <c r="AY492" s="266"/>
      <c r="AZ492" s="266"/>
      <c r="BA492" s="321">
        <v>190</v>
      </c>
      <c r="BB492" s="394">
        <v>2</v>
      </c>
    </row>
    <row r="493" spans="1:54" ht="24.95" customHeight="1">
      <c r="A493" s="326" t="s">
        <v>4817</v>
      </c>
      <c r="B493" s="19" t="s">
        <v>2216</v>
      </c>
      <c r="C493" s="26">
        <v>15</v>
      </c>
      <c r="D493" s="27" t="s">
        <v>2212</v>
      </c>
      <c r="E493" s="27"/>
      <c r="F493" s="26" t="s">
        <v>5457</v>
      </c>
      <c r="G493" s="26" t="s">
        <v>3029</v>
      </c>
      <c r="H493" s="26" t="s">
        <v>3</v>
      </c>
      <c r="I493" s="26"/>
      <c r="J493" s="26"/>
      <c r="K493" s="26"/>
      <c r="L493" s="26"/>
      <c r="M493" s="26" t="s">
        <v>2743</v>
      </c>
      <c r="N493" s="26" t="s">
        <v>3196</v>
      </c>
      <c r="O493" s="26"/>
      <c r="P493" s="26" t="s">
        <v>3197</v>
      </c>
      <c r="Q493" s="26" t="s">
        <v>3198</v>
      </c>
      <c r="R493" s="26" t="s">
        <v>3</v>
      </c>
      <c r="S493" s="26"/>
      <c r="T493" s="26" t="s">
        <v>3</v>
      </c>
      <c r="U493" s="26" t="s">
        <v>3</v>
      </c>
      <c r="V493" s="26"/>
      <c r="W493" s="26"/>
      <c r="X493" s="26"/>
      <c r="Y493" s="26"/>
      <c r="Z493" s="26" t="s">
        <v>3</v>
      </c>
      <c r="AA493" s="28" t="s">
        <v>3033</v>
      </c>
      <c r="AB493" s="28" t="s">
        <v>3199</v>
      </c>
      <c r="AC493" s="28"/>
      <c r="AD493" s="28"/>
      <c r="AE493" s="28" t="s">
        <v>3</v>
      </c>
      <c r="AF493" s="28" t="s">
        <v>3</v>
      </c>
      <c r="AG493" s="28"/>
      <c r="AH493" s="28" t="s">
        <v>3196</v>
      </c>
      <c r="AI493" s="29"/>
      <c r="AJ493" s="30" t="s">
        <v>2295</v>
      </c>
      <c r="AK493" s="31">
        <v>39248</v>
      </c>
      <c r="AL493" s="332"/>
      <c r="AM493" s="333"/>
      <c r="AN493" s="25" t="s">
        <v>2266</v>
      </c>
      <c r="AO493" s="24">
        <v>45060</v>
      </c>
      <c r="AP493" s="262" t="s">
        <v>3200</v>
      </c>
      <c r="AQ493" s="263"/>
      <c r="AR493" s="263" t="s">
        <v>885</v>
      </c>
      <c r="AS493" s="263" t="s">
        <v>3201</v>
      </c>
      <c r="AT493" s="266"/>
      <c r="AU493" s="266"/>
      <c r="AV493" s="266"/>
      <c r="AW493" s="266"/>
      <c r="AX493" s="266"/>
      <c r="AY493" s="266"/>
      <c r="AZ493" s="266"/>
      <c r="BA493" s="321">
        <v>314</v>
      </c>
      <c r="BB493" s="394">
        <v>2</v>
      </c>
    </row>
    <row r="494" spans="1:54" ht="24.95" customHeight="1">
      <c r="A494" s="326" t="s">
        <v>4817</v>
      </c>
      <c r="B494" s="19" t="s">
        <v>2216</v>
      </c>
      <c r="C494" s="26">
        <v>15</v>
      </c>
      <c r="D494" s="27" t="s">
        <v>2212</v>
      </c>
      <c r="E494" s="27"/>
      <c r="F494" s="26" t="s">
        <v>5434</v>
      </c>
      <c r="G494" s="26" t="s">
        <v>3029</v>
      </c>
      <c r="H494" s="26" t="s">
        <v>3</v>
      </c>
      <c r="I494" s="26"/>
      <c r="J494" s="26"/>
      <c r="K494" s="26"/>
      <c r="L494" s="26"/>
      <c r="M494" s="26" t="s">
        <v>3030</v>
      </c>
      <c r="N494" s="26" t="s">
        <v>3031</v>
      </c>
      <c r="O494" s="26"/>
      <c r="P494" s="26" t="s">
        <v>3</v>
      </c>
      <c r="Q494" s="26" t="s">
        <v>3032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3033</v>
      </c>
      <c r="AB494" s="28" t="s">
        <v>3034</v>
      </c>
      <c r="AC494" s="28"/>
      <c r="AD494" s="28"/>
      <c r="AE494" s="28" t="s">
        <v>4</v>
      </c>
      <c r="AF494" s="28" t="s">
        <v>3035</v>
      </c>
      <c r="AG494" s="28"/>
      <c r="AH494" s="28" t="s">
        <v>3036</v>
      </c>
      <c r="AI494" s="29"/>
      <c r="AJ494" s="30" t="s">
        <v>2295</v>
      </c>
      <c r="AK494" s="31">
        <v>39248</v>
      </c>
      <c r="AL494" s="332"/>
      <c r="AM494" s="333"/>
      <c r="AN494" s="25" t="s">
        <v>2266</v>
      </c>
      <c r="AO494" s="24">
        <v>45060</v>
      </c>
      <c r="AP494" s="262" t="s">
        <v>3037</v>
      </c>
      <c r="AQ494" s="263"/>
      <c r="AR494" s="263" t="s">
        <v>885</v>
      </c>
      <c r="AS494" s="263" t="s">
        <v>3038</v>
      </c>
      <c r="AT494" s="266"/>
      <c r="AU494" s="266"/>
      <c r="AV494" s="266"/>
      <c r="AW494" s="266"/>
      <c r="AX494" s="266"/>
      <c r="AY494" s="266"/>
      <c r="AZ494" s="266"/>
      <c r="BA494" s="321">
        <v>291</v>
      </c>
      <c r="BB494" s="394">
        <v>2</v>
      </c>
    </row>
    <row r="495" spans="1:54" ht="24.95" customHeight="1">
      <c r="A495" s="326" t="s">
        <v>4817</v>
      </c>
      <c r="B495" s="19" t="s">
        <v>2216</v>
      </c>
      <c r="C495" s="26">
        <v>15</v>
      </c>
      <c r="D495" s="27" t="s">
        <v>3930</v>
      </c>
      <c r="E495" s="27"/>
      <c r="F495" s="26" t="s">
        <v>5552</v>
      </c>
      <c r="G495" s="26" t="s">
        <v>3939</v>
      </c>
      <c r="H495" s="26" t="s">
        <v>3</v>
      </c>
      <c r="I495" s="26"/>
      <c r="J495" s="26"/>
      <c r="K495" s="26"/>
      <c r="L495" s="26"/>
      <c r="M495" s="26" t="s">
        <v>3</v>
      </c>
      <c r="N495" s="26" t="s">
        <v>3</v>
      </c>
      <c r="O495" s="26"/>
      <c r="P495" s="26" t="s">
        <v>3</v>
      </c>
      <c r="Q495" s="26" t="s">
        <v>3</v>
      </c>
      <c r="R495" s="26" t="s">
        <v>3</v>
      </c>
      <c r="S495" s="26"/>
      <c r="T495" s="26" t="s">
        <v>3</v>
      </c>
      <c r="U495" s="26" t="s">
        <v>3</v>
      </c>
      <c r="V495" s="26"/>
      <c r="W495" s="26"/>
      <c r="X495" s="26"/>
      <c r="Y495" s="26"/>
      <c r="Z495" s="26" t="s">
        <v>3</v>
      </c>
      <c r="AA495" s="28" t="s">
        <v>3940</v>
      </c>
      <c r="AB495" s="28" t="s">
        <v>3</v>
      </c>
      <c r="AC495" s="28"/>
      <c r="AD495" s="28"/>
      <c r="AE495" s="28" t="s">
        <v>3</v>
      </c>
      <c r="AF495" s="28" t="s">
        <v>3</v>
      </c>
      <c r="AG495" s="28"/>
      <c r="AH495" s="28" t="s">
        <v>3</v>
      </c>
      <c r="AI495" s="29"/>
      <c r="AJ495" s="30" t="s">
        <v>2295</v>
      </c>
      <c r="AK495" s="31">
        <v>39248</v>
      </c>
      <c r="AL495" s="332"/>
      <c r="AM495" s="333"/>
      <c r="AN495" s="25" t="s">
        <v>2266</v>
      </c>
      <c r="AO495" s="24">
        <v>45060</v>
      </c>
      <c r="AP495" s="262" t="s">
        <v>3941</v>
      </c>
      <c r="AQ495" s="263"/>
      <c r="AR495" s="263" t="s">
        <v>885</v>
      </c>
      <c r="AS495" s="263" t="s">
        <v>3942</v>
      </c>
      <c r="AT495" s="266"/>
      <c r="AU495" s="266"/>
      <c r="AV495" s="266"/>
      <c r="AW495" s="266"/>
      <c r="AX495" s="266"/>
      <c r="AY495" s="266"/>
      <c r="AZ495" s="266"/>
      <c r="BA495" s="321">
        <v>415</v>
      </c>
      <c r="BB495" s="394">
        <v>2</v>
      </c>
    </row>
    <row r="496" spans="1:54" ht="24.95" customHeight="1">
      <c r="A496" s="326" t="s">
        <v>4817</v>
      </c>
      <c r="B496" s="19" t="s">
        <v>2216</v>
      </c>
      <c r="C496" s="26">
        <v>15</v>
      </c>
      <c r="D496" s="27" t="s">
        <v>2217</v>
      </c>
      <c r="E496" s="27"/>
      <c r="F496" s="26" t="s">
        <v>5532</v>
      </c>
      <c r="G496" s="26" t="s">
        <v>3742</v>
      </c>
      <c r="H496" s="26"/>
      <c r="I496" s="26"/>
      <c r="J496" s="26"/>
      <c r="K496" s="26"/>
      <c r="L496" s="26"/>
      <c r="M496" s="26" t="s">
        <v>3743</v>
      </c>
      <c r="N496" s="26" t="s">
        <v>3744</v>
      </c>
      <c r="O496" s="26"/>
      <c r="P496" s="26" t="s">
        <v>3745</v>
      </c>
      <c r="Q496" s="26" t="s">
        <v>3746</v>
      </c>
      <c r="R496" s="26"/>
      <c r="S496" s="26" t="s">
        <v>3747</v>
      </c>
      <c r="T496" s="26"/>
      <c r="U496" s="26" t="s">
        <v>3748</v>
      </c>
      <c r="V496" s="26" t="s">
        <v>3748</v>
      </c>
      <c r="W496" s="26" t="s">
        <v>3749</v>
      </c>
      <c r="X496" s="26"/>
      <c r="Y496" s="26" t="s">
        <v>3750</v>
      </c>
      <c r="Z496" s="26" t="s">
        <v>724</v>
      </c>
      <c r="AA496" s="28" t="s">
        <v>1173</v>
      </c>
      <c r="AB496" s="28" t="s">
        <v>3751</v>
      </c>
      <c r="AC496" s="28"/>
      <c r="AD496" s="28"/>
      <c r="AE496" s="28" t="s">
        <v>705</v>
      </c>
      <c r="AF496" s="28" t="s">
        <v>1583</v>
      </c>
      <c r="AG496" s="28"/>
      <c r="AH496" s="28" t="s">
        <v>3752</v>
      </c>
      <c r="AI496" s="29"/>
      <c r="AJ496" s="30" t="s">
        <v>2440</v>
      </c>
      <c r="AK496" s="31">
        <v>39910</v>
      </c>
      <c r="AL496" s="332"/>
      <c r="AM496" s="333"/>
      <c r="AN496" s="25" t="s">
        <v>2266</v>
      </c>
      <c r="AO496" s="24">
        <v>45060</v>
      </c>
      <c r="AP496" s="262" t="s">
        <v>3753</v>
      </c>
      <c r="AQ496" s="263"/>
      <c r="AR496" s="263" t="s">
        <v>2441</v>
      </c>
      <c r="AS496" s="263" t="s">
        <v>675</v>
      </c>
      <c r="AT496" s="266"/>
      <c r="AU496" s="266"/>
      <c r="AV496" s="266"/>
      <c r="AW496" s="266"/>
      <c r="AX496" s="266"/>
      <c r="AY496" s="266"/>
      <c r="AZ496" s="266"/>
      <c r="BA496" s="321">
        <v>395</v>
      </c>
      <c r="BB496" s="394">
        <v>2</v>
      </c>
    </row>
    <row r="497" spans="1:54" ht="24.95" customHeight="1">
      <c r="A497" s="326" t="s">
        <v>4817</v>
      </c>
      <c r="B497" s="19" t="s">
        <v>2237</v>
      </c>
      <c r="C497" s="26">
        <v>92</v>
      </c>
      <c r="D497" s="27" t="s">
        <v>1867</v>
      </c>
      <c r="E497" s="27" t="s">
        <v>2141</v>
      </c>
      <c r="F497" s="26" t="s">
        <v>5322</v>
      </c>
      <c r="G497" s="26" t="s">
        <v>2142</v>
      </c>
      <c r="H497" s="26" t="s">
        <v>891</v>
      </c>
      <c r="I497" s="26"/>
      <c r="J497" s="26"/>
      <c r="K497" s="26"/>
      <c r="L497" s="26"/>
      <c r="M497" s="26" t="s">
        <v>812</v>
      </c>
      <c r="N497" s="26" t="s">
        <v>2143</v>
      </c>
      <c r="O497" s="26"/>
      <c r="P497" s="26"/>
      <c r="Q497" s="26" t="s">
        <v>2144</v>
      </c>
      <c r="R497" s="26"/>
      <c r="S497" s="26"/>
      <c r="T497" s="26"/>
      <c r="U497" s="26"/>
      <c r="V497" s="26"/>
      <c r="W497" s="26"/>
      <c r="X497" s="26"/>
      <c r="Y497" s="26" t="s">
        <v>2145</v>
      </c>
      <c r="Z497" s="26"/>
      <c r="AA497" s="28" t="s">
        <v>1173</v>
      </c>
      <c r="AB497" s="28" t="s">
        <v>830</v>
      </c>
      <c r="AC497" s="28"/>
      <c r="AD497" s="28"/>
      <c r="AE497" s="28" t="s">
        <v>711</v>
      </c>
      <c r="AF497" s="28" t="s">
        <v>814</v>
      </c>
      <c r="AG497" s="28"/>
      <c r="AH497" s="28" t="s">
        <v>2146</v>
      </c>
      <c r="AI497" s="29"/>
      <c r="AJ497" s="30"/>
      <c r="AK497" s="31"/>
      <c r="AL497" s="332"/>
      <c r="AM497" s="333"/>
      <c r="AN497" s="25"/>
      <c r="AO497" s="24"/>
      <c r="AP497" s="262" t="s">
        <v>2147</v>
      </c>
      <c r="AQ497" s="263"/>
      <c r="AR497" s="263" t="s">
        <v>1321</v>
      </c>
      <c r="AS497" s="263" t="s">
        <v>675</v>
      </c>
      <c r="AT497" s="266"/>
      <c r="AU497" s="266"/>
      <c r="AV497" s="266"/>
      <c r="AW497" s="266" t="s">
        <v>2141</v>
      </c>
      <c r="AX497" s="266"/>
      <c r="AY497" s="266"/>
      <c r="AZ497" s="266"/>
      <c r="BA497" s="321">
        <v>173</v>
      </c>
      <c r="BB497" s="394">
        <v>1</v>
      </c>
    </row>
    <row r="498" spans="1:54" ht="24.95" customHeight="1">
      <c r="A498" s="326" t="s">
        <v>4817</v>
      </c>
      <c r="B498" s="19" t="s">
        <v>2346</v>
      </c>
      <c r="C498" s="26">
        <v>14</v>
      </c>
      <c r="D498" s="27" t="s">
        <v>2499</v>
      </c>
      <c r="E498" s="27"/>
      <c r="F498" s="26" t="s">
        <v>5359</v>
      </c>
      <c r="G498" s="26" t="s">
        <v>2500</v>
      </c>
      <c r="H498" s="26" t="s">
        <v>3</v>
      </c>
      <c r="I498" s="26"/>
      <c r="J498" s="26"/>
      <c r="K498" s="26"/>
      <c r="L498" s="26"/>
      <c r="M498" s="26" t="s">
        <v>2501</v>
      </c>
      <c r="N498" s="26" t="s">
        <v>2502</v>
      </c>
      <c r="O498" s="26"/>
      <c r="P498" s="26" t="s">
        <v>3</v>
      </c>
      <c r="Q498" s="26" t="s">
        <v>2503</v>
      </c>
      <c r="R498" s="26" t="s">
        <v>3</v>
      </c>
      <c r="S498" s="26"/>
      <c r="T498" s="26" t="s">
        <v>3</v>
      </c>
      <c r="U498" s="26" t="s">
        <v>3</v>
      </c>
      <c r="V498" s="26"/>
      <c r="W498" s="26"/>
      <c r="X498" s="26"/>
      <c r="Y498" s="26"/>
      <c r="Z498" s="26" t="s">
        <v>3</v>
      </c>
      <c r="AA498" s="28" t="s">
        <v>1173</v>
      </c>
      <c r="AB498" s="28" t="s">
        <v>2504</v>
      </c>
      <c r="AC498" s="28"/>
      <c r="AD498" s="28"/>
      <c r="AE498" s="28" t="s">
        <v>4</v>
      </c>
      <c r="AF498" s="28" t="s">
        <v>2465</v>
      </c>
      <c r="AG498" s="28"/>
      <c r="AH498" s="28" t="s">
        <v>2505</v>
      </c>
      <c r="AI498" s="29"/>
      <c r="AJ498" s="30" t="s">
        <v>2295</v>
      </c>
      <c r="AK498" s="31">
        <v>39248</v>
      </c>
      <c r="AL498" s="332"/>
      <c r="AM498" s="333"/>
      <c r="AN498" s="25" t="s">
        <v>2266</v>
      </c>
      <c r="AO498" s="24">
        <v>45060</v>
      </c>
      <c r="AP498" s="262" t="s">
        <v>2506</v>
      </c>
      <c r="AQ498" s="263"/>
      <c r="AR498" s="263" t="s">
        <v>885</v>
      </c>
      <c r="AS498" s="263" t="s">
        <v>2507</v>
      </c>
      <c r="AT498" s="266"/>
      <c r="AU498" s="266"/>
      <c r="AV498" s="266"/>
      <c r="AW498" s="266"/>
      <c r="AX498" s="266"/>
      <c r="AY498" s="266"/>
      <c r="AZ498" s="266"/>
      <c r="BA498" s="321">
        <v>216</v>
      </c>
      <c r="BB498" s="394">
        <v>2</v>
      </c>
    </row>
    <row r="499" spans="1:54" ht="24.95" customHeight="1">
      <c r="A499" s="326" t="s">
        <v>4817</v>
      </c>
      <c r="B499" s="19" t="s">
        <v>2215</v>
      </c>
      <c r="C499" s="26">
        <v>13</v>
      </c>
      <c r="D499" s="27">
        <v>21</v>
      </c>
      <c r="E499" s="27"/>
      <c r="F499" s="26" t="s">
        <v>5340</v>
      </c>
      <c r="G499" s="26" t="s">
        <v>3</v>
      </c>
      <c r="H499" s="26"/>
      <c r="I499" s="26"/>
      <c r="J499" s="26"/>
      <c r="K499" s="26"/>
      <c r="L499" s="26"/>
      <c r="M499" s="26" t="s">
        <v>2332</v>
      </c>
      <c r="N499" s="26" t="s">
        <v>2333</v>
      </c>
      <c r="O499" s="26"/>
      <c r="P499" s="26"/>
      <c r="Q499" s="26"/>
      <c r="R499" s="26"/>
      <c r="S499" s="26"/>
      <c r="T499" s="26"/>
      <c r="U499" s="26" t="s">
        <v>2334</v>
      </c>
      <c r="V499" s="26"/>
      <c r="W499" s="26"/>
      <c r="X499" s="26"/>
      <c r="Y499" s="26" t="s">
        <v>2335</v>
      </c>
      <c r="Z499" s="26" t="s">
        <v>2336</v>
      </c>
      <c r="AA499" s="28" t="s">
        <v>1173</v>
      </c>
      <c r="AB499" s="28" t="s">
        <v>2337</v>
      </c>
      <c r="AC499" s="28"/>
      <c r="AD499" s="28"/>
      <c r="AE499" s="28" t="s">
        <v>2338</v>
      </c>
      <c r="AF499" s="28" t="s">
        <v>2339</v>
      </c>
      <c r="AG499" s="28" t="s">
        <v>2340</v>
      </c>
      <c r="AH499" s="28" t="s">
        <v>2341</v>
      </c>
      <c r="AI499" s="29"/>
      <c r="AJ499" s="30"/>
      <c r="AK499" s="31"/>
      <c r="AL499" s="332"/>
      <c r="AM499" s="333"/>
      <c r="AN499" s="25" t="s">
        <v>2266</v>
      </c>
      <c r="AO499" s="24">
        <v>45060</v>
      </c>
      <c r="AP499" s="262" t="s">
        <v>2342</v>
      </c>
      <c r="AQ499" s="263"/>
      <c r="AR499" s="263" t="s">
        <v>674</v>
      </c>
      <c r="AS499" s="263" t="s">
        <v>675</v>
      </c>
      <c r="AT499" s="266"/>
      <c r="AU499" s="266"/>
      <c r="AV499" s="266"/>
      <c r="AW499" s="266"/>
      <c r="AX499" s="266"/>
      <c r="AY499" s="266"/>
      <c r="AZ499" s="266"/>
      <c r="BA499" s="321">
        <v>196</v>
      </c>
      <c r="BB499" s="394">
        <v>2</v>
      </c>
    </row>
    <row r="500" spans="1:54" ht="24.95" customHeight="1">
      <c r="A500" s="326" t="s">
        <v>4817</v>
      </c>
      <c r="B500" s="19" t="s">
        <v>2216</v>
      </c>
      <c r="C500" s="26">
        <v>15</v>
      </c>
      <c r="D500" s="27" t="s">
        <v>2212</v>
      </c>
      <c r="E500" s="27"/>
      <c r="F500" s="26" t="s">
        <v>5465</v>
      </c>
      <c r="G500" s="26" t="s">
        <v>3247</v>
      </c>
      <c r="H500" s="26" t="s">
        <v>3</v>
      </c>
      <c r="I500" s="26"/>
      <c r="J500" s="26"/>
      <c r="K500" s="26"/>
      <c r="L500" s="26"/>
      <c r="M500" s="26" t="s">
        <v>3248</v>
      </c>
      <c r="N500" s="26" t="s">
        <v>3249</v>
      </c>
      <c r="O500" s="26"/>
      <c r="P500" s="26" t="s">
        <v>3250</v>
      </c>
      <c r="Q500" s="26" t="s">
        <v>3251</v>
      </c>
      <c r="R500" s="26" t="s">
        <v>3</v>
      </c>
      <c r="S500" s="26"/>
      <c r="T500" s="26" t="s">
        <v>3</v>
      </c>
      <c r="U500" s="26" t="s">
        <v>3</v>
      </c>
      <c r="V500" s="26"/>
      <c r="W500" s="26"/>
      <c r="X500" s="26"/>
      <c r="Y500" s="26"/>
      <c r="Z500" s="26" t="s">
        <v>3</v>
      </c>
      <c r="AA500" s="28" t="s">
        <v>3252</v>
      </c>
      <c r="AB500" s="28" t="s">
        <v>3253</v>
      </c>
      <c r="AC500" s="28"/>
      <c r="AD500" s="28"/>
      <c r="AE500" s="28" t="s">
        <v>3</v>
      </c>
      <c r="AF500" s="28" t="s">
        <v>3</v>
      </c>
      <c r="AG500" s="28"/>
      <c r="AH500" s="28" t="s">
        <v>3249</v>
      </c>
      <c r="AI500" s="29"/>
      <c r="AJ500" s="30" t="s">
        <v>2295</v>
      </c>
      <c r="AK500" s="31">
        <v>39248</v>
      </c>
      <c r="AL500" s="332"/>
      <c r="AM500" s="333"/>
      <c r="AN500" s="25" t="s">
        <v>2266</v>
      </c>
      <c r="AO500" s="24">
        <v>45060</v>
      </c>
      <c r="AP500" s="262" t="s">
        <v>3254</v>
      </c>
      <c r="AQ500" s="263"/>
      <c r="AR500" s="263" t="s">
        <v>885</v>
      </c>
      <c r="AS500" s="263" t="s">
        <v>3255</v>
      </c>
      <c r="AT500" s="266"/>
      <c r="AU500" s="266"/>
      <c r="AV500" s="266"/>
      <c r="AW500" s="266"/>
      <c r="AX500" s="266"/>
      <c r="AY500" s="266"/>
      <c r="AZ500" s="266"/>
      <c r="BA500" s="321">
        <v>322</v>
      </c>
      <c r="BB500" s="394">
        <v>2</v>
      </c>
    </row>
    <row r="501" spans="1:54" ht="24.95" customHeight="1">
      <c r="A501" s="326" t="s">
        <v>4817</v>
      </c>
      <c r="B501" s="19" t="s">
        <v>2225</v>
      </c>
      <c r="C501" s="26">
        <v>91</v>
      </c>
      <c r="D501" s="27" t="s">
        <v>837</v>
      </c>
      <c r="E501" s="27" t="s">
        <v>1220</v>
      </c>
      <c r="F501" s="26" t="s">
        <v>5223</v>
      </c>
      <c r="G501" s="26" t="s">
        <v>3</v>
      </c>
      <c r="H501" s="26" t="s">
        <v>1211</v>
      </c>
      <c r="I501" s="26"/>
      <c r="J501" s="26"/>
      <c r="K501" s="26"/>
      <c r="L501" s="26"/>
      <c r="M501" s="26" t="s">
        <v>1221</v>
      </c>
      <c r="N501" s="26" t="s">
        <v>1222</v>
      </c>
      <c r="O501" s="26"/>
      <c r="P501" s="26" t="s">
        <v>1223</v>
      </c>
      <c r="Q501" s="26" t="s">
        <v>1224</v>
      </c>
      <c r="R501" s="26"/>
      <c r="S501" s="26"/>
      <c r="T501" s="26" t="s">
        <v>1225</v>
      </c>
      <c r="U501" s="26"/>
      <c r="V501" s="26"/>
      <c r="W501" s="26"/>
      <c r="X501" s="26"/>
      <c r="Y501" s="26" t="s">
        <v>1226</v>
      </c>
      <c r="Z501" s="26"/>
      <c r="AA501" s="28" t="s">
        <v>1227</v>
      </c>
      <c r="AB501" s="28" t="s">
        <v>1228</v>
      </c>
      <c r="AC501" s="28"/>
      <c r="AD501" s="28"/>
      <c r="AE501" s="28" t="s">
        <v>697</v>
      </c>
      <c r="AF501" s="28" t="s">
        <v>751</v>
      </c>
      <c r="AG501" s="28"/>
      <c r="AH501" s="28" t="s">
        <v>1229</v>
      </c>
      <c r="AI501" s="29"/>
      <c r="AJ501" s="30" t="s">
        <v>3</v>
      </c>
      <c r="AK501" s="31" t="s">
        <v>3</v>
      </c>
      <c r="AL501" s="332"/>
      <c r="AM501" s="333"/>
      <c r="AN501" s="25"/>
      <c r="AO501" s="24"/>
      <c r="AP501" s="262" t="s">
        <v>1230</v>
      </c>
      <c r="AQ501" s="263"/>
      <c r="AR501" s="263" t="s">
        <v>844</v>
      </c>
      <c r="AS501" s="263" t="s">
        <v>675</v>
      </c>
      <c r="AT501" s="266"/>
      <c r="AU501" s="266"/>
      <c r="AV501" s="266" t="s">
        <v>1220</v>
      </c>
      <c r="AW501" s="266"/>
      <c r="AX501" s="266"/>
      <c r="AY501" s="266"/>
      <c r="AZ501" s="266"/>
      <c r="BA501" s="321">
        <v>63</v>
      </c>
      <c r="BB501" s="394">
        <v>1</v>
      </c>
    </row>
    <row r="502" spans="1:54" ht="24.95" customHeight="1">
      <c r="A502" s="326" t="s">
        <v>4817</v>
      </c>
      <c r="B502" s="19" t="s">
        <v>2216</v>
      </c>
      <c r="C502" s="26">
        <v>15</v>
      </c>
      <c r="D502" s="27" t="s">
        <v>2212</v>
      </c>
      <c r="E502" s="27"/>
      <c r="F502" s="26" t="s">
        <v>5433</v>
      </c>
      <c r="G502" s="26" t="s">
        <v>3019</v>
      </c>
      <c r="H502" s="26" t="s">
        <v>3</v>
      </c>
      <c r="I502" s="26"/>
      <c r="J502" s="26"/>
      <c r="K502" s="26"/>
      <c r="L502" s="26"/>
      <c r="M502" s="26" t="s">
        <v>3020</v>
      </c>
      <c r="N502" s="26" t="s">
        <v>3021</v>
      </c>
      <c r="O502" s="26"/>
      <c r="P502" s="26" t="s">
        <v>3</v>
      </c>
      <c r="Q502" s="26" t="s">
        <v>3022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3023</v>
      </c>
      <c r="AB502" s="28" t="s">
        <v>3024</v>
      </c>
      <c r="AC502" s="28"/>
      <c r="AD502" s="28"/>
      <c r="AE502" s="28" t="s">
        <v>1080</v>
      </c>
      <c r="AF502" s="28" t="s">
        <v>3025</v>
      </c>
      <c r="AG502" s="28"/>
      <c r="AH502" s="28" t="s">
        <v>3026</v>
      </c>
      <c r="AI502" s="29"/>
      <c r="AJ502" s="30" t="s">
        <v>2295</v>
      </c>
      <c r="AK502" s="31">
        <v>39248</v>
      </c>
      <c r="AL502" s="332"/>
      <c r="AM502" s="333"/>
      <c r="AN502" s="25" t="s">
        <v>2266</v>
      </c>
      <c r="AO502" s="24">
        <v>45060</v>
      </c>
      <c r="AP502" s="262" t="s">
        <v>3027</v>
      </c>
      <c r="AQ502" s="263"/>
      <c r="AR502" s="263" t="s">
        <v>885</v>
      </c>
      <c r="AS502" s="263" t="s">
        <v>3028</v>
      </c>
      <c r="AT502" s="266"/>
      <c r="AU502" s="266"/>
      <c r="AV502" s="266"/>
      <c r="AW502" s="266"/>
      <c r="AX502" s="266"/>
      <c r="AY502" s="266"/>
      <c r="AZ502" s="266"/>
      <c r="BA502" s="321">
        <v>290</v>
      </c>
      <c r="BB502" s="394">
        <v>2</v>
      </c>
    </row>
    <row r="503" spans="1:54" ht="24.95" customHeight="1">
      <c r="A503" s="326" t="s">
        <v>5953</v>
      </c>
      <c r="B503" s="19" t="s">
        <v>2216</v>
      </c>
      <c r="C503" s="26">
        <v>15</v>
      </c>
      <c r="D503" s="27" t="s">
        <v>2212</v>
      </c>
      <c r="E503" s="27"/>
      <c r="F503" s="26" t="s">
        <v>5502</v>
      </c>
      <c r="G503" s="26" t="s">
        <v>3434</v>
      </c>
      <c r="H503" s="26"/>
      <c r="I503" s="26"/>
      <c r="J503" s="26"/>
      <c r="K503" s="26"/>
      <c r="L503" s="26"/>
      <c r="M503" s="26" t="s">
        <v>3435</v>
      </c>
      <c r="N503" s="26" t="s">
        <v>3436</v>
      </c>
      <c r="O503" s="26"/>
      <c r="P503" s="26"/>
      <c r="Q503" s="26" t="s">
        <v>3437</v>
      </c>
      <c r="R503" s="26"/>
      <c r="S503" s="26"/>
      <c r="T503" s="26"/>
      <c r="U503" s="26"/>
      <c r="V503" s="26" t="s">
        <v>3438</v>
      </c>
      <c r="W503" s="26"/>
      <c r="X503" s="26"/>
      <c r="Y503" s="26" t="s">
        <v>3439</v>
      </c>
      <c r="Z503" s="26" t="s">
        <v>688</v>
      </c>
      <c r="AA503" s="28" t="s">
        <v>3440</v>
      </c>
      <c r="AB503" s="28" t="s">
        <v>3441</v>
      </c>
      <c r="AC503" s="28"/>
      <c r="AD503" s="28"/>
      <c r="AE503" s="28" t="s">
        <v>4</v>
      </c>
      <c r="AF503" s="28" t="s">
        <v>5</v>
      </c>
      <c r="AG503" s="28" t="s">
        <v>3442</v>
      </c>
      <c r="AH503" s="28" t="s">
        <v>3443</v>
      </c>
      <c r="AI503" s="29"/>
      <c r="AJ503" s="30"/>
      <c r="AK503" s="31"/>
      <c r="AL503" s="332"/>
      <c r="AM503" s="333"/>
      <c r="AN503" s="25" t="s">
        <v>2266</v>
      </c>
      <c r="AO503" s="24">
        <v>45060</v>
      </c>
      <c r="AP503" s="262" t="s">
        <v>3444</v>
      </c>
      <c r="AQ503" s="263"/>
      <c r="AR503" s="263" t="s">
        <v>674</v>
      </c>
      <c r="AS503" s="263" t="s">
        <v>675</v>
      </c>
      <c r="AT503" s="266"/>
      <c r="AU503" s="266"/>
      <c r="AV503" s="266"/>
      <c r="AW503" s="266"/>
      <c r="AX503" s="266"/>
      <c r="AY503" s="266"/>
      <c r="AZ503" s="266"/>
      <c r="BA503" s="321">
        <v>359</v>
      </c>
      <c r="BB503" s="394">
        <v>2</v>
      </c>
    </row>
    <row r="504" spans="1:54" ht="24.95" customHeight="1">
      <c r="A504" s="326" t="s">
        <v>5950</v>
      </c>
      <c r="B504" s="19"/>
      <c r="C504" s="26"/>
      <c r="D504" s="27"/>
      <c r="E504" s="27"/>
      <c r="F504" s="26" t="s">
        <v>5174</v>
      </c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 t="s">
        <v>778</v>
      </c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 t="s">
        <v>4799</v>
      </c>
      <c r="AK504" s="31">
        <v>45075</v>
      </c>
      <c r="AL504" s="332"/>
      <c r="AM504" s="333"/>
      <c r="AN504" s="25"/>
      <c r="AO504" s="24"/>
      <c r="AP504" s="262" t="s">
        <v>779</v>
      </c>
      <c r="AQ504" s="263">
        <v>103</v>
      </c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>
        <v>3</v>
      </c>
    </row>
    <row r="505" spans="1:54" ht="24.95" customHeight="1">
      <c r="A505" s="326" t="s">
        <v>4817</v>
      </c>
      <c r="B505" s="19" t="s">
        <v>2216</v>
      </c>
      <c r="C505" s="26">
        <v>15</v>
      </c>
      <c r="D505" s="27" t="s">
        <v>3930</v>
      </c>
      <c r="E505" s="27"/>
      <c r="F505" s="26" t="s">
        <v>5566</v>
      </c>
      <c r="G505" s="26" t="s">
        <v>3993</v>
      </c>
      <c r="H505" s="26" t="s">
        <v>3</v>
      </c>
      <c r="I505" s="26"/>
      <c r="J505" s="26"/>
      <c r="K505" s="26"/>
      <c r="L505" s="26"/>
      <c r="M505" s="26" t="s">
        <v>3</v>
      </c>
      <c r="N505" s="26" t="s">
        <v>3</v>
      </c>
      <c r="O505" s="26"/>
      <c r="P505" s="26" t="s">
        <v>3</v>
      </c>
      <c r="Q505" s="26" t="s">
        <v>3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3994</v>
      </c>
      <c r="AB505" s="28" t="s">
        <v>3</v>
      </c>
      <c r="AC505" s="28"/>
      <c r="AD505" s="28"/>
      <c r="AE505" s="28" t="s">
        <v>3</v>
      </c>
      <c r="AF505" s="28" t="s">
        <v>3</v>
      </c>
      <c r="AG505" s="28"/>
      <c r="AH505" s="28" t="s">
        <v>3</v>
      </c>
      <c r="AI505" s="29"/>
      <c r="AJ505" s="30" t="s">
        <v>2295</v>
      </c>
      <c r="AK505" s="31">
        <v>39248</v>
      </c>
      <c r="AL505" s="332"/>
      <c r="AM505" s="333"/>
      <c r="AN505" s="25" t="s">
        <v>2266</v>
      </c>
      <c r="AO505" s="24">
        <v>45060</v>
      </c>
      <c r="AP505" s="262" t="s">
        <v>3995</v>
      </c>
      <c r="AQ505" s="263"/>
      <c r="AR505" s="263" t="s">
        <v>885</v>
      </c>
      <c r="AS505" s="263" t="s">
        <v>3996</v>
      </c>
      <c r="AT505" s="266"/>
      <c r="AU505" s="266"/>
      <c r="AV505" s="266"/>
      <c r="AW505" s="266"/>
      <c r="AX505" s="266"/>
      <c r="AY505" s="266"/>
      <c r="AZ505" s="266"/>
      <c r="BA505" s="321">
        <v>429</v>
      </c>
      <c r="BB505" s="394">
        <v>2</v>
      </c>
    </row>
    <row r="506" spans="1:54" ht="24.95" customHeight="1">
      <c r="A506" s="326" t="s">
        <v>4817</v>
      </c>
      <c r="B506" s="19" t="s">
        <v>2216</v>
      </c>
      <c r="C506" s="26">
        <v>15</v>
      </c>
      <c r="D506" s="27" t="s">
        <v>3930</v>
      </c>
      <c r="E506" s="27"/>
      <c r="F506" s="26" t="s">
        <v>5567</v>
      </c>
      <c r="G506" s="26" t="s">
        <v>3997</v>
      </c>
      <c r="H506" s="26" t="s">
        <v>3</v>
      </c>
      <c r="I506" s="26"/>
      <c r="J506" s="26"/>
      <c r="K506" s="26"/>
      <c r="L506" s="26"/>
      <c r="M506" s="26" t="s">
        <v>3</v>
      </c>
      <c r="N506" s="26" t="s">
        <v>3</v>
      </c>
      <c r="O506" s="26"/>
      <c r="P506" s="26" t="s">
        <v>3</v>
      </c>
      <c r="Q506" s="26" t="s">
        <v>3</v>
      </c>
      <c r="R506" s="26" t="s">
        <v>3</v>
      </c>
      <c r="S506" s="26"/>
      <c r="T506" s="26" t="s">
        <v>3</v>
      </c>
      <c r="U506" s="26" t="s">
        <v>3</v>
      </c>
      <c r="V506" s="26"/>
      <c r="W506" s="26"/>
      <c r="X506" s="26"/>
      <c r="Y506" s="26"/>
      <c r="Z506" s="26" t="s">
        <v>3</v>
      </c>
      <c r="AA506" s="28" t="s">
        <v>3998</v>
      </c>
      <c r="AB506" s="28" t="s">
        <v>3</v>
      </c>
      <c r="AC506" s="28"/>
      <c r="AD506" s="28"/>
      <c r="AE506" s="28" t="s">
        <v>3</v>
      </c>
      <c r="AF506" s="28" t="s">
        <v>3</v>
      </c>
      <c r="AG506" s="28"/>
      <c r="AH506" s="28" t="s">
        <v>3</v>
      </c>
      <c r="AI506" s="29"/>
      <c r="AJ506" s="30" t="s">
        <v>2295</v>
      </c>
      <c r="AK506" s="31">
        <v>39248</v>
      </c>
      <c r="AL506" s="332"/>
      <c r="AM506" s="333"/>
      <c r="AN506" s="25" t="s">
        <v>2266</v>
      </c>
      <c r="AO506" s="24">
        <v>45060</v>
      </c>
      <c r="AP506" s="262" t="s">
        <v>3999</v>
      </c>
      <c r="AQ506" s="263"/>
      <c r="AR506" s="263" t="s">
        <v>885</v>
      </c>
      <c r="AS506" s="263" t="s">
        <v>4000</v>
      </c>
      <c r="AT506" s="266"/>
      <c r="AU506" s="266"/>
      <c r="AV506" s="266"/>
      <c r="AW506" s="266"/>
      <c r="AX506" s="266"/>
      <c r="AY506" s="266"/>
      <c r="AZ506" s="266"/>
      <c r="BA506" s="321">
        <v>430</v>
      </c>
      <c r="BB506" s="394">
        <v>2</v>
      </c>
    </row>
    <row r="507" spans="1:54" ht="24.95" customHeight="1">
      <c r="A507" s="326" t="s">
        <v>4817</v>
      </c>
      <c r="B507" s="19" t="s">
        <v>2237</v>
      </c>
      <c r="C507" s="26">
        <v>92</v>
      </c>
      <c r="D507" s="27" t="s">
        <v>1867</v>
      </c>
      <c r="E507" s="27" t="s">
        <v>2192</v>
      </c>
      <c r="F507" s="26" t="s">
        <v>5328</v>
      </c>
      <c r="G507" s="26" t="s">
        <v>2193</v>
      </c>
      <c r="H507" s="26" t="s">
        <v>2194</v>
      </c>
      <c r="I507" s="26"/>
      <c r="J507" s="26"/>
      <c r="K507" s="26"/>
      <c r="L507" s="26"/>
      <c r="M507" s="26" t="s">
        <v>2249</v>
      </c>
      <c r="N507" s="26" t="s">
        <v>4784</v>
      </c>
      <c r="O507" s="26"/>
      <c r="P507" s="26"/>
      <c r="Q507" s="26" t="s">
        <v>2196</v>
      </c>
      <c r="R507" s="26" t="s">
        <v>4785</v>
      </c>
      <c r="S507" s="26"/>
      <c r="T507" s="26"/>
      <c r="U507" s="26"/>
      <c r="V507" s="26"/>
      <c r="W507" s="26"/>
      <c r="X507" s="26"/>
      <c r="Y507" s="26"/>
      <c r="Z507" s="26"/>
      <c r="AA507" s="28" t="s">
        <v>4786</v>
      </c>
      <c r="AB507" s="28" t="s">
        <v>4787</v>
      </c>
      <c r="AC507" s="28"/>
      <c r="AD507" s="28"/>
      <c r="AE507" s="28" t="s">
        <v>711</v>
      </c>
      <c r="AF507" s="28" t="s">
        <v>730</v>
      </c>
      <c r="AG507" s="28"/>
      <c r="AH507" s="28" t="s">
        <v>4788</v>
      </c>
      <c r="AI507" s="29"/>
      <c r="AJ507" s="30"/>
      <c r="AK507" s="31"/>
      <c r="AL507" s="332"/>
      <c r="AM507" s="333"/>
      <c r="AN507" s="25"/>
      <c r="AO507" s="24"/>
      <c r="AP507" s="262" t="s">
        <v>2197</v>
      </c>
      <c r="AQ507" s="263"/>
      <c r="AR507" s="263" t="s">
        <v>1321</v>
      </c>
      <c r="AS507" s="263" t="s">
        <v>2198</v>
      </c>
      <c r="AT507" s="266"/>
      <c r="AU507" s="266"/>
      <c r="AV507" s="266"/>
      <c r="AW507" s="266" t="s">
        <v>2192</v>
      </c>
      <c r="AX507" s="266"/>
      <c r="AY507" s="266"/>
      <c r="AZ507" s="266"/>
      <c r="BA507" s="321">
        <v>179</v>
      </c>
      <c r="BB507" s="394">
        <v>1</v>
      </c>
    </row>
    <row r="508" spans="1:54" ht="24.95" customHeight="1">
      <c r="A508" s="326" t="s">
        <v>5953</v>
      </c>
      <c r="B508" s="19" t="s">
        <v>2225</v>
      </c>
      <c r="C508" s="26">
        <v>91</v>
      </c>
      <c r="D508" s="27" t="s">
        <v>837</v>
      </c>
      <c r="E508" s="27" t="s">
        <v>861</v>
      </c>
      <c r="F508" s="26" t="s">
        <v>5185</v>
      </c>
      <c r="G508" s="26" t="s">
        <v>3</v>
      </c>
      <c r="H508" s="26"/>
      <c r="I508" s="26"/>
      <c r="J508" s="26"/>
      <c r="K508" s="26"/>
      <c r="L508" s="26"/>
      <c r="M508" s="26" t="s">
        <v>862</v>
      </c>
      <c r="N508" s="26" t="s">
        <v>863</v>
      </c>
      <c r="O508" s="26"/>
      <c r="P508" s="26" t="s">
        <v>864</v>
      </c>
      <c r="Q508" s="26" t="s">
        <v>865</v>
      </c>
      <c r="R508" s="26"/>
      <c r="S508" s="26"/>
      <c r="T508" s="26" t="s">
        <v>866</v>
      </c>
      <c r="U508" s="26" t="s">
        <v>867</v>
      </c>
      <c r="V508" s="26" t="s">
        <v>868</v>
      </c>
      <c r="W508" s="26"/>
      <c r="X508" s="26"/>
      <c r="Y508" s="26" t="s">
        <v>869</v>
      </c>
      <c r="Z508" s="26" t="s">
        <v>870</v>
      </c>
      <c r="AA508" s="28" t="s">
        <v>871</v>
      </c>
      <c r="AB508" s="28" t="s">
        <v>872</v>
      </c>
      <c r="AC508" s="28"/>
      <c r="AD508" s="28"/>
      <c r="AE508" s="28" t="s">
        <v>790</v>
      </c>
      <c r="AF508" s="28" t="s">
        <v>873</v>
      </c>
      <c r="AG508" s="28" t="s">
        <v>874</v>
      </c>
      <c r="AH508" s="28" t="s">
        <v>875</v>
      </c>
      <c r="AI508" s="29"/>
      <c r="AJ508" s="30"/>
      <c r="AK508" s="31"/>
      <c r="AL508" s="332"/>
      <c r="AM508" s="333"/>
      <c r="AN508" s="25"/>
      <c r="AO508" s="24"/>
      <c r="AP508" s="262" t="s">
        <v>876</v>
      </c>
      <c r="AQ508" s="263"/>
      <c r="AR508" s="263" t="s">
        <v>674</v>
      </c>
      <c r="AS508" s="263" t="s">
        <v>675</v>
      </c>
      <c r="AT508" s="266"/>
      <c r="AU508" s="266"/>
      <c r="AV508" s="266" t="s">
        <v>861</v>
      </c>
      <c r="AW508" s="266"/>
      <c r="AX508" s="266"/>
      <c r="AY508" s="266"/>
      <c r="AZ508" s="266"/>
      <c r="BA508" s="321">
        <v>25</v>
      </c>
      <c r="BB508" s="394">
        <v>1</v>
      </c>
    </row>
    <row r="509" spans="1:54" ht="24.95" customHeight="1">
      <c r="A509" s="326" t="s">
        <v>4817</v>
      </c>
      <c r="B509" s="19" t="s">
        <v>2225</v>
      </c>
      <c r="C509" s="26">
        <v>91</v>
      </c>
      <c r="D509" s="27" t="s">
        <v>837</v>
      </c>
      <c r="E509" s="27" t="s">
        <v>861</v>
      </c>
      <c r="F509" s="26" t="s">
        <v>5186</v>
      </c>
      <c r="G509" s="26" t="s">
        <v>3</v>
      </c>
      <c r="H509" s="26" t="s">
        <v>3</v>
      </c>
      <c r="I509" s="26"/>
      <c r="J509" s="26"/>
      <c r="K509" s="26"/>
      <c r="L509" s="26"/>
      <c r="M509" s="26" t="s">
        <v>877</v>
      </c>
      <c r="N509" s="26" t="s">
        <v>878</v>
      </c>
      <c r="O509" s="26"/>
      <c r="P509" s="26" t="s">
        <v>864</v>
      </c>
      <c r="Q509" s="26" t="s">
        <v>865</v>
      </c>
      <c r="R509" s="26" t="s">
        <v>3</v>
      </c>
      <c r="S509" s="26"/>
      <c r="T509" s="26" t="s">
        <v>3</v>
      </c>
      <c r="U509" s="26" t="s">
        <v>3</v>
      </c>
      <c r="V509" s="26"/>
      <c r="W509" s="26"/>
      <c r="X509" s="26"/>
      <c r="Y509" s="26" t="s">
        <v>879</v>
      </c>
      <c r="Z509" s="26" t="s">
        <v>3</v>
      </c>
      <c r="AA509" s="28" t="s">
        <v>871</v>
      </c>
      <c r="AB509" s="28" t="s">
        <v>872</v>
      </c>
      <c r="AC509" s="28"/>
      <c r="AD509" s="28"/>
      <c r="AE509" s="28" t="s">
        <v>880</v>
      </c>
      <c r="AF509" s="28" t="s">
        <v>881</v>
      </c>
      <c r="AG509" s="28" t="s">
        <v>882</v>
      </c>
      <c r="AH509" s="28" t="s">
        <v>883</v>
      </c>
      <c r="AI509" s="29"/>
      <c r="AJ509" s="30" t="s">
        <v>756</v>
      </c>
      <c r="AK509" s="31">
        <v>39248</v>
      </c>
      <c r="AL509" s="332"/>
      <c r="AM509" s="333"/>
      <c r="AN509" s="25"/>
      <c r="AO509" s="24"/>
      <c r="AP509" s="262" t="s">
        <v>884</v>
      </c>
      <c r="AQ509" s="263"/>
      <c r="AR509" s="263" t="s">
        <v>885</v>
      </c>
      <c r="AS509" s="263" t="s">
        <v>675</v>
      </c>
      <c r="AT509" s="266"/>
      <c r="AU509" s="266"/>
      <c r="AV509" s="266" t="s">
        <v>861</v>
      </c>
      <c r="AW509" s="266"/>
      <c r="AX509" s="266"/>
      <c r="AY509" s="266"/>
      <c r="AZ509" s="266"/>
      <c r="BA509" s="321">
        <v>26</v>
      </c>
      <c r="BB509" s="394">
        <v>1</v>
      </c>
    </row>
    <row r="510" spans="1:54" ht="24.95" customHeight="1">
      <c r="A510" s="326" t="s">
        <v>5950</v>
      </c>
      <c r="B510" s="19"/>
      <c r="C510" s="26"/>
      <c r="D510" s="27"/>
      <c r="E510" s="27"/>
      <c r="F510" s="26" t="s">
        <v>5925</v>
      </c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 t="s">
        <v>5104</v>
      </c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 t="s">
        <v>4799</v>
      </c>
      <c r="AK510" s="31">
        <v>45075</v>
      </c>
      <c r="AL510" s="332"/>
      <c r="AM510" s="333"/>
      <c r="AN510" s="25"/>
      <c r="AO510" s="24"/>
      <c r="AP510" s="262" t="s">
        <v>5925</v>
      </c>
      <c r="AQ510" s="263">
        <v>250</v>
      </c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>
        <v>3</v>
      </c>
    </row>
    <row r="511" spans="1:54" ht="24.95" customHeight="1">
      <c r="A511" s="326" t="s">
        <v>5950</v>
      </c>
      <c r="B511" s="19"/>
      <c r="C511" s="26"/>
      <c r="D511" s="27"/>
      <c r="E511" s="27"/>
      <c r="F511" s="26" t="s">
        <v>5857</v>
      </c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 t="s">
        <v>4970</v>
      </c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 t="s">
        <v>4799</v>
      </c>
      <c r="AK511" s="31">
        <v>45075</v>
      </c>
      <c r="AL511" s="332"/>
      <c r="AM511" s="333"/>
      <c r="AN511" s="25"/>
      <c r="AO511" s="24"/>
      <c r="AP511" s="262" t="s">
        <v>5858</v>
      </c>
      <c r="AQ511" s="263">
        <v>143</v>
      </c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>
        <v>3</v>
      </c>
    </row>
    <row r="512" spans="1:54" ht="24.95" customHeight="1">
      <c r="A512" s="326" t="s">
        <v>5950</v>
      </c>
      <c r="B512" s="19"/>
      <c r="C512" s="26"/>
      <c r="D512" s="27"/>
      <c r="E512" s="27"/>
      <c r="F512" s="26" t="s">
        <v>5838</v>
      </c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 t="s">
        <v>4946</v>
      </c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 t="s">
        <v>4799</v>
      </c>
      <c r="AK512" s="31">
        <v>45075</v>
      </c>
      <c r="AL512" s="332"/>
      <c r="AM512" s="333"/>
      <c r="AN512" s="25"/>
      <c r="AO512" s="24"/>
      <c r="AP512" s="262" t="s">
        <v>5839</v>
      </c>
      <c r="AQ512" s="263">
        <v>124</v>
      </c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>
        <v>3</v>
      </c>
    </row>
    <row r="513" spans="1:54" ht="24.95" customHeight="1">
      <c r="A513" s="326" t="s">
        <v>5950</v>
      </c>
      <c r="B513" s="19"/>
      <c r="C513" s="26"/>
      <c r="D513" s="27"/>
      <c r="E513" s="27"/>
      <c r="F513" s="26" t="s">
        <v>5795</v>
      </c>
      <c r="G513" s="26"/>
      <c r="H513" s="26"/>
      <c r="I513" s="26"/>
      <c r="J513" s="26"/>
      <c r="K513" s="26"/>
      <c r="L513" s="26"/>
      <c r="M513" s="26"/>
      <c r="N513" s="26"/>
      <c r="O513" s="26"/>
      <c r="P513" s="26" t="s">
        <v>4895</v>
      </c>
      <c r="Q513" s="26"/>
      <c r="R513" s="26"/>
      <c r="S513" s="26" t="s">
        <v>4896</v>
      </c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 t="s">
        <v>4799</v>
      </c>
      <c r="AK513" s="31">
        <v>45075</v>
      </c>
      <c r="AL513" s="332"/>
      <c r="AM513" s="333"/>
      <c r="AN513" s="25"/>
      <c r="AO513" s="24"/>
      <c r="AP513" s="262" t="s">
        <v>5796</v>
      </c>
      <c r="AQ513" s="263">
        <v>77</v>
      </c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>
        <v>3</v>
      </c>
    </row>
    <row r="514" spans="1:54" ht="24.95" customHeight="1">
      <c r="A514" s="326" t="s">
        <v>5950</v>
      </c>
      <c r="B514" s="19"/>
      <c r="C514" s="26"/>
      <c r="D514" s="27"/>
      <c r="E514" s="27"/>
      <c r="F514" s="26" t="s">
        <v>5936</v>
      </c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 t="s">
        <v>5126</v>
      </c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 t="s">
        <v>4799</v>
      </c>
      <c r="AK514" s="31">
        <v>45075</v>
      </c>
      <c r="AL514" s="332"/>
      <c r="AM514" s="333"/>
      <c r="AN514" s="25"/>
      <c r="AO514" s="24"/>
      <c r="AP514" s="262" t="s">
        <v>5937</v>
      </c>
      <c r="AQ514" s="263">
        <v>268</v>
      </c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>
        <v>3</v>
      </c>
    </row>
    <row r="515" spans="1:54" ht="24.95" customHeight="1">
      <c r="A515" s="326" t="s">
        <v>5950</v>
      </c>
      <c r="B515" s="19"/>
      <c r="C515" s="26"/>
      <c r="D515" s="27"/>
      <c r="E515" s="27"/>
      <c r="F515" s="26" t="s">
        <v>5772</v>
      </c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 t="s">
        <v>4873</v>
      </c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 t="s">
        <v>4799</v>
      </c>
      <c r="AK515" s="31">
        <v>45075</v>
      </c>
      <c r="AL515" s="332"/>
      <c r="AM515" s="333"/>
      <c r="AN515" s="25"/>
      <c r="AO515" s="24"/>
      <c r="AP515" s="262" t="s">
        <v>5773</v>
      </c>
      <c r="AQ515" s="263">
        <v>52</v>
      </c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>
        <v>3</v>
      </c>
    </row>
    <row r="516" spans="1:54" ht="24.95" customHeight="1">
      <c r="A516" s="326" t="s">
        <v>5950</v>
      </c>
      <c r="B516" s="19"/>
      <c r="C516" s="26"/>
      <c r="D516" s="27"/>
      <c r="E516" s="27"/>
      <c r="F516" s="26" t="s">
        <v>5845</v>
      </c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 t="s">
        <v>4953</v>
      </c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 t="s">
        <v>4799</v>
      </c>
      <c r="AK516" s="31">
        <v>45075</v>
      </c>
      <c r="AL516" s="332"/>
      <c r="AM516" s="333"/>
      <c r="AN516" s="25"/>
      <c r="AO516" s="24"/>
      <c r="AP516" s="262" t="s">
        <v>5846</v>
      </c>
      <c r="AQ516" s="263">
        <v>130</v>
      </c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>
        <v>3</v>
      </c>
    </row>
    <row r="517" spans="1:54" ht="24.95" customHeight="1">
      <c r="A517" s="326" t="s">
        <v>5950</v>
      </c>
      <c r="B517" s="19"/>
      <c r="C517" s="26"/>
      <c r="D517" s="27"/>
      <c r="E517" s="27"/>
      <c r="F517" s="26" t="s">
        <v>5843</v>
      </c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 t="s">
        <v>4950</v>
      </c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 t="s">
        <v>4799</v>
      </c>
      <c r="AK517" s="31">
        <v>45075</v>
      </c>
      <c r="AL517" s="332"/>
      <c r="AM517" s="333"/>
      <c r="AN517" s="25"/>
      <c r="AO517" s="24"/>
      <c r="AP517" s="262" t="s">
        <v>4951</v>
      </c>
      <c r="AQ517" s="263">
        <v>128</v>
      </c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>
        <v>3</v>
      </c>
    </row>
    <row r="518" spans="1:54" ht="24.95" customHeight="1">
      <c r="A518" s="326" t="s">
        <v>5950</v>
      </c>
      <c r="B518" s="19"/>
      <c r="C518" s="26"/>
      <c r="D518" s="27"/>
      <c r="E518" s="27"/>
      <c r="F518" s="26" t="s">
        <v>5912</v>
      </c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 t="s">
        <v>5078</v>
      </c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4799</v>
      </c>
      <c r="AK518" s="31">
        <v>45075</v>
      </c>
      <c r="AL518" s="332"/>
      <c r="AM518" s="333"/>
      <c r="AN518" s="25"/>
      <c r="AO518" s="24"/>
      <c r="AP518" s="262" t="s">
        <v>5079</v>
      </c>
      <c r="AQ518" s="263">
        <v>230</v>
      </c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>
        <v>3</v>
      </c>
    </row>
    <row r="519" spans="1:54" ht="24.95" customHeight="1">
      <c r="A519" s="326" t="s">
        <v>4817</v>
      </c>
      <c r="B519" s="19" t="s">
        <v>2216</v>
      </c>
      <c r="C519" s="26">
        <v>15</v>
      </c>
      <c r="D519" s="27" t="s">
        <v>2212</v>
      </c>
      <c r="E519" s="27"/>
      <c r="F519" s="26" t="s">
        <v>5412</v>
      </c>
      <c r="G519" s="26" t="s">
        <v>3</v>
      </c>
      <c r="H519" s="26" t="s">
        <v>3</v>
      </c>
      <c r="I519" s="26"/>
      <c r="J519" s="26"/>
      <c r="K519" s="26"/>
      <c r="L519" s="26"/>
      <c r="M519" s="26" t="s">
        <v>3</v>
      </c>
      <c r="N519" s="26" t="s">
        <v>3</v>
      </c>
      <c r="O519" s="26"/>
      <c r="P519" s="26" t="s">
        <v>3</v>
      </c>
      <c r="Q519" s="26" t="s">
        <v>3</v>
      </c>
      <c r="R519" s="26" t="s">
        <v>3</v>
      </c>
      <c r="S519" s="26"/>
      <c r="T519" s="26" t="s">
        <v>3</v>
      </c>
      <c r="U519" s="26" t="s">
        <v>3</v>
      </c>
      <c r="V519" s="26"/>
      <c r="W519" s="26"/>
      <c r="X519" s="26"/>
      <c r="Y519" s="26"/>
      <c r="Z519" s="26" t="s">
        <v>3</v>
      </c>
      <c r="AA519" s="28" t="s">
        <v>2854</v>
      </c>
      <c r="AB519" s="28" t="s">
        <v>2855</v>
      </c>
      <c r="AC519" s="28"/>
      <c r="AD519" s="28"/>
      <c r="AE519" s="28" t="s">
        <v>3</v>
      </c>
      <c r="AF519" s="28" t="s">
        <v>3</v>
      </c>
      <c r="AG519" s="28"/>
      <c r="AH519" s="28" t="s">
        <v>3</v>
      </c>
      <c r="AI519" s="29"/>
      <c r="AJ519" s="30" t="s">
        <v>2295</v>
      </c>
      <c r="AK519" s="31">
        <v>39248</v>
      </c>
      <c r="AL519" s="332"/>
      <c r="AM519" s="333"/>
      <c r="AN519" s="25" t="s">
        <v>2266</v>
      </c>
      <c r="AO519" s="24">
        <v>45060</v>
      </c>
      <c r="AP519" s="262" t="s">
        <v>2856</v>
      </c>
      <c r="AQ519" s="263"/>
      <c r="AR519" s="263" t="s">
        <v>885</v>
      </c>
      <c r="AS519" s="263" t="s">
        <v>2857</v>
      </c>
      <c r="AT519" s="266"/>
      <c r="AU519" s="266"/>
      <c r="AV519" s="266"/>
      <c r="AW519" s="266"/>
      <c r="AX519" s="266"/>
      <c r="AY519" s="266"/>
      <c r="AZ519" s="266"/>
      <c r="BA519" s="321">
        <v>269</v>
      </c>
      <c r="BB519" s="394">
        <v>2</v>
      </c>
    </row>
    <row r="520" spans="1:54" ht="24.95" customHeight="1">
      <c r="A520" s="326" t="s">
        <v>4817</v>
      </c>
      <c r="B520" s="19" t="s">
        <v>2216</v>
      </c>
      <c r="C520" s="26">
        <v>15</v>
      </c>
      <c r="D520" s="27" t="s">
        <v>2217</v>
      </c>
      <c r="E520" s="27"/>
      <c r="F520" s="26" t="s">
        <v>5544</v>
      </c>
      <c r="G520" s="26" t="s">
        <v>3872</v>
      </c>
      <c r="H520" s="26"/>
      <c r="I520" s="26"/>
      <c r="J520" s="26"/>
      <c r="K520" s="26"/>
      <c r="L520" s="26"/>
      <c r="M520" s="26" t="s">
        <v>3873</v>
      </c>
      <c r="N520" s="26" t="s">
        <v>3874</v>
      </c>
      <c r="O520" s="26"/>
      <c r="P520" s="26"/>
      <c r="Q520" s="26" t="s">
        <v>3875</v>
      </c>
      <c r="R520" s="26"/>
      <c r="S520" s="26"/>
      <c r="T520" s="26"/>
      <c r="U520" s="26"/>
      <c r="V520" s="26"/>
      <c r="W520" s="26"/>
      <c r="X520" s="26"/>
      <c r="Y520" s="26" t="s">
        <v>3876</v>
      </c>
      <c r="Z520" s="26"/>
      <c r="AA520" s="28" t="s">
        <v>3877</v>
      </c>
      <c r="AB520" s="28" t="s">
        <v>2799</v>
      </c>
      <c r="AC520" s="28"/>
      <c r="AD520" s="28"/>
      <c r="AE520" s="28" t="s">
        <v>697</v>
      </c>
      <c r="AF520" s="28" t="s">
        <v>698</v>
      </c>
      <c r="AG520" s="28" t="s">
        <v>3878</v>
      </c>
      <c r="AH520" s="28" t="s">
        <v>3879</v>
      </c>
      <c r="AI520" s="29"/>
      <c r="AJ520" s="30"/>
      <c r="AK520" s="31"/>
      <c r="AL520" s="332"/>
      <c r="AM520" s="333"/>
      <c r="AN520" s="25" t="s">
        <v>2266</v>
      </c>
      <c r="AO520" s="24">
        <v>45060</v>
      </c>
      <c r="AP520" s="262" t="s">
        <v>3880</v>
      </c>
      <c r="AQ520" s="263"/>
      <c r="AR520" s="263" t="s">
        <v>674</v>
      </c>
      <c r="AS520" s="263" t="s">
        <v>675</v>
      </c>
      <c r="AT520" s="266"/>
      <c r="AU520" s="266"/>
      <c r="AV520" s="266"/>
      <c r="AW520" s="266"/>
      <c r="AX520" s="266"/>
      <c r="AY520" s="266"/>
      <c r="AZ520" s="266"/>
      <c r="BA520" s="321">
        <v>407</v>
      </c>
      <c r="BB520" s="394">
        <v>2</v>
      </c>
    </row>
    <row r="521" spans="1:54" ht="24.95" customHeight="1">
      <c r="A521" s="326" t="s">
        <v>5950</v>
      </c>
      <c r="B521" s="19"/>
      <c r="C521" s="26"/>
      <c r="D521" s="27"/>
      <c r="E521" s="27"/>
      <c r="F521" s="26" t="s">
        <v>5921</v>
      </c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 t="s">
        <v>5094</v>
      </c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 t="s">
        <v>4799</v>
      </c>
      <c r="AK521" s="31">
        <v>45075</v>
      </c>
      <c r="AL521" s="332"/>
      <c r="AM521" s="333"/>
      <c r="AN521" s="25"/>
      <c r="AO521" s="24"/>
      <c r="AP521" s="262" t="s">
        <v>5921</v>
      </c>
      <c r="AQ521" s="263">
        <v>243</v>
      </c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>
        <v>3</v>
      </c>
    </row>
    <row r="522" spans="1:54" ht="24.95" customHeight="1">
      <c r="A522" s="326" t="s">
        <v>4817</v>
      </c>
      <c r="B522" s="19" t="s">
        <v>2225</v>
      </c>
      <c r="C522" s="26">
        <v>91</v>
      </c>
      <c r="D522" s="27" t="s">
        <v>1361</v>
      </c>
      <c r="E522" s="27" t="s">
        <v>1671</v>
      </c>
      <c r="F522" s="26" t="s">
        <v>5269</v>
      </c>
      <c r="G522" s="26" t="s">
        <v>3</v>
      </c>
      <c r="H522" s="26" t="s">
        <v>1125</v>
      </c>
      <c r="I522" s="26"/>
      <c r="J522" s="26"/>
      <c r="K522" s="26"/>
      <c r="L522" s="26"/>
      <c r="M522" s="26" t="s">
        <v>1672</v>
      </c>
      <c r="N522" s="26" t="s">
        <v>1673</v>
      </c>
      <c r="O522" s="26"/>
      <c r="P522" s="26"/>
      <c r="Q522" s="26" t="s">
        <v>1674</v>
      </c>
      <c r="R522" s="26"/>
      <c r="S522" s="26"/>
      <c r="T522" s="26"/>
      <c r="U522" s="26" t="s">
        <v>3</v>
      </c>
      <c r="V522" s="26"/>
      <c r="W522" s="26"/>
      <c r="X522" s="26"/>
      <c r="Y522" s="26" t="s">
        <v>1675</v>
      </c>
      <c r="Z522" s="26"/>
      <c r="AA522" s="28" t="s">
        <v>1676</v>
      </c>
      <c r="AB522" s="28" t="s">
        <v>1677</v>
      </c>
      <c r="AC522" s="28"/>
      <c r="AD522" s="28"/>
      <c r="AE522" s="28" t="s">
        <v>705</v>
      </c>
      <c r="AF522" s="28" t="s">
        <v>1678</v>
      </c>
      <c r="AG522" s="28"/>
      <c r="AH522" s="28" t="s">
        <v>1679</v>
      </c>
      <c r="AI522" s="29"/>
      <c r="AJ522" s="30" t="s">
        <v>905</v>
      </c>
      <c r="AK522" s="31" t="s">
        <v>3</v>
      </c>
      <c r="AL522" s="332"/>
      <c r="AM522" s="333"/>
      <c r="AN522" s="25"/>
      <c r="AO522" s="24"/>
      <c r="AP522" s="262" t="s">
        <v>1680</v>
      </c>
      <c r="AQ522" s="263"/>
      <c r="AR522" s="263" t="s">
        <v>844</v>
      </c>
      <c r="AS522" s="263" t="s">
        <v>675</v>
      </c>
      <c r="AT522" s="266"/>
      <c r="AU522" s="266"/>
      <c r="AV522" s="266" t="s">
        <v>1671</v>
      </c>
      <c r="AW522" s="266"/>
      <c r="AX522" s="266"/>
      <c r="AY522" s="266"/>
      <c r="AZ522" s="266"/>
      <c r="BA522" s="321">
        <v>109</v>
      </c>
      <c r="BB522" s="394">
        <v>1</v>
      </c>
    </row>
    <row r="523" spans="1:54" ht="24.95" customHeight="1">
      <c r="A523" s="326" t="s">
        <v>4817</v>
      </c>
      <c r="B523" s="19" t="s">
        <v>2216</v>
      </c>
      <c r="C523" s="26">
        <v>15</v>
      </c>
      <c r="D523" s="27" t="s">
        <v>2212</v>
      </c>
      <c r="E523" s="27"/>
      <c r="F523" s="26" t="s">
        <v>5374</v>
      </c>
      <c r="G523" s="26" t="s">
        <v>2615</v>
      </c>
      <c r="H523" s="26" t="s">
        <v>3</v>
      </c>
      <c r="I523" s="26"/>
      <c r="J523" s="26"/>
      <c r="K523" s="26"/>
      <c r="L523" s="26"/>
      <c r="M523" s="26" t="s">
        <v>2592</v>
      </c>
      <c r="N523" s="26" t="s">
        <v>2616</v>
      </c>
      <c r="O523" s="26"/>
      <c r="P523" s="26" t="s">
        <v>3</v>
      </c>
      <c r="Q523" s="26" t="s">
        <v>2617</v>
      </c>
      <c r="R523" s="26" t="s">
        <v>3</v>
      </c>
      <c r="S523" s="26"/>
      <c r="T523" s="26" t="s">
        <v>3</v>
      </c>
      <c r="U523" s="26" t="s">
        <v>3</v>
      </c>
      <c r="V523" s="26"/>
      <c r="W523" s="26"/>
      <c r="X523" s="26"/>
      <c r="Y523" s="26"/>
      <c r="Z523" s="26" t="s">
        <v>3</v>
      </c>
      <c r="AA523" s="28" t="s">
        <v>2618</v>
      </c>
      <c r="AB523" s="28" t="s">
        <v>2619</v>
      </c>
      <c r="AC523" s="28"/>
      <c r="AD523" s="28"/>
      <c r="AE523" s="28" t="s">
        <v>711</v>
      </c>
      <c r="AF523" s="28" t="s">
        <v>730</v>
      </c>
      <c r="AG523" s="28"/>
      <c r="AH523" s="28" t="s">
        <v>2620</v>
      </c>
      <c r="AI523" s="29"/>
      <c r="AJ523" s="30" t="s">
        <v>2295</v>
      </c>
      <c r="AK523" s="31">
        <v>39248</v>
      </c>
      <c r="AL523" s="332"/>
      <c r="AM523" s="333"/>
      <c r="AN523" s="25" t="s">
        <v>2266</v>
      </c>
      <c r="AO523" s="24">
        <v>45060</v>
      </c>
      <c r="AP523" s="262" t="s">
        <v>2621</v>
      </c>
      <c r="AQ523" s="263"/>
      <c r="AR523" s="263" t="s">
        <v>885</v>
      </c>
      <c r="AS523" s="263" t="s">
        <v>2622</v>
      </c>
      <c r="AT523" s="266"/>
      <c r="AU523" s="266"/>
      <c r="AV523" s="266"/>
      <c r="AW523" s="266"/>
      <c r="AX523" s="266"/>
      <c r="AY523" s="266"/>
      <c r="AZ523" s="266"/>
      <c r="BA523" s="321">
        <v>231</v>
      </c>
      <c r="BB523" s="394">
        <v>2</v>
      </c>
    </row>
    <row r="524" spans="1:54" ht="24.95" customHeight="1">
      <c r="A524" s="326" t="s">
        <v>4817</v>
      </c>
      <c r="B524" s="19" t="s">
        <v>2216</v>
      </c>
      <c r="C524" s="26">
        <v>15</v>
      </c>
      <c r="D524" s="27" t="s">
        <v>3930</v>
      </c>
      <c r="E524" s="27"/>
      <c r="F524" s="26" t="s">
        <v>5563</v>
      </c>
      <c r="G524" s="26" t="s">
        <v>3983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3984</v>
      </c>
      <c r="AB524" s="28" t="s">
        <v>3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2295</v>
      </c>
      <c r="AK524" s="31">
        <v>39248</v>
      </c>
      <c r="AL524" s="332"/>
      <c r="AM524" s="333"/>
      <c r="AN524" s="25" t="s">
        <v>2266</v>
      </c>
      <c r="AO524" s="24">
        <v>45060</v>
      </c>
      <c r="AP524" s="262" t="s">
        <v>3984</v>
      </c>
      <c r="AQ524" s="263"/>
      <c r="AR524" s="263" t="s">
        <v>885</v>
      </c>
      <c r="AS524" s="263" t="s">
        <v>3985</v>
      </c>
      <c r="AT524" s="266"/>
      <c r="AU524" s="266"/>
      <c r="AV524" s="266"/>
      <c r="AW524" s="266"/>
      <c r="AX524" s="266"/>
      <c r="AY524" s="266"/>
      <c r="AZ524" s="266"/>
      <c r="BA524" s="321">
        <v>426</v>
      </c>
      <c r="BB524" s="394">
        <v>2</v>
      </c>
    </row>
    <row r="525" spans="1:54" ht="24.95" customHeight="1">
      <c r="A525" s="326" t="s">
        <v>4817</v>
      </c>
      <c r="B525" s="19" t="s">
        <v>2237</v>
      </c>
      <c r="C525" s="26">
        <v>92</v>
      </c>
      <c r="D525" s="27" t="s">
        <v>1867</v>
      </c>
      <c r="E525" s="27" t="s">
        <v>2132</v>
      </c>
      <c r="F525" s="26" t="s">
        <v>5321</v>
      </c>
      <c r="G525" s="26" t="s">
        <v>2133</v>
      </c>
      <c r="H525" s="26"/>
      <c r="I525" s="26"/>
      <c r="J525" s="26"/>
      <c r="K525" s="26"/>
      <c r="L525" s="26"/>
      <c r="M525" s="26" t="s">
        <v>2243</v>
      </c>
      <c r="N525" s="26" t="s">
        <v>2134</v>
      </c>
      <c r="O525" s="26"/>
      <c r="P525" s="26"/>
      <c r="Q525" s="26" t="s">
        <v>2135</v>
      </c>
      <c r="R525" s="26"/>
      <c r="S525" s="26"/>
      <c r="T525" s="26"/>
      <c r="U525" s="26"/>
      <c r="V525" s="26"/>
      <c r="W525" s="26"/>
      <c r="X525" s="26"/>
      <c r="Y525" s="26" t="s">
        <v>2136</v>
      </c>
      <c r="Z525" s="26"/>
      <c r="AA525" s="28" t="s">
        <v>2137</v>
      </c>
      <c r="AB525" s="28" t="s">
        <v>2138</v>
      </c>
      <c r="AC525" s="28"/>
      <c r="AD525" s="28"/>
      <c r="AE525" s="28" t="s">
        <v>4</v>
      </c>
      <c r="AF525" s="28" t="s">
        <v>716</v>
      </c>
      <c r="AG525" s="28"/>
      <c r="AH525" s="28" t="s">
        <v>2139</v>
      </c>
      <c r="AI525" s="29"/>
      <c r="AJ525" s="30"/>
      <c r="AK525" s="31"/>
      <c r="AL525" s="332"/>
      <c r="AM525" s="333"/>
      <c r="AN525" s="25"/>
      <c r="AO525" s="24"/>
      <c r="AP525" s="262" t="s">
        <v>2140</v>
      </c>
      <c r="AQ525" s="263"/>
      <c r="AR525" s="263" t="s">
        <v>1321</v>
      </c>
      <c r="AS525" s="263" t="s">
        <v>675</v>
      </c>
      <c r="AT525" s="266"/>
      <c r="AU525" s="266"/>
      <c r="AV525" s="266"/>
      <c r="AW525" s="266" t="s">
        <v>2132</v>
      </c>
      <c r="AX525" s="266"/>
      <c r="AY525" s="266"/>
      <c r="AZ525" s="266"/>
      <c r="BA525" s="321">
        <v>172</v>
      </c>
      <c r="BB525" s="394">
        <v>1</v>
      </c>
    </row>
    <row r="526" spans="1:54" ht="24.95" customHeight="1">
      <c r="A526" s="326" t="s">
        <v>4817</v>
      </c>
      <c r="B526" s="19" t="s">
        <v>2216</v>
      </c>
      <c r="C526" s="26">
        <v>15</v>
      </c>
      <c r="D526" s="27" t="s">
        <v>2212</v>
      </c>
      <c r="E526" s="27"/>
      <c r="F526" s="26" t="s">
        <v>5411</v>
      </c>
      <c r="G526" s="26" t="s">
        <v>3</v>
      </c>
      <c r="H526" s="26" t="s">
        <v>3</v>
      </c>
      <c r="I526" s="26"/>
      <c r="J526" s="26"/>
      <c r="K526" s="26"/>
      <c r="L526" s="26"/>
      <c r="M526" s="26" t="s">
        <v>3</v>
      </c>
      <c r="N526" s="26" t="s">
        <v>3</v>
      </c>
      <c r="O526" s="26"/>
      <c r="P526" s="26" t="s">
        <v>3</v>
      </c>
      <c r="Q526" s="26" t="s">
        <v>3</v>
      </c>
      <c r="R526" s="26" t="s">
        <v>3</v>
      </c>
      <c r="S526" s="26"/>
      <c r="T526" s="26" t="s">
        <v>3</v>
      </c>
      <c r="U526" s="26" t="s">
        <v>3</v>
      </c>
      <c r="V526" s="26"/>
      <c r="W526" s="26"/>
      <c r="X526" s="26"/>
      <c r="Y526" s="26"/>
      <c r="Z526" s="26" t="s">
        <v>3</v>
      </c>
      <c r="AA526" s="28" t="s">
        <v>2851</v>
      </c>
      <c r="AB526" s="28" t="s">
        <v>2799</v>
      </c>
      <c r="AC526" s="28"/>
      <c r="AD526" s="28"/>
      <c r="AE526" s="28" t="s">
        <v>3</v>
      </c>
      <c r="AF526" s="28" t="s">
        <v>3</v>
      </c>
      <c r="AG526" s="28"/>
      <c r="AH526" s="28" t="s">
        <v>3</v>
      </c>
      <c r="AI526" s="29"/>
      <c r="AJ526" s="30" t="s">
        <v>2295</v>
      </c>
      <c r="AK526" s="31">
        <v>39248</v>
      </c>
      <c r="AL526" s="332"/>
      <c r="AM526" s="333"/>
      <c r="AN526" s="25" t="s">
        <v>2266</v>
      </c>
      <c r="AO526" s="24">
        <v>45060</v>
      </c>
      <c r="AP526" s="262" t="s">
        <v>2852</v>
      </c>
      <c r="AQ526" s="263"/>
      <c r="AR526" s="263" t="s">
        <v>885</v>
      </c>
      <c r="AS526" s="263" t="s">
        <v>2853</v>
      </c>
      <c r="AT526" s="266"/>
      <c r="AU526" s="266"/>
      <c r="AV526" s="266"/>
      <c r="AW526" s="266"/>
      <c r="AX526" s="266"/>
      <c r="AY526" s="266"/>
      <c r="AZ526" s="266"/>
      <c r="BA526" s="321">
        <v>268</v>
      </c>
      <c r="BB526" s="394">
        <v>2</v>
      </c>
    </row>
    <row r="527" spans="1:54" ht="24.95" customHeight="1">
      <c r="A527" s="326" t="s">
        <v>4817</v>
      </c>
      <c r="B527" s="19" t="s">
        <v>2216</v>
      </c>
      <c r="C527" s="26">
        <v>15</v>
      </c>
      <c r="D527" s="27" t="s">
        <v>2212</v>
      </c>
      <c r="E527" s="27"/>
      <c r="F527" s="26" t="s">
        <v>5494</v>
      </c>
      <c r="G527" s="26" t="s">
        <v>3343</v>
      </c>
      <c r="H527" s="26"/>
      <c r="I527" s="26"/>
      <c r="J527" s="26"/>
      <c r="K527" s="26"/>
      <c r="L527" s="26"/>
      <c r="M527" s="26" t="s">
        <v>3344</v>
      </c>
      <c r="N527" s="26" t="s">
        <v>3345</v>
      </c>
      <c r="O527" s="26"/>
      <c r="P527" s="26" t="s">
        <v>3346</v>
      </c>
      <c r="Q527" s="26" t="s">
        <v>3347</v>
      </c>
      <c r="R527" s="26"/>
      <c r="S527" s="26" t="s">
        <v>3348</v>
      </c>
      <c r="T527" s="26"/>
      <c r="U527" s="26"/>
      <c r="V527" s="26" t="s">
        <v>3349</v>
      </c>
      <c r="W527" s="26"/>
      <c r="X527" s="26"/>
      <c r="Y527" s="26" t="s">
        <v>3350</v>
      </c>
      <c r="Z527" s="26" t="s">
        <v>688</v>
      </c>
      <c r="AA527" s="28" t="s">
        <v>3351</v>
      </c>
      <c r="AB527" s="28" t="s">
        <v>3352</v>
      </c>
      <c r="AC527" s="28"/>
      <c r="AD527" s="28"/>
      <c r="AE527" s="28" t="s">
        <v>711</v>
      </c>
      <c r="AF527" s="28" t="s">
        <v>748</v>
      </c>
      <c r="AG527" s="28"/>
      <c r="AH527" s="28" t="s">
        <v>3353</v>
      </c>
      <c r="AI527" s="29"/>
      <c r="AJ527" s="30"/>
      <c r="AK527" s="31"/>
      <c r="AL527" s="332"/>
      <c r="AM527" s="333"/>
      <c r="AN527" s="25" t="s">
        <v>2266</v>
      </c>
      <c r="AO527" s="24">
        <v>45060</v>
      </c>
      <c r="AP527" s="262" t="s">
        <v>3354</v>
      </c>
      <c r="AQ527" s="263"/>
      <c r="AR527" s="263" t="s">
        <v>681</v>
      </c>
      <c r="AS527" s="263" t="s">
        <v>675</v>
      </c>
      <c r="AT527" s="266"/>
      <c r="AU527" s="266"/>
      <c r="AV527" s="266"/>
      <c r="AW527" s="266"/>
      <c r="AX527" s="266"/>
      <c r="AY527" s="266"/>
      <c r="AZ527" s="266"/>
      <c r="BA527" s="321">
        <v>351</v>
      </c>
      <c r="BB527" s="394">
        <v>2</v>
      </c>
    </row>
    <row r="528" spans="1:54" ht="24.95" customHeight="1">
      <c r="A528" s="326" t="s">
        <v>5950</v>
      </c>
      <c r="B528" s="19"/>
      <c r="C528" s="26"/>
      <c r="D528" s="27"/>
      <c r="E528" s="27"/>
      <c r="F528" s="26" t="s">
        <v>5877</v>
      </c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 t="s">
        <v>5006</v>
      </c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 t="s">
        <v>4799</v>
      </c>
      <c r="AK528" s="31">
        <v>45075</v>
      </c>
      <c r="AL528" s="332"/>
      <c r="AM528" s="333"/>
      <c r="AN528" s="25"/>
      <c r="AO528" s="24"/>
      <c r="AP528" s="262" t="s">
        <v>5007</v>
      </c>
      <c r="AQ528" s="263">
        <v>168</v>
      </c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>
        <v>3</v>
      </c>
    </row>
    <row r="529" spans="1:54" ht="24.95" customHeight="1">
      <c r="A529" s="326" t="s">
        <v>5950</v>
      </c>
      <c r="B529" s="19"/>
      <c r="C529" s="26"/>
      <c r="D529" s="27"/>
      <c r="E529" s="27"/>
      <c r="F529" s="26" t="s">
        <v>5949</v>
      </c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 t="s">
        <v>5144</v>
      </c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 t="s">
        <v>4799</v>
      </c>
      <c r="AK529" s="31">
        <v>45075</v>
      </c>
      <c r="AL529" s="332"/>
      <c r="AM529" s="333"/>
      <c r="AN529" s="25"/>
      <c r="AO529" s="24"/>
      <c r="AP529" s="262" t="s">
        <v>5145</v>
      </c>
      <c r="AQ529" s="263">
        <v>283</v>
      </c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>
        <v>3</v>
      </c>
    </row>
    <row r="530" spans="1:54" ht="24.95" customHeight="1">
      <c r="A530" s="326" t="s">
        <v>4817</v>
      </c>
      <c r="B530" s="19" t="s">
        <v>2237</v>
      </c>
      <c r="C530" s="26">
        <v>92</v>
      </c>
      <c r="D530" s="27" t="s">
        <v>1867</v>
      </c>
      <c r="E530" s="27" t="s">
        <v>1880</v>
      </c>
      <c r="F530" s="26" t="s">
        <v>5291</v>
      </c>
      <c r="G530" s="26" t="s">
        <v>1881</v>
      </c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 t="s">
        <v>1882</v>
      </c>
      <c r="Z530" s="26"/>
      <c r="AA530" s="28" t="s">
        <v>826</v>
      </c>
      <c r="AB530" s="28" t="s">
        <v>835</v>
      </c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 t="s">
        <v>1883</v>
      </c>
      <c r="AQ530" s="263"/>
      <c r="AR530" s="263" t="s">
        <v>1321</v>
      </c>
      <c r="AS530" s="263" t="s">
        <v>675</v>
      </c>
      <c r="AT530" s="266"/>
      <c r="AU530" s="266"/>
      <c r="AV530" s="266"/>
      <c r="AW530" s="266" t="s">
        <v>1880</v>
      </c>
      <c r="AX530" s="266"/>
      <c r="AY530" s="266"/>
      <c r="AZ530" s="266"/>
      <c r="BA530" s="321">
        <v>141</v>
      </c>
      <c r="BB530" s="394">
        <v>1</v>
      </c>
    </row>
    <row r="531" spans="1:54" ht="24.95" customHeight="1">
      <c r="A531" s="326" t="s">
        <v>5950</v>
      </c>
      <c r="B531" s="19"/>
      <c r="C531" s="26"/>
      <c r="D531" s="27"/>
      <c r="E531" s="27"/>
      <c r="F531" s="26" t="s">
        <v>5799</v>
      </c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 t="s">
        <v>4898</v>
      </c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 t="s">
        <v>4799</v>
      </c>
      <c r="AK531" s="31">
        <v>45075</v>
      </c>
      <c r="AL531" s="332"/>
      <c r="AM531" s="333"/>
      <c r="AN531" s="25"/>
      <c r="AO531" s="24"/>
      <c r="AP531" s="262" t="s">
        <v>5800</v>
      </c>
      <c r="AQ531" s="263">
        <v>79</v>
      </c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>
        <v>3</v>
      </c>
    </row>
    <row r="532" spans="1:54" ht="24.95" customHeight="1">
      <c r="A532" s="326" t="s">
        <v>4817</v>
      </c>
      <c r="B532" s="19" t="s">
        <v>2216</v>
      </c>
      <c r="C532" s="26">
        <v>15</v>
      </c>
      <c r="D532" s="27" t="s">
        <v>2212</v>
      </c>
      <c r="E532" s="27"/>
      <c r="F532" s="26" t="s">
        <v>5496</v>
      </c>
      <c r="G532" s="26" t="s">
        <v>3365</v>
      </c>
      <c r="H532" s="26"/>
      <c r="I532" s="26"/>
      <c r="J532" s="26"/>
      <c r="K532" s="26"/>
      <c r="L532" s="26"/>
      <c r="M532" s="26" t="s">
        <v>3366</v>
      </c>
      <c r="N532" s="26" t="s">
        <v>3367</v>
      </c>
      <c r="O532" s="26"/>
      <c r="P532" s="26" t="s">
        <v>3368</v>
      </c>
      <c r="Q532" s="26" t="s">
        <v>3369</v>
      </c>
      <c r="R532" s="26"/>
      <c r="S532" s="26" t="s">
        <v>3370</v>
      </c>
      <c r="T532" s="26"/>
      <c r="U532" s="26" t="s">
        <v>3371</v>
      </c>
      <c r="V532" s="26"/>
      <c r="W532" s="26"/>
      <c r="X532" s="26"/>
      <c r="Y532" s="26" t="s">
        <v>3372</v>
      </c>
      <c r="Z532" s="26" t="s">
        <v>688</v>
      </c>
      <c r="AA532" s="28" t="s">
        <v>3373</v>
      </c>
      <c r="AB532" s="28" t="s">
        <v>2046</v>
      </c>
      <c r="AC532" s="28"/>
      <c r="AD532" s="28"/>
      <c r="AE532" s="28" t="s">
        <v>705</v>
      </c>
      <c r="AF532" s="28" t="s">
        <v>3374</v>
      </c>
      <c r="AG532" s="28"/>
      <c r="AH532" s="28" t="s">
        <v>3375</v>
      </c>
      <c r="AI532" s="29"/>
      <c r="AJ532" s="30" t="s">
        <v>2433</v>
      </c>
      <c r="AK532" s="31">
        <v>39248</v>
      </c>
      <c r="AL532" s="332"/>
      <c r="AM532" s="333"/>
      <c r="AN532" s="25" t="s">
        <v>2266</v>
      </c>
      <c r="AO532" s="24">
        <v>45060</v>
      </c>
      <c r="AP532" s="262" t="s">
        <v>3376</v>
      </c>
      <c r="AQ532" s="263"/>
      <c r="AR532" s="263" t="s">
        <v>2210</v>
      </c>
      <c r="AS532" s="263" t="s">
        <v>675</v>
      </c>
      <c r="AT532" s="266"/>
      <c r="AU532" s="266"/>
      <c r="AV532" s="266"/>
      <c r="AW532" s="266"/>
      <c r="AX532" s="266"/>
      <c r="AY532" s="266"/>
      <c r="AZ532" s="266"/>
      <c r="BA532" s="321">
        <v>353</v>
      </c>
      <c r="BB532" s="394">
        <v>2</v>
      </c>
    </row>
    <row r="533" spans="1:54" ht="24.95" customHeight="1">
      <c r="A533" s="326" t="s">
        <v>4817</v>
      </c>
      <c r="B533" s="19" t="s">
        <v>752</v>
      </c>
      <c r="C533" s="26">
        <v>17</v>
      </c>
      <c r="D533" s="27" t="s">
        <v>752</v>
      </c>
      <c r="E533" s="27"/>
      <c r="F533" s="26" t="s">
        <v>5652</v>
      </c>
      <c r="G533" s="26" t="s">
        <v>3</v>
      </c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 t="s">
        <v>4323</v>
      </c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 t="s">
        <v>2440</v>
      </c>
      <c r="AK533" s="31">
        <v>39910</v>
      </c>
      <c r="AL533" s="332"/>
      <c r="AM533" s="333"/>
      <c r="AN533" s="25" t="s">
        <v>2266</v>
      </c>
      <c r="AO533" s="24">
        <v>45060</v>
      </c>
      <c r="AP533" s="262" t="s">
        <v>4324</v>
      </c>
      <c r="AQ533" s="263"/>
      <c r="AR533" s="263" t="s">
        <v>2441</v>
      </c>
      <c r="AS533" s="263" t="s">
        <v>4325</v>
      </c>
      <c r="AT533" s="266"/>
      <c r="AU533" s="266"/>
      <c r="AV533" s="266"/>
      <c r="AW533" s="266"/>
      <c r="AX533" s="266"/>
      <c r="AY533" s="266"/>
      <c r="AZ533" s="266"/>
      <c r="BA533" s="321">
        <v>517</v>
      </c>
      <c r="BB533" s="394">
        <v>2</v>
      </c>
    </row>
    <row r="534" spans="1:54" ht="24.95" customHeight="1">
      <c r="A534" s="326" t="s">
        <v>5950</v>
      </c>
      <c r="B534" s="19"/>
      <c r="C534" s="26"/>
      <c r="D534" s="27"/>
      <c r="E534" s="27"/>
      <c r="F534" s="26" t="s">
        <v>5734</v>
      </c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 t="s">
        <v>4824</v>
      </c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 t="s">
        <v>4799</v>
      </c>
      <c r="AK534" s="31">
        <v>45075</v>
      </c>
      <c r="AL534" s="332"/>
      <c r="AM534" s="333"/>
      <c r="AN534" s="25"/>
      <c r="AO534" s="24"/>
      <c r="AP534" s="262" t="s">
        <v>5735</v>
      </c>
      <c r="AQ534" s="263">
        <v>12</v>
      </c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>
        <v>3</v>
      </c>
    </row>
    <row r="535" spans="1:54" ht="24.95" customHeight="1">
      <c r="A535" s="326" t="s">
        <v>5950</v>
      </c>
      <c r="B535" s="19"/>
      <c r="C535" s="26"/>
      <c r="D535" s="27"/>
      <c r="E535" s="27"/>
      <c r="F535" s="26" t="s">
        <v>5865</v>
      </c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 t="s">
        <v>4982</v>
      </c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 t="s">
        <v>4799</v>
      </c>
      <c r="AK535" s="31">
        <v>45075</v>
      </c>
      <c r="AL535" s="332"/>
      <c r="AM535" s="333"/>
      <c r="AN535" s="25"/>
      <c r="AO535" s="24"/>
      <c r="AP535" s="262" t="s">
        <v>4983</v>
      </c>
      <c r="AQ535" s="263">
        <v>151</v>
      </c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>
        <v>3</v>
      </c>
    </row>
    <row r="536" spans="1:54" ht="24.95" customHeight="1">
      <c r="A536" s="326" t="s">
        <v>5950</v>
      </c>
      <c r="B536" s="19"/>
      <c r="C536" s="26"/>
      <c r="D536" s="27"/>
      <c r="E536" s="27"/>
      <c r="F536" s="26" t="s">
        <v>5860</v>
      </c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 t="s">
        <v>4975</v>
      </c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 t="s">
        <v>4799</v>
      </c>
      <c r="AK536" s="31">
        <v>45075</v>
      </c>
      <c r="AL536" s="332"/>
      <c r="AM536" s="333"/>
      <c r="AN536" s="25"/>
      <c r="AO536" s="24"/>
      <c r="AP536" s="262" t="s">
        <v>4976</v>
      </c>
      <c r="AQ536" s="263">
        <v>146</v>
      </c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>
        <v>3</v>
      </c>
    </row>
    <row r="537" spans="1:54" ht="24.95" customHeight="1">
      <c r="A537" s="326" t="s">
        <v>5950</v>
      </c>
      <c r="B537" s="19"/>
      <c r="C537" s="26"/>
      <c r="D537" s="27"/>
      <c r="E537" s="27"/>
      <c r="F537" s="26" t="s">
        <v>5940</v>
      </c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 t="s">
        <v>4799</v>
      </c>
      <c r="AK537" s="31">
        <v>45075</v>
      </c>
      <c r="AL537" s="332"/>
      <c r="AM537" s="333"/>
      <c r="AN537" s="25"/>
      <c r="AO537" s="24"/>
      <c r="AP537" s="262" t="s">
        <v>5941</v>
      </c>
      <c r="AQ537" s="263">
        <v>274</v>
      </c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>
        <v>3</v>
      </c>
    </row>
    <row r="538" spans="1:54" ht="24.95" customHeight="1">
      <c r="A538" s="326" t="s">
        <v>5950</v>
      </c>
      <c r="B538" s="19"/>
      <c r="C538" s="26"/>
      <c r="D538" s="27"/>
      <c r="E538" s="27"/>
      <c r="F538" s="26" t="s">
        <v>5063</v>
      </c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 t="s">
        <v>5064</v>
      </c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 t="s">
        <v>4799</v>
      </c>
      <c r="AK538" s="31">
        <v>45075</v>
      </c>
      <c r="AL538" s="332"/>
      <c r="AM538" s="333"/>
      <c r="AN538" s="25"/>
      <c r="AO538" s="24"/>
      <c r="AP538" s="262" t="s">
        <v>5063</v>
      </c>
      <c r="AQ538" s="263">
        <v>213</v>
      </c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>
        <v>3</v>
      </c>
    </row>
    <row r="539" spans="1:54" ht="24.95" customHeight="1">
      <c r="A539" s="326" t="s">
        <v>4817</v>
      </c>
      <c r="B539" s="19" t="s">
        <v>2237</v>
      </c>
      <c r="C539" s="26">
        <v>92</v>
      </c>
      <c r="D539" s="27" t="s">
        <v>1867</v>
      </c>
      <c r="E539" s="27" t="s">
        <v>1874</v>
      </c>
      <c r="F539" s="26" t="s">
        <v>5290</v>
      </c>
      <c r="G539" s="26" t="s">
        <v>1875</v>
      </c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 t="s">
        <v>1876</v>
      </c>
      <c r="Z539" s="26"/>
      <c r="AA539" s="28" t="s">
        <v>1877</v>
      </c>
      <c r="AB539" s="28" t="s">
        <v>1878</v>
      </c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 t="s">
        <v>1879</v>
      </c>
      <c r="AQ539" s="263"/>
      <c r="AR539" s="263" t="s">
        <v>1321</v>
      </c>
      <c r="AS539" s="263" t="s">
        <v>675</v>
      </c>
      <c r="AT539" s="266"/>
      <c r="AU539" s="266"/>
      <c r="AV539" s="266"/>
      <c r="AW539" s="266" t="s">
        <v>1874</v>
      </c>
      <c r="AX539" s="266"/>
      <c r="AY539" s="266"/>
      <c r="AZ539" s="266"/>
      <c r="BA539" s="321">
        <v>140</v>
      </c>
      <c r="BB539" s="394">
        <v>1</v>
      </c>
    </row>
    <row r="540" spans="1:54" ht="24.95" customHeight="1">
      <c r="A540" s="326" t="s">
        <v>4817</v>
      </c>
      <c r="B540" s="19" t="s">
        <v>2225</v>
      </c>
      <c r="C540" s="26">
        <v>91</v>
      </c>
      <c r="D540" s="27" t="s">
        <v>837</v>
      </c>
      <c r="E540" s="27" t="s">
        <v>838</v>
      </c>
      <c r="F540" s="26" t="s">
        <v>5182</v>
      </c>
      <c r="G540" s="26" t="s">
        <v>3</v>
      </c>
      <c r="H540" s="26" t="s">
        <v>3</v>
      </c>
      <c r="I540" s="26"/>
      <c r="J540" s="26"/>
      <c r="K540" s="26"/>
      <c r="L540" s="26"/>
      <c r="M540" s="26" t="s">
        <v>3</v>
      </c>
      <c r="N540" s="26" t="s">
        <v>3</v>
      </c>
      <c r="O540" s="26"/>
      <c r="P540" s="26"/>
      <c r="Q540" s="26" t="s">
        <v>3</v>
      </c>
      <c r="R540" s="26"/>
      <c r="S540" s="26"/>
      <c r="T540" s="26"/>
      <c r="U540" s="26" t="s">
        <v>3</v>
      </c>
      <c r="V540" s="26"/>
      <c r="W540" s="26"/>
      <c r="X540" s="26"/>
      <c r="Y540" s="26" t="s">
        <v>839</v>
      </c>
      <c r="Z540" s="26"/>
      <c r="AA540" s="28" t="s">
        <v>840</v>
      </c>
      <c r="AB540" s="28" t="s">
        <v>841</v>
      </c>
      <c r="AC540" s="28"/>
      <c r="AD540" s="28"/>
      <c r="AE540" s="28"/>
      <c r="AF540" s="28"/>
      <c r="AG540" s="28"/>
      <c r="AH540" s="28"/>
      <c r="AI540" s="29"/>
      <c r="AJ540" s="30" t="s">
        <v>842</v>
      </c>
      <c r="AK540" s="31" t="s">
        <v>3</v>
      </c>
      <c r="AL540" s="332"/>
      <c r="AM540" s="333"/>
      <c r="AN540" s="25"/>
      <c r="AO540" s="24"/>
      <c r="AP540" s="262" t="s">
        <v>843</v>
      </c>
      <c r="AQ540" s="263"/>
      <c r="AR540" s="263" t="s">
        <v>844</v>
      </c>
      <c r="AS540" s="263" t="s">
        <v>675</v>
      </c>
      <c r="AT540" s="266"/>
      <c r="AU540" s="266"/>
      <c r="AV540" s="266" t="s">
        <v>838</v>
      </c>
      <c r="AW540" s="266"/>
      <c r="AX540" s="266"/>
      <c r="AY540" s="266"/>
      <c r="AZ540" s="266"/>
      <c r="BA540" s="321">
        <v>22</v>
      </c>
      <c r="BB540" s="394">
        <v>1</v>
      </c>
    </row>
    <row r="541" spans="1:54" ht="24.95" customHeight="1">
      <c r="A541" s="326" t="s">
        <v>4817</v>
      </c>
      <c r="B541" s="19" t="s">
        <v>2237</v>
      </c>
      <c r="C541" s="26">
        <v>92</v>
      </c>
      <c r="D541" s="27" t="s">
        <v>1867</v>
      </c>
      <c r="E541" s="27" t="s">
        <v>1868</v>
      </c>
      <c r="F541" s="26" t="s">
        <v>5289</v>
      </c>
      <c r="G541" s="26" t="s">
        <v>1869</v>
      </c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 t="s">
        <v>1870</v>
      </c>
      <c r="Z541" s="26"/>
      <c r="AA541" s="28" t="s">
        <v>1871</v>
      </c>
      <c r="AB541" s="28" t="s">
        <v>1872</v>
      </c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 t="s">
        <v>1873</v>
      </c>
      <c r="AQ541" s="263"/>
      <c r="AR541" s="263" t="s">
        <v>1321</v>
      </c>
      <c r="AS541" s="263" t="s">
        <v>675</v>
      </c>
      <c r="AT541" s="266"/>
      <c r="AU541" s="266"/>
      <c r="AV541" s="266"/>
      <c r="AW541" s="266" t="s">
        <v>1868</v>
      </c>
      <c r="AX541" s="266"/>
      <c r="AY541" s="266"/>
      <c r="AZ541" s="266"/>
      <c r="BA541" s="321">
        <v>139</v>
      </c>
      <c r="BB541" s="394">
        <v>1</v>
      </c>
    </row>
    <row r="542" spans="1:54" ht="24.95" customHeight="1">
      <c r="A542" s="326" t="s">
        <v>4817</v>
      </c>
      <c r="B542" s="19" t="s">
        <v>2225</v>
      </c>
      <c r="C542" s="26">
        <v>91</v>
      </c>
      <c r="D542" s="27" t="s">
        <v>837</v>
      </c>
      <c r="E542" s="27" t="s">
        <v>1162</v>
      </c>
      <c r="F542" s="26" t="s">
        <v>5217</v>
      </c>
      <c r="G542" s="26" t="s">
        <v>3</v>
      </c>
      <c r="H542" s="26" t="s">
        <v>1163</v>
      </c>
      <c r="I542" s="26"/>
      <c r="J542" s="26"/>
      <c r="K542" s="26"/>
      <c r="L542" s="26"/>
      <c r="M542" s="26" t="s">
        <v>1164</v>
      </c>
      <c r="N542" s="26" t="s">
        <v>1165</v>
      </c>
      <c r="O542" s="26"/>
      <c r="P542" s="26"/>
      <c r="Q542" s="26" t="s">
        <v>1166</v>
      </c>
      <c r="R542" s="26"/>
      <c r="S542" s="26"/>
      <c r="T542" s="26"/>
      <c r="U542" s="26" t="s">
        <v>3</v>
      </c>
      <c r="V542" s="26"/>
      <c r="W542" s="26"/>
      <c r="X542" s="26"/>
      <c r="Y542" s="26" t="s">
        <v>1167</v>
      </c>
      <c r="Z542" s="26"/>
      <c r="AA542" s="28" t="s">
        <v>1168</v>
      </c>
      <c r="AB542" s="28" t="s">
        <v>1169</v>
      </c>
      <c r="AC542" s="28"/>
      <c r="AD542" s="28"/>
      <c r="AE542" s="28" t="s">
        <v>4</v>
      </c>
      <c r="AF542" s="28" t="s">
        <v>903</v>
      </c>
      <c r="AG542" s="28"/>
      <c r="AH542" s="28" t="s">
        <v>1170</v>
      </c>
      <c r="AI542" s="29"/>
      <c r="AJ542" s="30" t="s">
        <v>3</v>
      </c>
      <c r="AK542" s="31" t="s">
        <v>3</v>
      </c>
      <c r="AL542" s="332"/>
      <c r="AM542" s="333"/>
      <c r="AN542" s="25"/>
      <c r="AO542" s="24"/>
      <c r="AP542" s="262" t="s">
        <v>1171</v>
      </c>
      <c r="AQ542" s="263"/>
      <c r="AR542" s="263" t="s">
        <v>844</v>
      </c>
      <c r="AS542" s="263" t="s">
        <v>675</v>
      </c>
      <c r="AT542" s="266"/>
      <c r="AU542" s="266"/>
      <c r="AV542" s="266" t="s">
        <v>1162</v>
      </c>
      <c r="AW542" s="266"/>
      <c r="AX542" s="266"/>
      <c r="AY542" s="266"/>
      <c r="AZ542" s="266"/>
      <c r="BA542" s="321">
        <v>57</v>
      </c>
      <c r="BB542" s="394">
        <v>1</v>
      </c>
    </row>
    <row r="543" spans="1:54" ht="24.95" customHeight="1">
      <c r="A543" s="326" t="s">
        <v>4817</v>
      </c>
      <c r="B543" s="19" t="s">
        <v>2216</v>
      </c>
      <c r="C543" s="26">
        <v>15</v>
      </c>
      <c r="D543" s="27" t="s">
        <v>2212</v>
      </c>
      <c r="E543" s="27"/>
      <c r="F543" s="26" t="s">
        <v>5439</v>
      </c>
      <c r="G543" s="26" t="s">
        <v>3073</v>
      </c>
      <c r="H543" s="26" t="s">
        <v>3</v>
      </c>
      <c r="I543" s="26"/>
      <c r="J543" s="26"/>
      <c r="K543" s="26"/>
      <c r="L543" s="26"/>
      <c r="M543" s="26" t="s">
        <v>3074</v>
      </c>
      <c r="N543" s="26" t="s">
        <v>3075</v>
      </c>
      <c r="O543" s="26"/>
      <c r="P543" s="26" t="s">
        <v>3</v>
      </c>
      <c r="Q543" s="26" t="s">
        <v>3076</v>
      </c>
      <c r="R543" s="26" t="s">
        <v>3</v>
      </c>
      <c r="S543" s="26"/>
      <c r="T543" s="26" t="s">
        <v>3</v>
      </c>
      <c r="U543" s="26" t="s">
        <v>3</v>
      </c>
      <c r="V543" s="26"/>
      <c r="W543" s="26"/>
      <c r="X543" s="26"/>
      <c r="Y543" s="26"/>
      <c r="Z543" s="26" t="s">
        <v>3</v>
      </c>
      <c r="AA543" s="28" t="s">
        <v>3077</v>
      </c>
      <c r="AB543" s="28" t="s">
        <v>725</v>
      </c>
      <c r="AC543" s="28"/>
      <c r="AD543" s="28"/>
      <c r="AE543" s="28" t="s">
        <v>711</v>
      </c>
      <c r="AF543" s="28" t="s">
        <v>730</v>
      </c>
      <c r="AG543" s="28"/>
      <c r="AH543" s="28" t="s">
        <v>3078</v>
      </c>
      <c r="AI543" s="29"/>
      <c r="AJ543" s="30" t="s">
        <v>2295</v>
      </c>
      <c r="AK543" s="31">
        <v>39248</v>
      </c>
      <c r="AL543" s="332"/>
      <c r="AM543" s="333"/>
      <c r="AN543" s="25" t="s">
        <v>2266</v>
      </c>
      <c r="AO543" s="24">
        <v>45060</v>
      </c>
      <c r="AP543" s="262" t="s">
        <v>3079</v>
      </c>
      <c r="AQ543" s="263"/>
      <c r="AR543" s="263" t="s">
        <v>885</v>
      </c>
      <c r="AS543" s="263" t="s">
        <v>3080</v>
      </c>
      <c r="AT543" s="266"/>
      <c r="AU543" s="266"/>
      <c r="AV543" s="266"/>
      <c r="AW543" s="266"/>
      <c r="AX543" s="266"/>
      <c r="AY543" s="266"/>
      <c r="AZ543" s="266"/>
      <c r="BA543" s="321">
        <v>296</v>
      </c>
      <c r="BB543" s="394">
        <v>2</v>
      </c>
    </row>
    <row r="544" spans="1:54" ht="24.95" customHeight="1">
      <c r="A544" s="326" t="s">
        <v>4817</v>
      </c>
      <c r="B544" s="19" t="s">
        <v>2216</v>
      </c>
      <c r="C544" s="26">
        <v>15</v>
      </c>
      <c r="D544" s="27" t="s">
        <v>2212</v>
      </c>
      <c r="E544" s="27"/>
      <c r="F544" s="26" t="s">
        <v>5410</v>
      </c>
      <c r="G544" s="26" t="s">
        <v>3</v>
      </c>
      <c r="H544" s="26" t="s">
        <v>3</v>
      </c>
      <c r="I544" s="26"/>
      <c r="J544" s="26"/>
      <c r="K544" s="26"/>
      <c r="L544" s="26"/>
      <c r="M544" s="26" t="s">
        <v>3</v>
      </c>
      <c r="N544" s="26" t="s">
        <v>3</v>
      </c>
      <c r="O544" s="26"/>
      <c r="P544" s="26" t="s">
        <v>3</v>
      </c>
      <c r="Q544" s="26" t="s">
        <v>3</v>
      </c>
      <c r="R544" s="26" t="s">
        <v>3</v>
      </c>
      <c r="S544" s="26"/>
      <c r="T544" s="26" t="s">
        <v>3</v>
      </c>
      <c r="U544" s="26" t="s">
        <v>3</v>
      </c>
      <c r="V544" s="26"/>
      <c r="W544" s="26"/>
      <c r="X544" s="26"/>
      <c r="Y544" s="26"/>
      <c r="Z544" s="26" t="s">
        <v>3</v>
      </c>
      <c r="AA544" s="28" t="s">
        <v>2847</v>
      </c>
      <c r="AB544" s="28" t="s">
        <v>2848</v>
      </c>
      <c r="AC544" s="28"/>
      <c r="AD544" s="28"/>
      <c r="AE544" s="28" t="s">
        <v>3</v>
      </c>
      <c r="AF544" s="28" t="s">
        <v>3</v>
      </c>
      <c r="AG544" s="28"/>
      <c r="AH544" s="28" t="s">
        <v>3</v>
      </c>
      <c r="AI544" s="29"/>
      <c r="AJ544" s="30" t="s">
        <v>2295</v>
      </c>
      <c r="AK544" s="31">
        <v>39248</v>
      </c>
      <c r="AL544" s="332"/>
      <c r="AM544" s="333"/>
      <c r="AN544" s="25" t="s">
        <v>2266</v>
      </c>
      <c r="AO544" s="24">
        <v>45060</v>
      </c>
      <c r="AP544" s="262" t="s">
        <v>2849</v>
      </c>
      <c r="AQ544" s="263"/>
      <c r="AR544" s="263" t="s">
        <v>885</v>
      </c>
      <c r="AS544" s="263" t="s">
        <v>2850</v>
      </c>
      <c r="AT544" s="266"/>
      <c r="AU544" s="266"/>
      <c r="AV544" s="266"/>
      <c r="AW544" s="266"/>
      <c r="AX544" s="266"/>
      <c r="AY544" s="266"/>
      <c r="AZ544" s="266"/>
      <c r="BA544" s="321">
        <v>267</v>
      </c>
      <c r="BB544" s="394">
        <v>2</v>
      </c>
    </row>
    <row r="545" spans="1:54" ht="24.95" customHeight="1">
      <c r="A545" s="326" t="s">
        <v>5950</v>
      </c>
      <c r="B545" s="19"/>
      <c r="C545" s="26"/>
      <c r="D545" s="27"/>
      <c r="E545" s="27"/>
      <c r="F545" s="26" t="s">
        <v>5947</v>
      </c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 t="s">
        <v>5143</v>
      </c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 t="s">
        <v>4799</v>
      </c>
      <c r="AK545" s="31">
        <v>45075</v>
      </c>
      <c r="AL545" s="332"/>
      <c r="AM545" s="333"/>
      <c r="AN545" s="25"/>
      <c r="AO545" s="24"/>
      <c r="AP545" s="262" t="s">
        <v>5948</v>
      </c>
      <c r="AQ545" s="263">
        <v>282</v>
      </c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>
        <v>3</v>
      </c>
    </row>
    <row r="546" spans="1:54" ht="24.95" customHeight="1">
      <c r="A546" s="326" t="s">
        <v>4817</v>
      </c>
      <c r="B546" s="19" t="s">
        <v>2216</v>
      </c>
      <c r="C546" s="26">
        <v>15</v>
      </c>
      <c r="D546" s="27" t="s">
        <v>2212</v>
      </c>
      <c r="E546" s="27"/>
      <c r="F546" s="26" t="s">
        <v>5402</v>
      </c>
      <c r="G546" s="26" t="s">
        <v>2814</v>
      </c>
      <c r="H546" s="26" t="s">
        <v>3</v>
      </c>
      <c r="I546" s="26"/>
      <c r="J546" s="26"/>
      <c r="K546" s="26"/>
      <c r="L546" s="26"/>
      <c r="M546" s="26" t="s">
        <v>3</v>
      </c>
      <c r="N546" s="26" t="s">
        <v>3</v>
      </c>
      <c r="O546" s="26"/>
      <c r="P546" s="26" t="s">
        <v>3</v>
      </c>
      <c r="Q546" s="26" t="s">
        <v>3</v>
      </c>
      <c r="R546" s="26" t="s">
        <v>3</v>
      </c>
      <c r="S546" s="26"/>
      <c r="T546" s="26" t="s">
        <v>3</v>
      </c>
      <c r="U546" s="26" t="s">
        <v>3</v>
      </c>
      <c r="V546" s="26"/>
      <c r="W546" s="26"/>
      <c r="X546" s="26"/>
      <c r="Y546" s="26"/>
      <c r="Z546" s="26" t="s">
        <v>3</v>
      </c>
      <c r="AA546" s="28" t="s">
        <v>2815</v>
      </c>
      <c r="AB546" s="28" t="s">
        <v>3</v>
      </c>
      <c r="AC546" s="28"/>
      <c r="AD546" s="28"/>
      <c r="AE546" s="28" t="s">
        <v>3</v>
      </c>
      <c r="AF546" s="28" t="s">
        <v>3</v>
      </c>
      <c r="AG546" s="28"/>
      <c r="AH546" s="28" t="s">
        <v>3</v>
      </c>
      <c r="AI546" s="29"/>
      <c r="AJ546" s="30" t="s">
        <v>2295</v>
      </c>
      <c r="AK546" s="31">
        <v>39248</v>
      </c>
      <c r="AL546" s="332"/>
      <c r="AM546" s="333"/>
      <c r="AN546" s="25" t="s">
        <v>2266</v>
      </c>
      <c r="AO546" s="24">
        <v>45060</v>
      </c>
      <c r="AP546" s="262" t="s">
        <v>2815</v>
      </c>
      <c r="AQ546" s="263"/>
      <c r="AR546" s="263" t="s">
        <v>885</v>
      </c>
      <c r="AS546" s="263" t="s">
        <v>2816</v>
      </c>
      <c r="AT546" s="266"/>
      <c r="AU546" s="266"/>
      <c r="AV546" s="266"/>
      <c r="AW546" s="266"/>
      <c r="AX546" s="266"/>
      <c r="AY546" s="266"/>
      <c r="AZ546" s="266"/>
      <c r="BA546" s="321">
        <v>259</v>
      </c>
      <c r="BB546" s="394">
        <v>2</v>
      </c>
    </row>
    <row r="547" spans="1:54" ht="24.95" customHeight="1">
      <c r="A547" s="326" t="s">
        <v>4817</v>
      </c>
      <c r="B547" s="19" t="s">
        <v>2225</v>
      </c>
      <c r="C547" s="26">
        <v>91</v>
      </c>
      <c r="D547" s="27" t="s">
        <v>1361</v>
      </c>
      <c r="E547" s="27" t="s">
        <v>1785</v>
      </c>
      <c r="F547" s="26" t="s">
        <v>5282</v>
      </c>
      <c r="G547" s="26" t="s">
        <v>3</v>
      </c>
      <c r="H547" s="26" t="s">
        <v>1786</v>
      </c>
      <c r="I547" s="26"/>
      <c r="J547" s="26"/>
      <c r="K547" s="26"/>
      <c r="L547" s="26"/>
      <c r="M547" s="26" t="s">
        <v>1787</v>
      </c>
      <c r="N547" s="26" t="s">
        <v>1788</v>
      </c>
      <c r="O547" s="26"/>
      <c r="P547" s="26" t="s">
        <v>1789</v>
      </c>
      <c r="Q547" s="26" t="s">
        <v>1528</v>
      </c>
      <c r="R547" s="26"/>
      <c r="S547" s="26"/>
      <c r="T547" s="26" t="s">
        <v>1790</v>
      </c>
      <c r="U547" s="26" t="s">
        <v>1791</v>
      </c>
      <c r="V547" s="26"/>
      <c r="W547" s="26"/>
      <c r="X547" s="26"/>
      <c r="Y547" s="26" t="s">
        <v>1792</v>
      </c>
      <c r="Z547" s="26"/>
      <c r="AA547" s="28" t="s">
        <v>1793</v>
      </c>
      <c r="AB547" s="28" t="s">
        <v>1794</v>
      </c>
      <c r="AC547" s="28"/>
      <c r="AD547" s="28"/>
      <c r="AE547" s="28" t="s">
        <v>4</v>
      </c>
      <c r="AF547" s="28" t="s">
        <v>1795</v>
      </c>
      <c r="AG547" s="28" t="s">
        <v>1796</v>
      </c>
      <c r="AH547" s="28" t="s">
        <v>1797</v>
      </c>
      <c r="AI547" s="29"/>
      <c r="AJ547" s="30"/>
      <c r="AK547" s="31"/>
      <c r="AL547" s="332"/>
      <c r="AM547" s="333"/>
      <c r="AN547" s="25"/>
      <c r="AO547" s="24"/>
      <c r="AP547" s="262" t="s">
        <v>1798</v>
      </c>
      <c r="AQ547" s="263"/>
      <c r="AR547" s="263" t="s">
        <v>674</v>
      </c>
      <c r="AS547" s="263" t="s">
        <v>675</v>
      </c>
      <c r="AT547" s="266"/>
      <c r="AU547" s="266"/>
      <c r="AV547" s="266" t="s">
        <v>1785</v>
      </c>
      <c r="AW547" s="266"/>
      <c r="AX547" s="266"/>
      <c r="AY547" s="266"/>
      <c r="AZ547" s="266"/>
      <c r="BA547" s="321">
        <v>122</v>
      </c>
      <c r="BB547" s="394">
        <v>1</v>
      </c>
    </row>
    <row r="548" spans="1:54" ht="24.95" customHeight="1">
      <c r="A548" s="326" t="s">
        <v>5950</v>
      </c>
      <c r="B548" s="19"/>
      <c r="C548" s="26"/>
      <c r="D548" s="27"/>
      <c r="E548" s="27"/>
      <c r="F548" s="26" t="s">
        <v>5743</v>
      </c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 t="s">
        <v>4831</v>
      </c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 t="s">
        <v>4799</v>
      </c>
      <c r="AK548" s="31">
        <v>45075</v>
      </c>
      <c r="AL548" s="332"/>
      <c r="AM548" s="333"/>
      <c r="AN548" s="25"/>
      <c r="AO548" s="24"/>
      <c r="AP548" s="262" t="s">
        <v>5744</v>
      </c>
      <c r="AQ548" s="263">
        <v>19</v>
      </c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>
        <v>3</v>
      </c>
    </row>
    <row r="549" spans="1:54" ht="24.95" customHeight="1">
      <c r="A549" s="326" t="s">
        <v>4817</v>
      </c>
      <c r="B549" s="19" t="s">
        <v>2216</v>
      </c>
      <c r="C549" s="26">
        <v>15</v>
      </c>
      <c r="D549" s="27" t="s">
        <v>2212</v>
      </c>
      <c r="E549" s="27"/>
      <c r="F549" s="26" t="s">
        <v>5462</v>
      </c>
      <c r="G549" s="26" t="s">
        <v>3221</v>
      </c>
      <c r="H549" s="26" t="s">
        <v>3</v>
      </c>
      <c r="I549" s="26"/>
      <c r="J549" s="26"/>
      <c r="K549" s="26"/>
      <c r="L549" s="26"/>
      <c r="M549" s="26" t="s">
        <v>744</v>
      </c>
      <c r="N549" s="26" t="s">
        <v>3222</v>
      </c>
      <c r="O549" s="26"/>
      <c r="P549" s="26" t="s">
        <v>3223</v>
      </c>
      <c r="Q549" s="26" t="s">
        <v>3224</v>
      </c>
      <c r="R549" s="26" t="s">
        <v>3</v>
      </c>
      <c r="S549" s="26"/>
      <c r="T549" s="26" t="s">
        <v>3</v>
      </c>
      <c r="U549" s="26" t="s">
        <v>3</v>
      </c>
      <c r="V549" s="26"/>
      <c r="W549" s="26"/>
      <c r="X549" s="26"/>
      <c r="Y549" s="26"/>
      <c r="Z549" s="26" t="s">
        <v>3</v>
      </c>
      <c r="AA549" s="28" t="s">
        <v>3225</v>
      </c>
      <c r="AB549" s="28" t="s">
        <v>3226</v>
      </c>
      <c r="AC549" s="28"/>
      <c r="AD549" s="28"/>
      <c r="AE549" s="28" t="s">
        <v>3</v>
      </c>
      <c r="AF549" s="28" t="s">
        <v>3</v>
      </c>
      <c r="AG549" s="28"/>
      <c r="AH549" s="28" t="s">
        <v>3222</v>
      </c>
      <c r="AI549" s="29"/>
      <c r="AJ549" s="30" t="s">
        <v>2295</v>
      </c>
      <c r="AK549" s="31">
        <v>39248</v>
      </c>
      <c r="AL549" s="332"/>
      <c r="AM549" s="333"/>
      <c r="AN549" s="25" t="s">
        <v>2266</v>
      </c>
      <c r="AO549" s="24">
        <v>45060</v>
      </c>
      <c r="AP549" s="262" t="s">
        <v>3227</v>
      </c>
      <c r="AQ549" s="263"/>
      <c r="AR549" s="263" t="s">
        <v>885</v>
      </c>
      <c r="AS549" s="263" t="s">
        <v>3228</v>
      </c>
      <c r="AT549" s="266"/>
      <c r="AU549" s="266"/>
      <c r="AV549" s="266"/>
      <c r="AW549" s="266"/>
      <c r="AX549" s="266"/>
      <c r="AY549" s="266"/>
      <c r="AZ549" s="266"/>
      <c r="BA549" s="321">
        <v>319</v>
      </c>
      <c r="BB549" s="394">
        <v>2</v>
      </c>
    </row>
    <row r="550" spans="1:54" ht="24.95" customHeight="1">
      <c r="A550" s="326" t="s">
        <v>4817</v>
      </c>
      <c r="B550" s="19" t="s">
        <v>2237</v>
      </c>
      <c r="C550" s="26">
        <v>92</v>
      </c>
      <c r="D550" s="27" t="s">
        <v>1867</v>
      </c>
      <c r="E550" s="27" t="s">
        <v>2157</v>
      </c>
      <c r="F550" s="26" t="s">
        <v>5324</v>
      </c>
      <c r="G550" s="26" t="s">
        <v>2158</v>
      </c>
      <c r="H550" s="26" t="s">
        <v>2159</v>
      </c>
      <c r="I550" s="26"/>
      <c r="J550" s="26"/>
      <c r="K550" s="26"/>
      <c r="L550" s="26"/>
      <c r="M550" s="26" t="s">
        <v>2245</v>
      </c>
      <c r="N550" s="26" t="s">
        <v>2160</v>
      </c>
      <c r="O550" s="26"/>
      <c r="P550" s="26"/>
      <c r="Q550" s="26" t="s">
        <v>2161</v>
      </c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 t="s">
        <v>2162</v>
      </c>
      <c r="AQ550" s="263"/>
      <c r="AR550" s="263" t="s">
        <v>1321</v>
      </c>
      <c r="AS550" s="263" t="s">
        <v>2163</v>
      </c>
      <c r="AT550" s="266"/>
      <c r="AU550" s="266"/>
      <c r="AV550" s="266"/>
      <c r="AW550" s="266" t="s">
        <v>2157</v>
      </c>
      <c r="AX550" s="266"/>
      <c r="AY550" s="266"/>
      <c r="AZ550" s="266"/>
      <c r="BA550" s="321">
        <v>175</v>
      </c>
      <c r="BB550" s="394">
        <v>1</v>
      </c>
    </row>
    <row r="551" spans="1:54" ht="24.95" customHeight="1">
      <c r="A551" s="326" t="s">
        <v>5954</v>
      </c>
      <c r="B551" s="19" t="s">
        <v>2225</v>
      </c>
      <c r="C551" s="26">
        <v>91</v>
      </c>
      <c r="D551" s="27" t="s">
        <v>1361</v>
      </c>
      <c r="E551" s="27" t="s">
        <v>1531</v>
      </c>
      <c r="F551" s="26" t="s">
        <v>5255</v>
      </c>
      <c r="G551" s="26" t="s">
        <v>1532</v>
      </c>
      <c r="H551" s="26"/>
      <c r="I551" s="26"/>
      <c r="J551" s="26"/>
      <c r="K551" s="26"/>
      <c r="L551" s="26"/>
      <c r="M551" s="26">
        <v>1540015</v>
      </c>
      <c r="N551" s="26" t="s">
        <v>1533</v>
      </c>
      <c r="O551" s="26"/>
      <c r="P551" s="411" t="s">
        <v>4876</v>
      </c>
      <c r="Q551" s="26" t="s">
        <v>1534</v>
      </c>
      <c r="R551" s="26"/>
      <c r="S551" s="26"/>
      <c r="T551" s="26" t="s">
        <v>1535</v>
      </c>
      <c r="U551" s="26"/>
      <c r="V551" s="26"/>
      <c r="W551" s="26"/>
      <c r="X551" s="26"/>
      <c r="Y551" s="26" t="s">
        <v>1536</v>
      </c>
      <c r="Z551" s="26"/>
      <c r="AA551" s="28" t="s">
        <v>1537</v>
      </c>
      <c r="AB551" s="28" t="s">
        <v>1538</v>
      </c>
      <c r="AC551" s="28"/>
      <c r="AD551" s="28"/>
      <c r="AE551" s="28" t="s">
        <v>4</v>
      </c>
      <c r="AF551" s="28" t="s">
        <v>716</v>
      </c>
      <c r="AG551" s="28"/>
      <c r="AH551" s="28" t="s">
        <v>1539</v>
      </c>
      <c r="AI551" s="29"/>
      <c r="AJ551" s="30" t="s">
        <v>4799</v>
      </c>
      <c r="AK551" s="31">
        <v>45075</v>
      </c>
      <c r="AL551" s="332"/>
      <c r="AM551" s="333"/>
      <c r="AN551" s="25"/>
      <c r="AO551" s="24"/>
      <c r="AP551" s="262" t="s">
        <v>1540</v>
      </c>
      <c r="AQ551" s="263"/>
      <c r="AR551" s="263" t="s">
        <v>1321</v>
      </c>
      <c r="AS551" s="263" t="s">
        <v>675</v>
      </c>
      <c r="AT551" s="266"/>
      <c r="AU551" s="266"/>
      <c r="AV551" s="266" t="s">
        <v>1531</v>
      </c>
      <c r="AW551" s="266" t="s">
        <v>2231</v>
      </c>
      <c r="AX551" s="266"/>
      <c r="AY551" s="266"/>
      <c r="AZ551" s="266"/>
      <c r="BA551" s="321">
        <v>95</v>
      </c>
      <c r="BB551" s="394">
        <v>1</v>
      </c>
    </row>
    <row r="552" spans="1:54" ht="24.95" customHeight="1">
      <c r="A552" s="326" t="s">
        <v>4817</v>
      </c>
      <c r="B552" s="19" t="s">
        <v>2216</v>
      </c>
      <c r="C552" s="26">
        <v>15</v>
      </c>
      <c r="D552" s="27" t="s">
        <v>2212</v>
      </c>
      <c r="E552" s="27"/>
      <c r="F552" s="26" t="s">
        <v>5423</v>
      </c>
      <c r="G552" s="26" t="s">
        <v>2935</v>
      </c>
      <c r="H552" s="26" t="s">
        <v>3</v>
      </c>
      <c r="I552" s="26"/>
      <c r="J552" s="26"/>
      <c r="K552" s="26"/>
      <c r="L552" s="26"/>
      <c r="M552" s="26" t="s">
        <v>2936</v>
      </c>
      <c r="N552" s="26" t="s">
        <v>2937</v>
      </c>
      <c r="O552" s="26"/>
      <c r="P552" s="26" t="s">
        <v>3</v>
      </c>
      <c r="Q552" s="26" t="s">
        <v>2938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2939</v>
      </c>
      <c r="AB552" s="28" t="s">
        <v>2940</v>
      </c>
      <c r="AC552" s="28"/>
      <c r="AD552" s="28"/>
      <c r="AE552" s="28" t="s">
        <v>4</v>
      </c>
      <c r="AF552" s="28" t="s">
        <v>700</v>
      </c>
      <c r="AG552" s="28"/>
      <c r="AH552" s="28" t="s">
        <v>2941</v>
      </c>
      <c r="AI552" s="29"/>
      <c r="AJ552" s="30" t="s">
        <v>2295</v>
      </c>
      <c r="AK552" s="31">
        <v>39248</v>
      </c>
      <c r="AL552" s="332"/>
      <c r="AM552" s="333"/>
      <c r="AN552" s="25" t="s">
        <v>2266</v>
      </c>
      <c r="AO552" s="24">
        <v>45060</v>
      </c>
      <c r="AP552" s="262" t="s">
        <v>2942</v>
      </c>
      <c r="AQ552" s="263"/>
      <c r="AR552" s="263" t="s">
        <v>885</v>
      </c>
      <c r="AS552" s="263" t="s">
        <v>2943</v>
      </c>
      <c r="AT552" s="266"/>
      <c r="AU552" s="266"/>
      <c r="AV552" s="266"/>
      <c r="AW552" s="266"/>
      <c r="AX552" s="266"/>
      <c r="AY552" s="266"/>
      <c r="AZ552" s="266"/>
      <c r="BA552" s="321">
        <v>280</v>
      </c>
      <c r="BB552" s="394">
        <v>2</v>
      </c>
    </row>
    <row r="553" spans="1:54" ht="24.95" customHeight="1">
      <c r="A553" s="326" t="s">
        <v>4817</v>
      </c>
      <c r="B553" s="19" t="s">
        <v>2224</v>
      </c>
      <c r="C553" s="26">
        <v>87</v>
      </c>
      <c r="D553" s="27"/>
      <c r="E553" s="27"/>
      <c r="F553" s="26" t="s">
        <v>5701</v>
      </c>
      <c r="G553" s="26" t="s">
        <v>3</v>
      </c>
      <c r="H553" s="26"/>
      <c r="I553" s="26"/>
      <c r="J553" s="26"/>
      <c r="K553" s="26"/>
      <c r="L553" s="26"/>
      <c r="M553" s="26" t="s">
        <v>4646</v>
      </c>
      <c r="N553" s="26" t="s">
        <v>4647</v>
      </c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 t="s">
        <v>4648</v>
      </c>
      <c r="AB553" s="28" t="s">
        <v>4649</v>
      </c>
      <c r="AC553" s="28"/>
      <c r="AD553" s="28"/>
      <c r="AE553" s="28" t="s">
        <v>4</v>
      </c>
      <c r="AF553" s="28" t="s">
        <v>5</v>
      </c>
      <c r="AG553" s="28" t="s">
        <v>4650</v>
      </c>
      <c r="AH553" s="28" t="s">
        <v>4651</v>
      </c>
      <c r="AI553" s="29"/>
      <c r="AJ553" s="30"/>
      <c r="AK553" s="31"/>
      <c r="AL553" s="332"/>
      <c r="AM553" s="333"/>
      <c r="AN553" s="25" t="s">
        <v>2266</v>
      </c>
      <c r="AO553" s="24">
        <v>45060</v>
      </c>
      <c r="AP553" s="262" t="s">
        <v>4652</v>
      </c>
      <c r="AQ553" s="263"/>
      <c r="AR553" s="263" t="s">
        <v>674</v>
      </c>
      <c r="AS553" s="263" t="s">
        <v>4653</v>
      </c>
      <c r="AT553" s="266"/>
      <c r="AU553" s="266"/>
      <c r="AV553" s="266"/>
      <c r="AW553" s="266"/>
      <c r="AX553" s="266"/>
      <c r="AY553" s="266"/>
      <c r="AZ553" s="266"/>
      <c r="BA553" s="321">
        <v>605</v>
      </c>
      <c r="BB553" s="394">
        <v>2</v>
      </c>
    </row>
    <row r="554" spans="1:54" ht="24.95" customHeight="1">
      <c r="A554" s="326" t="s">
        <v>4817</v>
      </c>
      <c r="B554" s="19" t="s">
        <v>2216</v>
      </c>
      <c r="C554" s="26">
        <v>15</v>
      </c>
      <c r="D554" s="27" t="s">
        <v>2212</v>
      </c>
      <c r="E554" s="27"/>
      <c r="F554" s="26" t="s">
        <v>5476</v>
      </c>
      <c r="G554" s="26" t="s">
        <v>3</v>
      </c>
      <c r="H554" s="26" t="s">
        <v>3</v>
      </c>
      <c r="I554" s="26"/>
      <c r="J554" s="26"/>
      <c r="K554" s="26"/>
      <c r="L554" s="26"/>
      <c r="M554" s="26" t="s">
        <v>3</v>
      </c>
      <c r="N554" s="26" t="s">
        <v>3</v>
      </c>
      <c r="O554" s="26"/>
      <c r="P554" s="26" t="s">
        <v>3</v>
      </c>
      <c r="Q554" s="26" t="s">
        <v>3</v>
      </c>
      <c r="R554" s="26" t="s">
        <v>3</v>
      </c>
      <c r="S554" s="26"/>
      <c r="T554" s="26" t="s">
        <v>3</v>
      </c>
      <c r="U554" s="26" t="s">
        <v>3</v>
      </c>
      <c r="V554" s="26"/>
      <c r="W554" s="26"/>
      <c r="X554" s="26"/>
      <c r="Y554" s="26"/>
      <c r="Z554" s="26" t="s">
        <v>3</v>
      </c>
      <c r="AA554" s="28" t="s">
        <v>2930</v>
      </c>
      <c r="AB554" s="28" t="s">
        <v>3</v>
      </c>
      <c r="AC554" s="28"/>
      <c r="AD554" s="28"/>
      <c r="AE554" s="28" t="s">
        <v>3</v>
      </c>
      <c r="AF554" s="28" t="s">
        <v>3</v>
      </c>
      <c r="AG554" s="28"/>
      <c r="AH554" s="28" t="s">
        <v>3</v>
      </c>
      <c r="AI554" s="29"/>
      <c r="AJ554" s="30" t="s">
        <v>2295</v>
      </c>
      <c r="AK554" s="31">
        <v>39248</v>
      </c>
      <c r="AL554" s="332"/>
      <c r="AM554" s="333"/>
      <c r="AN554" s="25" t="s">
        <v>2266</v>
      </c>
      <c r="AO554" s="24">
        <v>45060</v>
      </c>
      <c r="AP554" s="262" t="s">
        <v>2930</v>
      </c>
      <c r="AQ554" s="263"/>
      <c r="AR554" s="263" t="s">
        <v>885</v>
      </c>
      <c r="AS554" s="263" t="s">
        <v>3282</v>
      </c>
      <c r="AT554" s="266"/>
      <c r="AU554" s="266"/>
      <c r="AV554" s="266"/>
      <c r="AW554" s="266"/>
      <c r="AX554" s="266"/>
      <c r="AY554" s="266"/>
      <c r="AZ554" s="266"/>
      <c r="BA554" s="321">
        <v>333</v>
      </c>
      <c r="BB554" s="394">
        <v>2</v>
      </c>
    </row>
    <row r="555" spans="1:54" ht="24.95" customHeight="1">
      <c r="A555" s="326" t="s">
        <v>4817</v>
      </c>
      <c r="B555" s="19" t="s">
        <v>2216</v>
      </c>
      <c r="C555" s="26">
        <v>15</v>
      </c>
      <c r="D555" s="27" t="s">
        <v>2212</v>
      </c>
      <c r="E555" s="27"/>
      <c r="F555" s="26" t="s">
        <v>5422</v>
      </c>
      <c r="G555" s="26" t="s">
        <v>2926</v>
      </c>
      <c r="H555" s="26" t="s">
        <v>3</v>
      </c>
      <c r="I555" s="26"/>
      <c r="J555" s="26"/>
      <c r="K555" s="26"/>
      <c r="L555" s="26"/>
      <c r="M555" s="26" t="s">
        <v>2927</v>
      </c>
      <c r="N555" s="26" t="s">
        <v>2928</v>
      </c>
      <c r="O555" s="26"/>
      <c r="P555" s="26" t="s">
        <v>3</v>
      </c>
      <c r="Q555" s="26" t="s">
        <v>2929</v>
      </c>
      <c r="R555" s="26" t="s">
        <v>3</v>
      </c>
      <c r="S555" s="26"/>
      <c r="T555" s="26" t="s">
        <v>3</v>
      </c>
      <c r="U555" s="26" t="s">
        <v>3</v>
      </c>
      <c r="V555" s="26"/>
      <c r="W555" s="26"/>
      <c r="X555" s="26"/>
      <c r="Y555" s="26"/>
      <c r="Z555" s="26" t="s">
        <v>3</v>
      </c>
      <c r="AA555" s="28" t="s">
        <v>2930</v>
      </c>
      <c r="AB555" s="28" t="s">
        <v>2931</v>
      </c>
      <c r="AC555" s="28"/>
      <c r="AD555" s="28"/>
      <c r="AE555" s="28" t="s">
        <v>711</v>
      </c>
      <c r="AF555" s="28" t="s">
        <v>730</v>
      </c>
      <c r="AG555" s="28"/>
      <c r="AH555" s="28" t="s">
        <v>2932</v>
      </c>
      <c r="AI555" s="29"/>
      <c r="AJ555" s="30" t="s">
        <v>2295</v>
      </c>
      <c r="AK555" s="31">
        <v>39248</v>
      </c>
      <c r="AL555" s="332"/>
      <c r="AM555" s="333"/>
      <c r="AN555" s="25" t="s">
        <v>2266</v>
      </c>
      <c r="AO555" s="24">
        <v>45060</v>
      </c>
      <c r="AP555" s="262" t="s">
        <v>2933</v>
      </c>
      <c r="AQ555" s="263"/>
      <c r="AR555" s="263" t="s">
        <v>885</v>
      </c>
      <c r="AS555" s="263" t="s">
        <v>2934</v>
      </c>
      <c r="AT555" s="266"/>
      <c r="AU555" s="266"/>
      <c r="AV555" s="266"/>
      <c r="AW555" s="266"/>
      <c r="AX555" s="266"/>
      <c r="AY555" s="266"/>
      <c r="AZ555" s="266"/>
      <c r="BA555" s="321">
        <v>279</v>
      </c>
      <c r="BB555" s="394">
        <v>2</v>
      </c>
    </row>
    <row r="556" spans="1:54" ht="24.95" customHeight="1">
      <c r="A556" s="326" t="s">
        <v>5950</v>
      </c>
      <c r="B556" s="19"/>
      <c r="C556" s="26"/>
      <c r="D556" s="27"/>
      <c r="E556" s="27"/>
      <c r="F556" s="26" t="s">
        <v>5153</v>
      </c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 t="s">
        <v>695</v>
      </c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 t="s">
        <v>4799</v>
      </c>
      <c r="AK556" s="31">
        <v>45075</v>
      </c>
      <c r="AL556" s="332"/>
      <c r="AM556" s="333"/>
      <c r="AN556" s="25"/>
      <c r="AO556" s="24"/>
      <c r="AP556" s="262" t="s">
        <v>699</v>
      </c>
      <c r="AQ556" s="263">
        <v>222</v>
      </c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>
        <v>3</v>
      </c>
    </row>
    <row r="557" spans="1:54" ht="24.95" customHeight="1">
      <c r="A557" s="326" t="s">
        <v>5950</v>
      </c>
      <c r="B557" s="19"/>
      <c r="C557" s="26"/>
      <c r="D557" s="27"/>
      <c r="E557" s="27"/>
      <c r="F557" s="26" t="s">
        <v>5158</v>
      </c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 t="s">
        <v>718</v>
      </c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 t="s">
        <v>4799</v>
      </c>
      <c r="AK557" s="31">
        <v>45075</v>
      </c>
      <c r="AL557" s="332"/>
      <c r="AM557" s="333"/>
      <c r="AN557" s="25"/>
      <c r="AO557" s="24"/>
      <c r="AP557" s="262" t="s">
        <v>721</v>
      </c>
      <c r="AQ557" s="263">
        <v>20</v>
      </c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>
        <v>3</v>
      </c>
    </row>
    <row r="558" spans="1:54" ht="24.95" customHeight="1">
      <c r="A558" s="326" t="s">
        <v>4817</v>
      </c>
      <c r="B558" s="19" t="s">
        <v>2216</v>
      </c>
      <c r="C558" s="26">
        <v>15</v>
      </c>
      <c r="D558" s="27" t="s">
        <v>2212</v>
      </c>
      <c r="E558" s="27"/>
      <c r="F558" s="26" t="s">
        <v>5379</v>
      </c>
      <c r="G558" s="26" t="s">
        <v>2653</v>
      </c>
      <c r="H558" s="26" t="s">
        <v>3</v>
      </c>
      <c r="I558" s="26"/>
      <c r="J558" s="26"/>
      <c r="K558" s="26"/>
      <c r="L558" s="26"/>
      <c r="M558" s="26" t="s">
        <v>2654</v>
      </c>
      <c r="N558" s="26" t="s">
        <v>2655</v>
      </c>
      <c r="O558" s="26"/>
      <c r="P558" s="26" t="s">
        <v>3</v>
      </c>
      <c r="Q558" s="26" t="s">
        <v>2656</v>
      </c>
      <c r="R558" s="26" t="s">
        <v>3</v>
      </c>
      <c r="S558" s="26"/>
      <c r="T558" s="26" t="s">
        <v>3</v>
      </c>
      <c r="U558" s="26" t="s">
        <v>3</v>
      </c>
      <c r="V558" s="26"/>
      <c r="W558" s="26"/>
      <c r="X558" s="26"/>
      <c r="Y558" s="26"/>
      <c r="Z558" s="26" t="s">
        <v>3</v>
      </c>
      <c r="AA558" s="28" t="s">
        <v>2657</v>
      </c>
      <c r="AB558" s="28" t="s">
        <v>2658</v>
      </c>
      <c r="AC558" s="28"/>
      <c r="AD558" s="28"/>
      <c r="AE558" s="28" t="s">
        <v>701</v>
      </c>
      <c r="AF558" s="28" t="s">
        <v>2659</v>
      </c>
      <c r="AG558" s="28"/>
      <c r="AH558" s="28" t="s">
        <v>2660</v>
      </c>
      <c r="AI558" s="29"/>
      <c r="AJ558" s="30" t="s">
        <v>2295</v>
      </c>
      <c r="AK558" s="31">
        <v>39248</v>
      </c>
      <c r="AL558" s="332"/>
      <c r="AM558" s="333"/>
      <c r="AN558" s="25" t="s">
        <v>2266</v>
      </c>
      <c r="AO558" s="24">
        <v>45060</v>
      </c>
      <c r="AP558" s="262" t="s">
        <v>2661</v>
      </c>
      <c r="AQ558" s="263"/>
      <c r="AR558" s="263" t="s">
        <v>885</v>
      </c>
      <c r="AS558" s="263" t="s">
        <v>2662</v>
      </c>
      <c r="AT558" s="266"/>
      <c r="AU558" s="266"/>
      <c r="AV558" s="266"/>
      <c r="AW558" s="266"/>
      <c r="AX558" s="266"/>
      <c r="AY558" s="266"/>
      <c r="AZ558" s="266"/>
      <c r="BA558" s="321">
        <v>236</v>
      </c>
      <c r="BB558" s="394">
        <v>2</v>
      </c>
    </row>
    <row r="559" spans="1:54" ht="24.95" customHeight="1">
      <c r="A559" s="326" t="s">
        <v>5954</v>
      </c>
      <c r="B559" s="19" t="s">
        <v>2220</v>
      </c>
      <c r="C559" s="26">
        <v>30</v>
      </c>
      <c r="D559" s="27" t="s">
        <v>4374</v>
      </c>
      <c r="E559" s="27"/>
      <c r="F559" s="26" t="s">
        <v>5666</v>
      </c>
      <c r="G559" s="26" t="s">
        <v>3</v>
      </c>
      <c r="H559" s="26"/>
      <c r="I559" s="26"/>
      <c r="J559" s="26"/>
      <c r="K559" s="26"/>
      <c r="L559" s="26"/>
      <c r="M559" s="26"/>
      <c r="N559" s="26"/>
      <c r="O559" s="26"/>
      <c r="P559" s="411" t="s">
        <v>4938</v>
      </c>
      <c r="Q559" s="26"/>
      <c r="R559" s="26"/>
      <c r="S559" s="26"/>
      <c r="T559" s="26"/>
      <c r="U559" s="26" t="s">
        <v>4375</v>
      </c>
      <c r="V559" s="26"/>
      <c r="W559" s="26"/>
      <c r="X559" s="26"/>
      <c r="Y559" s="26"/>
      <c r="Z559" s="26" t="s">
        <v>4397</v>
      </c>
      <c r="AA559" s="28"/>
      <c r="AB559" s="28"/>
      <c r="AC559" s="28"/>
      <c r="AD559" s="28"/>
      <c r="AE559" s="28"/>
      <c r="AF559" s="28"/>
      <c r="AG559" s="28"/>
      <c r="AH559" s="28"/>
      <c r="AI559" s="29"/>
      <c r="AJ559" s="30" t="s">
        <v>4799</v>
      </c>
      <c r="AK559" s="31">
        <v>45075</v>
      </c>
      <c r="AL559" s="332"/>
      <c r="AM559" s="333"/>
      <c r="AN559" s="25"/>
      <c r="AO559" s="24"/>
      <c r="AP559" s="262" t="s">
        <v>4398</v>
      </c>
      <c r="AQ559" s="263"/>
      <c r="AR559" s="263" t="s">
        <v>681</v>
      </c>
      <c r="AS559" s="263" t="s">
        <v>4399</v>
      </c>
      <c r="AT559" s="266"/>
      <c r="AU559" s="266"/>
      <c r="AV559" s="266"/>
      <c r="AW559" s="266"/>
      <c r="AX559" s="266"/>
      <c r="AY559" s="266"/>
      <c r="AZ559" s="266"/>
      <c r="BA559" s="321">
        <v>532</v>
      </c>
      <c r="BB559" s="394">
        <v>2</v>
      </c>
    </row>
    <row r="560" spans="1:54" ht="24.95" customHeight="1">
      <c r="A560" s="326" t="s">
        <v>4817</v>
      </c>
      <c r="B560" s="19" t="s">
        <v>2237</v>
      </c>
      <c r="C560" s="26">
        <v>92</v>
      </c>
      <c r="D560" s="27" t="s">
        <v>1867</v>
      </c>
      <c r="E560" s="27" t="s">
        <v>1896</v>
      </c>
      <c r="F560" s="26" t="s">
        <v>5294</v>
      </c>
      <c r="G560" s="26" t="s">
        <v>1897</v>
      </c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 t="s">
        <v>1898</v>
      </c>
      <c r="Z560" s="26"/>
      <c r="AA560" s="28" t="s">
        <v>1899</v>
      </c>
      <c r="AB560" s="28" t="s">
        <v>1900</v>
      </c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 t="s">
        <v>1901</v>
      </c>
      <c r="AQ560" s="263"/>
      <c r="AR560" s="263" t="s">
        <v>1321</v>
      </c>
      <c r="AS560" s="263" t="s">
        <v>675</v>
      </c>
      <c r="AT560" s="266"/>
      <c r="AU560" s="266"/>
      <c r="AV560" s="266"/>
      <c r="AW560" s="266" t="s">
        <v>1896</v>
      </c>
      <c r="AX560" s="266"/>
      <c r="AY560" s="266"/>
      <c r="AZ560" s="266"/>
      <c r="BA560" s="321">
        <v>144</v>
      </c>
      <c r="BB560" s="394">
        <v>1</v>
      </c>
    </row>
    <row r="561" spans="1:54" ht="24.95" customHeight="1">
      <c r="A561" s="326" t="s">
        <v>5950</v>
      </c>
      <c r="B561" s="19"/>
      <c r="C561" s="26"/>
      <c r="D561" s="27"/>
      <c r="E561" s="27"/>
      <c r="F561" s="26" t="s">
        <v>5160</v>
      </c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 t="s">
        <v>4804</v>
      </c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 t="s">
        <v>4799</v>
      </c>
      <c r="AK561" s="31">
        <v>45075</v>
      </c>
      <c r="AL561" s="332"/>
      <c r="AM561" s="333"/>
      <c r="AN561" s="25"/>
      <c r="AO561" s="24"/>
      <c r="AP561" s="262" t="s">
        <v>727</v>
      </c>
      <c r="AQ561" s="263">
        <v>8</v>
      </c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>
        <v>3</v>
      </c>
    </row>
    <row r="562" spans="1:54" ht="24.95" customHeight="1">
      <c r="A562" s="326" t="s">
        <v>4817</v>
      </c>
      <c r="B562" s="19" t="s">
        <v>2216</v>
      </c>
      <c r="C562" s="26">
        <v>15</v>
      </c>
      <c r="D562" s="27" t="s">
        <v>2212</v>
      </c>
      <c r="E562" s="27"/>
      <c r="F562" s="26" t="s">
        <v>5381</v>
      </c>
      <c r="G562" s="26" t="s">
        <v>3</v>
      </c>
      <c r="H562" s="26" t="s">
        <v>2159</v>
      </c>
      <c r="I562" s="26"/>
      <c r="J562" s="26"/>
      <c r="K562" s="26"/>
      <c r="L562" s="26"/>
      <c r="M562" s="26" t="s">
        <v>2667</v>
      </c>
      <c r="N562" s="26" t="s">
        <v>2668</v>
      </c>
      <c r="O562" s="26"/>
      <c r="P562" s="26" t="s">
        <v>3</v>
      </c>
      <c r="Q562" s="26" t="s">
        <v>2669</v>
      </c>
      <c r="R562" s="26" t="s">
        <v>3</v>
      </c>
      <c r="S562" s="26"/>
      <c r="T562" s="26" t="s">
        <v>3</v>
      </c>
      <c r="U562" s="26" t="s">
        <v>3</v>
      </c>
      <c r="V562" s="26"/>
      <c r="W562" s="26"/>
      <c r="X562" s="26"/>
      <c r="Y562" s="26"/>
      <c r="Z562" s="26" t="s">
        <v>3</v>
      </c>
      <c r="AA562" s="28" t="s">
        <v>2670</v>
      </c>
      <c r="AB562" s="28" t="s">
        <v>2671</v>
      </c>
      <c r="AC562" s="28"/>
      <c r="AD562" s="28"/>
      <c r="AE562" s="28" t="s">
        <v>711</v>
      </c>
      <c r="AF562" s="28" t="s">
        <v>914</v>
      </c>
      <c r="AG562" s="28"/>
      <c r="AH562" s="28" t="s">
        <v>2672</v>
      </c>
      <c r="AI562" s="29"/>
      <c r="AJ562" s="30" t="s">
        <v>2295</v>
      </c>
      <c r="AK562" s="31">
        <v>39248</v>
      </c>
      <c r="AL562" s="332"/>
      <c r="AM562" s="333"/>
      <c r="AN562" s="25" t="s">
        <v>2266</v>
      </c>
      <c r="AO562" s="24">
        <v>45060</v>
      </c>
      <c r="AP562" s="262" t="s">
        <v>2673</v>
      </c>
      <c r="AQ562" s="263"/>
      <c r="AR562" s="263" t="s">
        <v>885</v>
      </c>
      <c r="AS562" s="263" t="s">
        <v>2674</v>
      </c>
      <c r="AT562" s="266"/>
      <c r="AU562" s="266"/>
      <c r="AV562" s="266"/>
      <c r="AW562" s="266"/>
      <c r="AX562" s="266"/>
      <c r="AY562" s="266"/>
      <c r="AZ562" s="266"/>
      <c r="BA562" s="321">
        <v>238</v>
      </c>
      <c r="BB562" s="394">
        <v>2</v>
      </c>
    </row>
    <row r="563" spans="1:54" ht="24.95" customHeight="1">
      <c r="A563" s="326" t="s">
        <v>4817</v>
      </c>
      <c r="B563" s="19" t="s">
        <v>2216</v>
      </c>
      <c r="C563" s="26">
        <v>15</v>
      </c>
      <c r="D563" s="27" t="s">
        <v>3881</v>
      </c>
      <c r="E563" s="27"/>
      <c r="F563" s="26" t="s">
        <v>5546</v>
      </c>
      <c r="G563" s="26" t="s">
        <v>3891</v>
      </c>
      <c r="H563" s="26"/>
      <c r="I563" s="26"/>
      <c r="J563" s="26"/>
      <c r="K563" s="26"/>
      <c r="L563" s="26"/>
      <c r="M563" s="26">
        <v>253</v>
      </c>
      <c r="N563" s="26" t="s">
        <v>3892</v>
      </c>
      <c r="O563" s="26"/>
      <c r="P563" s="26"/>
      <c r="Q563" s="26" t="s">
        <v>3893</v>
      </c>
      <c r="R563" s="26"/>
      <c r="S563" s="26"/>
      <c r="T563" s="26"/>
      <c r="U563" s="26" t="s">
        <v>3894</v>
      </c>
      <c r="V563" s="26"/>
      <c r="W563" s="26"/>
      <c r="X563" s="26"/>
      <c r="Y563" s="26" t="s">
        <v>3895</v>
      </c>
      <c r="Z563" s="26" t="s">
        <v>3887</v>
      </c>
      <c r="AA563" s="28" t="s">
        <v>3896</v>
      </c>
      <c r="AB563" s="28" t="s">
        <v>3897</v>
      </c>
      <c r="AC563" s="28"/>
      <c r="AD563" s="28"/>
      <c r="AE563" s="28" t="s">
        <v>711</v>
      </c>
      <c r="AF563" s="28" t="s">
        <v>3898</v>
      </c>
      <c r="AG563" s="28"/>
      <c r="AH563" s="28" t="s">
        <v>3899</v>
      </c>
      <c r="AI563" s="29"/>
      <c r="AJ563" s="30" t="s">
        <v>2433</v>
      </c>
      <c r="AK563" s="31">
        <v>39248</v>
      </c>
      <c r="AL563" s="332"/>
      <c r="AM563" s="333"/>
      <c r="AN563" s="25" t="s">
        <v>2266</v>
      </c>
      <c r="AO563" s="24">
        <v>45060</v>
      </c>
      <c r="AP563" s="262" t="s">
        <v>3900</v>
      </c>
      <c r="AQ563" s="263"/>
      <c r="AR563" s="263" t="s">
        <v>2210</v>
      </c>
      <c r="AS563" s="263" t="s">
        <v>675</v>
      </c>
      <c r="AT563" s="266"/>
      <c r="AU563" s="266"/>
      <c r="AV563" s="266"/>
      <c r="AW563" s="266"/>
      <c r="AX563" s="266"/>
      <c r="AY563" s="266"/>
      <c r="AZ563" s="266"/>
      <c r="BA563" s="321">
        <v>409</v>
      </c>
      <c r="BB563" s="394">
        <v>2</v>
      </c>
    </row>
    <row r="564" spans="1:54" ht="24.95" customHeight="1">
      <c r="A564" s="326" t="s">
        <v>5950</v>
      </c>
      <c r="B564" s="19"/>
      <c r="C564" s="26"/>
      <c r="D564" s="27"/>
      <c r="E564" s="27"/>
      <c r="F564" s="26" t="s">
        <v>5152</v>
      </c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 t="s">
        <v>5075</v>
      </c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 t="s">
        <v>4799</v>
      </c>
      <c r="AK564" s="31">
        <v>45075</v>
      </c>
      <c r="AL564" s="332"/>
      <c r="AM564" s="333"/>
      <c r="AN564" s="25"/>
      <c r="AO564" s="24"/>
      <c r="AP564" s="262" t="s">
        <v>694</v>
      </c>
      <c r="AQ564" s="263">
        <v>225</v>
      </c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>
        <v>3</v>
      </c>
    </row>
    <row r="565" spans="1:54" ht="24.95" customHeight="1">
      <c r="A565" s="326" t="s">
        <v>4817</v>
      </c>
      <c r="B565" s="19" t="s">
        <v>2216</v>
      </c>
      <c r="C565" s="26">
        <v>15</v>
      </c>
      <c r="D565" s="27" t="s">
        <v>3930</v>
      </c>
      <c r="E565" s="27"/>
      <c r="F565" s="26" t="s">
        <v>5555</v>
      </c>
      <c r="G565" s="26" t="s">
        <v>3952</v>
      </c>
      <c r="H565" s="26" t="s">
        <v>3</v>
      </c>
      <c r="I565" s="26"/>
      <c r="J565" s="26"/>
      <c r="K565" s="26"/>
      <c r="L565" s="26"/>
      <c r="M565" s="26" t="s">
        <v>3</v>
      </c>
      <c r="N565" s="26" t="s">
        <v>3</v>
      </c>
      <c r="O565" s="26"/>
      <c r="P565" s="26" t="s">
        <v>3</v>
      </c>
      <c r="Q565" s="26" t="s">
        <v>3</v>
      </c>
      <c r="R565" s="26" t="s">
        <v>3</v>
      </c>
      <c r="S565" s="26"/>
      <c r="T565" s="26" t="s">
        <v>3</v>
      </c>
      <c r="U565" s="26" t="s">
        <v>3</v>
      </c>
      <c r="V565" s="26"/>
      <c r="W565" s="26"/>
      <c r="X565" s="26"/>
      <c r="Y565" s="26"/>
      <c r="Z565" s="26" t="s">
        <v>3</v>
      </c>
      <c r="AA565" s="28" t="s">
        <v>3953</v>
      </c>
      <c r="AB565" s="28" t="s">
        <v>3</v>
      </c>
      <c r="AC565" s="28"/>
      <c r="AD565" s="28"/>
      <c r="AE565" s="28" t="s">
        <v>3</v>
      </c>
      <c r="AF565" s="28" t="s">
        <v>3</v>
      </c>
      <c r="AG565" s="28"/>
      <c r="AH565" s="28" t="s">
        <v>3</v>
      </c>
      <c r="AI565" s="29"/>
      <c r="AJ565" s="30" t="s">
        <v>2295</v>
      </c>
      <c r="AK565" s="31">
        <v>39248</v>
      </c>
      <c r="AL565" s="332"/>
      <c r="AM565" s="333"/>
      <c r="AN565" s="25" t="s">
        <v>2266</v>
      </c>
      <c r="AO565" s="24">
        <v>45060</v>
      </c>
      <c r="AP565" s="262" t="s">
        <v>3954</v>
      </c>
      <c r="AQ565" s="263"/>
      <c r="AR565" s="263" t="s">
        <v>885</v>
      </c>
      <c r="AS565" s="263" t="s">
        <v>3955</v>
      </c>
      <c r="AT565" s="266"/>
      <c r="AU565" s="266"/>
      <c r="AV565" s="266"/>
      <c r="AW565" s="266"/>
      <c r="AX565" s="266"/>
      <c r="AY565" s="266"/>
      <c r="AZ565" s="266"/>
      <c r="BA565" s="321">
        <v>418</v>
      </c>
      <c r="BB565" s="394">
        <v>2</v>
      </c>
    </row>
    <row r="566" spans="1:54" ht="24.95" customHeight="1">
      <c r="A566" s="326" t="s">
        <v>4817</v>
      </c>
      <c r="B566" s="19" t="s">
        <v>2216</v>
      </c>
      <c r="C566" s="26">
        <v>15</v>
      </c>
      <c r="D566" s="27" t="s">
        <v>3930</v>
      </c>
      <c r="E566" s="27"/>
      <c r="F566" s="26" t="s">
        <v>5576</v>
      </c>
      <c r="G566" s="26" t="s">
        <v>3</v>
      </c>
      <c r="H566" s="26" t="s">
        <v>3</v>
      </c>
      <c r="I566" s="26"/>
      <c r="J566" s="26"/>
      <c r="K566" s="26"/>
      <c r="L566" s="26"/>
      <c r="M566" s="26" t="s">
        <v>3</v>
      </c>
      <c r="N566" s="26" t="s">
        <v>3</v>
      </c>
      <c r="O566" s="26"/>
      <c r="P566" s="26" t="s">
        <v>3</v>
      </c>
      <c r="Q566" s="26" t="s">
        <v>3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4031</v>
      </c>
      <c r="AB566" s="28" t="s">
        <v>4032</v>
      </c>
      <c r="AC566" s="28"/>
      <c r="AD566" s="28"/>
      <c r="AE566" s="28" t="s">
        <v>3</v>
      </c>
      <c r="AF566" s="28" t="s">
        <v>3</v>
      </c>
      <c r="AG566" s="28"/>
      <c r="AH566" s="28" t="s">
        <v>3</v>
      </c>
      <c r="AI566" s="29"/>
      <c r="AJ566" s="30" t="s">
        <v>2295</v>
      </c>
      <c r="AK566" s="31">
        <v>39248</v>
      </c>
      <c r="AL566" s="332"/>
      <c r="AM566" s="333"/>
      <c r="AN566" s="25" t="s">
        <v>2266</v>
      </c>
      <c r="AO566" s="24">
        <v>45060</v>
      </c>
      <c r="AP566" s="262" t="s">
        <v>4033</v>
      </c>
      <c r="AQ566" s="263"/>
      <c r="AR566" s="263" t="s">
        <v>885</v>
      </c>
      <c r="AS566" s="263" t="s">
        <v>4034</v>
      </c>
      <c r="AT566" s="266"/>
      <c r="AU566" s="266"/>
      <c r="AV566" s="266"/>
      <c r="AW566" s="266"/>
      <c r="AX566" s="266"/>
      <c r="AY566" s="266"/>
      <c r="AZ566" s="266"/>
      <c r="BA566" s="321">
        <v>439</v>
      </c>
      <c r="BB566" s="394">
        <v>2</v>
      </c>
    </row>
    <row r="567" spans="1:54" ht="24.95" customHeight="1">
      <c r="A567" s="326" t="s">
        <v>4817</v>
      </c>
      <c r="B567" s="19" t="s">
        <v>2224</v>
      </c>
      <c r="C567" s="26">
        <v>87</v>
      </c>
      <c r="D567" s="27"/>
      <c r="E567" s="27"/>
      <c r="F567" s="26" t="s">
        <v>5704</v>
      </c>
      <c r="G567" s="26" t="s">
        <v>3</v>
      </c>
      <c r="H567" s="26" t="s">
        <v>3</v>
      </c>
      <c r="I567" s="26"/>
      <c r="J567" s="26"/>
      <c r="K567" s="26"/>
      <c r="L567" s="26"/>
      <c r="M567" s="26" t="s">
        <v>7</v>
      </c>
      <c r="N567" s="26" t="s">
        <v>975</v>
      </c>
      <c r="O567" s="26"/>
      <c r="P567" s="26" t="s">
        <v>3</v>
      </c>
      <c r="Q567" s="26" t="s">
        <v>4667</v>
      </c>
      <c r="R567" s="26" t="s">
        <v>3</v>
      </c>
      <c r="S567" s="26"/>
      <c r="T567" s="26" t="s">
        <v>3</v>
      </c>
      <c r="U567" s="26" t="s">
        <v>3</v>
      </c>
      <c r="V567" s="26"/>
      <c r="W567" s="26"/>
      <c r="X567" s="26"/>
      <c r="Y567" s="26"/>
      <c r="Z567" s="26" t="s">
        <v>3</v>
      </c>
      <c r="AA567" s="28" t="s">
        <v>4668</v>
      </c>
      <c r="AB567" s="28" t="s">
        <v>4669</v>
      </c>
      <c r="AC567" s="28"/>
      <c r="AD567" s="28"/>
      <c r="AE567" s="28" t="s">
        <v>4</v>
      </c>
      <c r="AF567" s="28" t="s">
        <v>5</v>
      </c>
      <c r="AG567" s="28"/>
      <c r="AH567" s="28" t="s">
        <v>4670</v>
      </c>
      <c r="AI567" s="29"/>
      <c r="AJ567" s="30" t="s">
        <v>2295</v>
      </c>
      <c r="AK567" s="31">
        <v>39248</v>
      </c>
      <c r="AL567" s="332"/>
      <c r="AM567" s="333"/>
      <c r="AN567" s="25" t="s">
        <v>2266</v>
      </c>
      <c r="AO567" s="24">
        <v>45060</v>
      </c>
      <c r="AP567" s="262" t="s">
        <v>4671</v>
      </c>
      <c r="AQ567" s="263"/>
      <c r="AR567" s="263" t="s">
        <v>885</v>
      </c>
      <c r="AS567" s="263" t="s">
        <v>4672</v>
      </c>
      <c r="AT567" s="266"/>
      <c r="AU567" s="266"/>
      <c r="AV567" s="266"/>
      <c r="AW567" s="266"/>
      <c r="AX567" s="266"/>
      <c r="AY567" s="266"/>
      <c r="AZ567" s="266"/>
      <c r="BA567" s="321">
        <v>608</v>
      </c>
      <c r="BB567" s="394">
        <v>2</v>
      </c>
    </row>
    <row r="568" spans="1:54" ht="24.95" customHeight="1">
      <c r="A568" s="326" t="s">
        <v>4817</v>
      </c>
      <c r="B568" s="19" t="s">
        <v>2225</v>
      </c>
      <c r="C568" s="26">
        <v>91</v>
      </c>
      <c r="D568" s="27" t="s">
        <v>837</v>
      </c>
      <c r="E568" s="27" t="s">
        <v>1290</v>
      </c>
      <c r="F568" s="26" t="s">
        <v>5230</v>
      </c>
      <c r="G568" s="26" t="s">
        <v>3</v>
      </c>
      <c r="H568" s="26" t="s">
        <v>1291</v>
      </c>
      <c r="I568" s="26"/>
      <c r="J568" s="26"/>
      <c r="K568" s="26"/>
      <c r="L568" s="26"/>
      <c r="M568" s="26" t="s">
        <v>1292</v>
      </c>
      <c r="N568" s="26" t="s">
        <v>1293</v>
      </c>
      <c r="O568" s="26"/>
      <c r="P568" s="26" t="s">
        <v>1294</v>
      </c>
      <c r="Q568" s="26" t="s">
        <v>1295</v>
      </c>
      <c r="R568" s="26"/>
      <c r="S568" s="26"/>
      <c r="T568" s="26" t="s">
        <v>1296</v>
      </c>
      <c r="U568" s="26" t="s">
        <v>1297</v>
      </c>
      <c r="V568" s="26"/>
      <c r="W568" s="26"/>
      <c r="X568" s="26"/>
      <c r="Y568" s="26" t="s">
        <v>1298</v>
      </c>
      <c r="Z568" s="26"/>
      <c r="AA568" s="28" t="s">
        <v>1299</v>
      </c>
      <c r="AB568" s="28" t="s">
        <v>833</v>
      </c>
      <c r="AC568" s="28"/>
      <c r="AD568" s="28"/>
      <c r="AE568" s="28" t="s">
        <v>4</v>
      </c>
      <c r="AF568" s="28" t="s">
        <v>903</v>
      </c>
      <c r="AG568" s="28"/>
      <c r="AH568" s="28" t="s">
        <v>1300</v>
      </c>
      <c r="AI568" s="29"/>
      <c r="AJ568" s="30" t="s">
        <v>1301</v>
      </c>
      <c r="AK568" s="31" t="s">
        <v>1302</v>
      </c>
      <c r="AL568" s="332"/>
      <c r="AM568" s="333"/>
      <c r="AN568" s="25"/>
      <c r="AO568" s="24"/>
      <c r="AP568" s="262" t="s">
        <v>1303</v>
      </c>
      <c r="AQ568" s="263"/>
      <c r="AR568" s="263" t="s">
        <v>844</v>
      </c>
      <c r="AS568" s="263" t="s">
        <v>675</v>
      </c>
      <c r="AT568" s="266"/>
      <c r="AU568" s="266"/>
      <c r="AV568" s="266" t="s">
        <v>1290</v>
      </c>
      <c r="AW568" s="266"/>
      <c r="AX568" s="266"/>
      <c r="AY568" s="266"/>
      <c r="AZ568" s="266"/>
      <c r="BA568" s="321">
        <v>70</v>
      </c>
      <c r="BB568" s="394">
        <v>1</v>
      </c>
    </row>
    <row r="569" spans="1:54" ht="24.95" customHeight="1">
      <c r="A569" s="326" t="s">
        <v>4817</v>
      </c>
      <c r="B569" s="19" t="s">
        <v>2225</v>
      </c>
      <c r="C569" s="26">
        <v>91</v>
      </c>
      <c r="D569" s="27" t="s">
        <v>837</v>
      </c>
      <c r="E569" s="27" t="s">
        <v>974</v>
      </c>
      <c r="F569" s="26" t="s">
        <v>5196</v>
      </c>
      <c r="G569" s="26" t="s">
        <v>3</v>
      </c>
      <c r="H569" s="26" t="s">
        <v>3</v>
      </c>
      <c r="I569" s="26"/>
      <c r="J569" s="26"/>
      <c r="K569" s="26"/>
      <c r="L569" s="26"/>
      <c r="M569" s="26" t="s">
        <v>7</v>
      </c>
      <c r="N569" s="26" t="s">
        <v>975</v>
      </c>
      <c r="O569" s="26"/>
      <c r="P569" s="26"/>
      <c r="Q569" s="26" t="s">
        <v>976</v>
      </c>
      <c r="R569" s="26"/>
      <c r="S569" s="26"/>
      <c r="T569" s="26"/>
      <c r="U569" s="26" t="s">
        <v>3</v>
      </c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 t="s">
        <v>3</v>
      </c>
      <c r="AK569" s="31" t="s">
        <v>3</v>
      </c>
      <c r="AL569" s="332"/>
      <c r="AM569" s="333"/>
      <c r="AN569" s="25"/>
      <c r="AO569" s="24"/>
      <c r="AP569" s="262" t="s">
        <v>977</v>
      </c>
      <c r="AQ569" s="263"/>
      <c r="AR569" s="263" t="s">
        <v>844</v>
      </c>
      <c r="AS569" s="263" t="s">
        <v>978</v>
      </c>
      <c r="AT569" s="266"/>
      <c r="AU569" s="266"/>
      <c r="AV569" s="266" t="s">
        <v>974</v>
      </c>
      <c r="AW569" s="266"/>
      <c r="AX569" s="266"/>
      <c r="AY569" s="266"/>
      <c r="AZ569" s="266"/>
      <c r="BA569" s="321">
        <v>36</v>
      </c>
      <c r="BB569" s="394">
        <v>1</v>
      </c>
    </row>
    <row r="570" spans="1:54" ht="24.95" customHeight="1">
      <c r="A570" s="326" t="s">
        <v>4817</v>
      </c>
      <c r="B570" s="19" t="s">
        <v>2225</v>
      </c>
      <c r="C570" s="26">
        <v>91</v>
      </c>
      <c r="D570" s="27" t="s">
        <v>1361</v>
      </c>
      <c r="E570" s="27" t="s">
        <v>1656</v>
      </c>
      <c r="F570" s="26" t="s">
        <v>5267</v>
      </c>
      <c r="G570" s="26" t="s">
        <v>3</v>
      </c>
      <c r="H570" s="26" t="s">
        <v>1657</v>
      </c>
      <c r="I570" s="26"/>
      <c r="J570" s="26"/>
      <c r="K570" s="26"/>
      <c r="L570" s="26"/>
      <c r="M570" s="26" t="s">
        <v>1658</v>
      </c>
      <c r="N570" s="26" t="s">
        <v>1659</v>
      </c>
      <c r="O570" s="26"/>
      <c r="P570" s="26"/>
      <c r="Q570" s="26" t="s">
        <v>1660</v>
      </c>
      <c r="R570" s="26"/>
      <c r="S570" s="26"/>
      <c r="T570" s="26"/>
      <c r="U570" s="26" t="s">
        <v>3</v>
      </c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 t="s">
        <v>3</v>
      </c>
      <c r="AK570" s="31" t="s">
        <v>3</v>
      </c>
      <c r="AL570" s="332"/>
      <c r="AM570" s="333"/>
      <c r="AN570" s="25"/>
      <c r="AO570" s="24"/>
      <c r="AP570" s="262" t="s">
        <v>1661</v>
      </c>
      <c r="AQ570" s="263"/>
      <c r="AR570" s="263" t="s">
        <v>844</v>
      </c>
      <c r="AS570" s="263" t="s">
        <v>1662</v>
      </c>
      <c r="AT570" s="266"/>
      <c r="AU570" s="266"/>
      <c r="AV570" s="266" t="s">
        <v>1656</v>
      </c>
      <c r="AW570" s="266"/>
      <c r="AX570" s="266"/>
      <c r="AY570" s="266"/>
      <c r="AZ570" s="266"/>
      <c r="BA570" s="321">
        <v>107</v>
      </c>
      <c r="BB570" s="394">
        <v>1</v>
      </c>
    </row>
    <row r="571" spans="1:54" ht="24.95" customHeight="1">
      <c r="A571" s="326" t="s">
        <v>4817</v>
      </c>
      <c r="B571" s="19" t="s">
        <v>2216</v>
      </c>
      <c r="C571" s="26">
        <v>15</v>
      </c>
      <c r="D571" s="27" t="s">
        <v>3930</v>
      </c>
      <c r="E571" s="27"/>
      <c r="F571" s="26" t="s">
        <v>5595</v>
      </c>
      <c r="G571" s="26" t="s">
        <v>3</v>
      </c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 t="s">
        <v>4097</v>
      </c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 t="s">
        <v>2440</v>
      </c>
      <c r="AK571" s="31">
        <v>39910</v>
      </c>
      <c r="AL571" s="332"/>
      <c r="AM571" s="333"/>
      <c r="AN571" s="25" t="s">
        <v>2266</v>
      </c>
      <c r="AO571" s="24">
        <v>45060</v>
      </c>
      <c r="AP571" s="262" t="s">
        <v>4098</v>
      </c>
      <c r="AQ571" s="263"/>
      <c r="AR571" s="263" t="s">
        <v>2441</v>
      </c>
      <c r="AS571" s="263" t="s">
        <v>4099</v>
      </c>
      <c r="AT571" s="266"/>
      <c r="AU571" s="266"/>
      <c r="AV571" s="266"/>
      <c r="AW571" s="266"/>
      <c r="AX571" s="266"/>
      <c r="AY571" s="266"/>
      <c r="AZ571" s="266"/>
      <c r="BA571" s="321">
        <v>458</v>
      </c>
      <c r="BB571" s="394">
        <v>2</v>
      </c>
    </row>
    <row r="572" spans="1:54" ht="24.95" customHeight="1">
      <c r="A572" s="326" t="s">
        <v>4817</v>
      </c>
      <c r="B572" s="19" t="s">
        <v>2224</v>
      </c>
      <c r="C572" s="26">
        <v>87</v>
      </c>
      <c r="D572" s="27"/>
      <c r="E572" s="27"/>
      <c r="F572" s="26" t="s">
        <v>5712</v>
      </c>
      <c r="G572" s="26" t="s">
        <v>3</v>
      </c>
      <c r="H572" s="26" t="s">
        <v>1657</v>
      </c>
      <c r="I572" s="26"/>
      <c r="J572" s="26"/>
      <c r="K572" s="26"/>
      <c r="L572" s="26"/>
      <c r="M572" s="26" t="s">
        <v>1658</v>
      </c>
      <c r="N572" s="26" t="s">
        <v>1659</v>
      </c>
      <c r="O572" s="26"/>
      <c r="P572" s="26" t="s">
        <v>3</v>
      </c>
      <c r="Q572" s="26" t="s">
        <v>4721</v>
      </c>
      <c r="R572" s="26" t="s">
        <v>3</v>
      </c>
      <c r="S572" s="26"/>
      <c r="T572" s="26" t="s">
        <v>3</v>
      </c>
      <c r="U572" s="26" t="s">
        <v>3</v>
      </c>
      <c r="V572" s="26"/>
      <c r="W572" s="26"/>
      <c r="X572" s="26"/>
      <c r="Y572" s="26"/>
      <c r="Z572" s="26" t="s">
        <v>3</v>
      </c>
      <c r="AA572" s="28" t="s">
        <v>4722</v>
      </c>
      <c r="AB572" s="28" t="s">
        <v>4723</v>
      </c>
      <c r="AC572" s="28"/>
      <c r="AD572" s="28"/>
      <c r="AE572" s="28" t="s">
        <v>711</v>
      </c>
      <c r="AF572" s="28" t="s">
        <v>1159</v>
      </c>
      <c r="AG572" s="28"/>
      <c r="AH572" s="28" t="s">
        <v>4724</v>
      </c>
      <c r="AI572" s="29"/>
      <c r="AJ572" s="30" t="s">
        <v>2295</v>
      </c>
      <c r="AK572" s="31">
        <v>39248</v>
      </c>
      <c r="AL572" s="332"/>
      <c r="AM572" s="333"/>
      <c r="AN572" s="25" t="s">
        <v>2266</v>
      </c>
      <c r="AO572" s="24">
        <v>45060</v>
      </c>
      <c r="AP572" s="262" t="s">
        <v>4725</v>
      </c>
      <c r="AQ572" s="263"/>
      <c r="AR572" s="263" t="s">
        <v>885</v>
      </c>
      <c r="AS572" s="263" t="s">
        <v>4726</v>
      </c>
      <c r="AT572" s="266"/>
      <c r="AU572" s="266"/>
      <c r="AV572" s="266"/>
      <c r="AW572" s="266"/>
      <c r="AX572" s="266"/>
      <c r="AY572" s="266"/>
      <c r="AZ572" s="266"/>
      <c r="BA572" s="321">
        <v>616</v>
      </c>
      <c r="BB572" s="394">
        <v>2</v>
      </c>
    </row>
    <row r="573" spans="1:54" ht="24.95" customHeight="1">
      <c r="A573" s="326" t="s">
        <v>4817</v>
      </c>
      <c r="B573" s="19" t="s">
        <v>2237</v>
      </c>
      <c r="C573" s="26">
        <v>92</v>
      </c>
      <c r="D573" s="27" t="s">
        <v>1867</v>
      </c>
      <c r="E573" s="27" t="s">
        <v>1996</v>
      </c>
      <c r="F573" s="26" t="s">
        <v>5306</v>
      </c>
      <c r="G573" s="26" t="s">
        <v>1997</v>
      </c>
      <c r="H573" s="26"/>
      <c r="I573" s="26"/>
      <c r="J573" s="26"/>
      <c r="K573" s="26"/>
      <c r="L573" s="26"/>
      <c r="M573" s="26">
        <v>2270053</v>
      </c>
      <c r="N573" s="26" t="s">
        <v>1998</v>
      </c>
      <c r="O573" s="26"/>
      <c r="P573" s="26" t="s">
        <v>1999</v>
      </c>
      <c r="Q573" s="26" t="s">
        <v>2000</v>
      </c>
      <c r="R573" s="26"/>
      <c r="S573" s="26"/>
      <c r="T573" s="26"/>
      <c r="U573" s="26"/>
      <c r="V573" s="26"/>
      <c r="W573" s="26"/>
      <c r="X573" s="26"/>
      <c r="Y573" s="26" t="s">
        <v>2001</v>
      </c>
      <c r="Z573" s="26"/>
      <c r="AA573" s="28" t="s">
        <v>2002</v>
      </c>
      <c r="AB573" s="28" t="s">
        <v>2003</v>
      </c>
      <c r="AC573" s="28"/>
      <c r="AD573" s="28"/>
      <c r="AE573" s="28" t="s">
        <v>711</v>
      </c>
      <c r="AF573" s="28" t="s">
        <v>730</v>
      </c>
      <c r="AG573" s="28"/>
      <c r="AH573" s="28" t="s">
        <v>2004</v>
      </c>
      <c r="AI573" s="29"/>
      <c r="AJ573" s="30"/>
      <c r="AK573" s="31"/>
      <c r="AL573" s="332"/>
      <c r="AM573" s="333"/>
      <c r="AN573" s="25"/>
      <c r="AO573" s="24"/>
      <c r="AP573" s="262" t="s">
        <v>2005</v>
      </c>
      <c r="AQ573" s="263"/>
      <c r="AR573" s="263" t="s">
        <v>1321</v>
      </c>
      <c r="AS573" s="263" t="s">
        <v>675</v>
      </c>
      <c r="AT573" s="266"/>
      <c r="AU573" s="266"/>
      <c r="AV573" s="266"/>
      <c r="AW573" s="266" t="s">
        <v>1996</v>
      </c>
      <c r="AX573" s="266"/>
      <c r="AY573" s="266"/>
      <c r="AZ573" s="266"/>
      <c r="BA573" s="321">
        <v>156</v>
      </c>
      <c r="BB573" s="394">
        <v>1</v>
      </c>
    </row>
    <row r="574" spans="1:54" ht="24.95" customHeight="1">
      <c r="A574" s="326" t="s">
        <v>5953</v>
      </c>
      <c r="B574" s="19" t="s">
        <v>2225</v>
      </c>
      <c r="C574" s="26">
        <v>91</v>
      </c>
      <c r="D574" s="27" t="s">
        <v>837</v>
      </c>
      <c r="E574" s="27" t="s">
        <v>1065</v>
      </c>
      <c r="F574" s="26" t="s">
        <v>5207</v>
      </c>
      <c r="G574" s="26" t="s">
        <v>3</v>
      </c>
      <c r="H574" s="26" t="s">
        <v>3</v>
      </c>
      <c r="I574" s="26"/>
      <c r="J574" s="26"/>
      <c r="K574" s="26"/>
      <c r="L574" s="26"/>
      <c r="M574" s="26" t="s">
        <v>1066</v>
      </c>
      <c r="N574" s="26" t="s">
        <v>1067</v>
      </c>
      <c r="O574" s="26"/>
      <c r="P574" s="26" t="s">
        <v>1068</v>
      </c>
      <c r="Q574" s="26" t="s">
        <v>1069</v>
      </c>
      <c r="R574" s="26"/>
      <c r="S574" s="26"/>
      <c r="T574" s="26"/>
      <c r="U574" s="26" t="s">
        <v>3</v>
      </c>
      <c r="V574" s="26"/>
      <c r="W574" s="26"/>
      <c r="X574" s="26"/>
      <c r="Y574" s="26"/>
      <c r="Z574" s="26" t="s">
        <v>851</v>
      </c>
      <c r="AA574" s="28"/>
      <c r="AB574" s="28"/>
      <c r="AC574" s="28"/>
      <c r="AD574" s="28"/>
      <c r="AE574" s="28"/>
      <c r="AF574" s="28"/>
      <c r="AG574" s="28"/>
      <c r="AH574" s="28"/>
      <c r="AI574" s="29"/>
      <c r="AJ574" s="30" t="s">
        <v>1070</v>
      </c>
      <c r="AK574" s="31">
        <v>45047</v>
      </c>
      <c r="AL574" s="332"/>
      <c r="AM574" s="333"/>
      <c r="AN574" s="25"/>
      <c r="AO574" s="24"/>
      <c r="AP574" s="262" t="s">
        <v>1071</v>
      </c>
      <c r="AQ574" s="263"/>
      <c r="AR574" s="263" t="s">
        <v>844</v>
      </c>
      <c r="AS574" s="263" t="s">
        <v>1072</v>
      </c>
      <c r="AT574" s="266">
        <v>45047</v>
      </c>
      <c r="AU574" s="266"/>
      <c r="AV574" s="266" t="s">
        <v>1065</v>
      </c>
      <c r="AW574" s="266"/>
      <c r="AX574" s="266"/>
      <c r="AY574" s="266"/>
      <c r="AZ574" s="266"/>
      <c r="BA574" s="321">
        <v>47</v>
      </c>
      <c r="BB574" s="394">
        <v>1</v>
      </c>
    </row>
    <row r="575" spans="1:54" ht="24.95" customHeight="1">
      <c r="A575" s="326" t="s">
        <v>4817</v>
      </c>
      <c r="B575" s="19" t="s">
        <v>2346</v>
      </c>
      <c r="C575" s="26">
        <v>14</v>
      </c>
      <c r="D575" s="27" t="s">
        <v>2347</v>
      </c>
      <c r="E575" s="27"/>
      <c r="F575" s="26" t="s">
        <v>5348</v>
      </c>
      <c r="G575" s="26" t="s">
        <v>2402</v>
      </c>
      <c r="H575" s="26"/>
      <c r="I575" s="26"/>
      <c r="J575" s="26"/>
      <c r="K575" s="26"/>
      <c r="L575" s="26"/>
      <c r="M575" s="26" t="s">
        <v>2403</v>
      </c>
      <c r="N575" s="26" t="s">
        <v>2404</v>
      </c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 t="s">
        <v>2405</v>
      </c>
      <c r="Z575" s="26"/>
      <c r="AA575" s="28" t="s">
        <v>2406</v>
      </c>
      <c r="AB575" s="28" t="s">
        <v>2083</v>
      </c>
      <c r="AC575" s="28"/>
      <c r="AD575" s="28"/>
      <c r="AE575" s="28" t="s">
        <v>705</v>
      </c>
      <c r="AF575" s="28" t="s">
        <v>2379</v>
      </c>
      <c r="AG575" s="28" t="s">
        <v>2407</v>
      </c>
      <c r="AH575" s="28" t="s">
        <v>2408</v>
      </c>
      <c r="AI575" s="29"/>
      <c r="AJ575" s="30"/>
      <c r="AK575" s="31"/>
      <c r="AL575" s="332"/>
      <c r="AM575" s="333"/>
      <c r="AN575" s="25" t="s">
        <v>2266</v>
      </c>
      <c r="AO575" s="24">
        <v>45060</v>
      </c>
      <c r="AP575" s="262" t="s">
        <v>2409</v>
      </c>
      <c r="AQ575" s="263"/>
      <c r="AR575" s="263" t="s">
        <v>674</v>
      </c>
      <c r="AS575" s="263" t="s">
        <v>675</v>
      </c>
      <c r="AT575" s="266"/>
      <c r="AU575" s="266"/>
      <c r="AV575" s="266"/>
      <c r="AW575" s="266"/>
      <c r="AX575" s="266"/>
      <c r="AY575" s="266"/>
      <c r="AZ575" s="266"/>
      <c r="BA575" s="321">
        <v>204</v>
      </c>
      <c r="BB575" s="394">
        <v>2</v>
      </c>
    </row>
    <row r="576" spans="1:54" ht="24.95" customHeight="1">
      <c r="A576" s="326" t="s">
        <v>4817</v>
      </c>
      <c r="B576" s="19" t="s">
        <v>2225</v>
      </c>
      <c r="C576" s="26">
        <v>91</v>
      </c>
      <c r="D576" s="27" t="s">
        <v>837</v>
      </c>
      <c r="E576" s="27" t="s">
        <v>1244</v>
      </c>
      <c r="F576" s="26" t="s">
        <v>5226</v>
      </c>
      <c r="G576" s="26" t="s">
        <v>3</v>
      </c>
      <c r="H576" s="26" t="s">
        <v>1245</v>
      </c>
      <c r="I576" s="26"/>
      <c r="J576" s="26"/>
      <c r="K576" s="26"/>
      <c r="L576" s="26"/>
      <c r="M576" s="26" t="s">
        <v>1246</v>
      </c>
      <c r="N576" s="26" t="s">
        <v>1247</v>
      </c>
      <c r="O576" s="26"/>
      <c r="P576" s="26" t="s">
        <v>1248</v>
      </c>
      <c r="Q576" s="26" t="s">
        <v>1249</v>
      </c>
      <c r="R576" s="26"/>
      <c r="S576" s="26"/>
      <c r="T576" s="26"/>
      <c r="U576" s="26" t="s">
        <v>1250</v>
      </c>
      <c r="V576" s="26"/>
      <c r="W576" s="26"/>
      <c r="X576" s="26"/>
      <c r="Y576" s="26" t="s">
        <v>1251</v>
      </c>
      <c r="Z576" s="26"/>
      <c r="AA576" s="28" t="s">
        <v>1252</v>
      </c>
      <c r="AB576" s="28" t="s">
        <v>1253</v>
      </c>
      <c r="AC576" s="28"/>
      <c r="AD576" s="28"/>
      <c r="AE576" s="28" t="s">
        <v>4</v>
      </c>
      <c r="AF576" s="28" t="s">
        <v>1197</v>
      </c>
      <c r="AG576" s="28"/>
      <c r="AH576" s="28" t="s">
        <v>1254</v>
      </c>
      <c r="AI576" s="29"/>
      <c r="AJ576" s="30" t="s">
        <v>972</v>
      </c>
      <c r="AK576" s="31" t="s">
        <v>3</v>
      </c>
      <c r="AL576" s="332"/>
      <c r="AM576" s="333"/>
      <c r="AN576" s="25"/>
      <c r="AO576" s="24"/>
      <c r="AP576" s="262" t="s">
        <v>1255</v>
      </c>
      <c r="AQ576" s="263"/>
      <c r="AR576" s="263" t="s">
        <v>844</v>
      </c>
      <c r="AS576" s="263" t="s">
        <v>675</v>
      </c>
      <c r="AT576" s="266"/>
      <c r="AU576" s="266"/>
      <c r="AV576" s="266" t="s">
        <v>1244</v>
      </c>
      <c r="AW576" s="266"/>
      <c r="AX576" s="266"/>
      <c r="AY576" s="266"/>
      <c r="AZ576" s="266"/>
      <c r="BA576" s="321">
        <v>66</v>
      </c>
      <c r="BB576" s="394">
        <v>1</v>
      </c>
    </row>
    <row r="577" spans="1:54" ht="24.95" customHeight="1">
      <c r="A577" s="326" t="s">
        <v>4817</v>
      </c>
      <c r="B577" s="19" t="s">
        <v>2225</v>
      </c>
      <c r="C577" s="26">
        <v>91</v>
      </c>
      <c r="D577" s="27" t="s">
        <v>1361</v>
      </c>
      <c r="E577" s="27" t="s">
        <v>1498</v>
      </c>
      <c r="F577" s="26" t="s">
        <v>5251</v>
      </c>
      <c r="G577" s="26" t="s">
        <v>3</v>
      </c>
      <c r="H577" s="26" t="s">
        <v>3</v>
      </c>
      <c r="I577" s="26"/>
      <c r="J577" s="26"/>
      <c r="K577" s="26"/>
      <c r="L577" s="26"/>
      <c r="M577" s="26" t="s">
        <v>1499</v>
      </c>
      <c r="N577" s="26" t="s">
        <v>1500</v>
      </c>
      <c r="O577" s="26"/>
      <c r="P577" s="26"/>
      <c r="Q577" s="26" t="s">
        <v>1501</v>
      </c>
      <c r="R577" s="26"/>
      <c r="S577" s="26"/>
      <c r="T577" s="26"/>
      <c r="U577" s="26" t="s">
        <v>3</v>
      </c>
      <c r="V577" s="26"/>
      <c r="W577" s="26"/>
      <c r="X577" s="26"/>
      <c r="Y577" s="26" t="s">
        <v>1502</v>
      </c>
      <c r="Z577" s="26"/>
      <c r="AA577" s="28" t="s">
        <v>1503</v>
      </c>
      <c r="AB577" s="28" t="s">
        <v>1504</v>
      </c>
      <c r="AC577" s="28"/>
      <c r="AD577" s="28"/>
      <c r="AE577" s="28" t="s">
        <v>4</v>
      </c>
      <c r="AF577" s="28" t="s">
        <v>903</v>
      </c>
      <c r="AG577" s="28"/>
      <c r="AH577" s="28" t="s">
        <v>1505</v>
      </c>
      <c r="AI577" s="29"/>
      <c r="AJ577" s="30" t="s">
        <v>3</v>
      </c>
      <c r="AK577" s="31" t="s">
        <v>3</v>
      </c>
      <c r="AL577" s="332"/>
      <c r="AM577" s="333"/>
      <c r="AN577" s="25"/>
      <c r="AO577" s="24"/>
      <c r="AP577" s="262" t="s">
        <v>1506</v>
      </c>
      <c r="AQ577" s="263"/>
      <c r="AR577" s="263" t="s">
        <v>844</v>
      </c>
      <c r="AS577" s="263" t="s">
        <v>675</v>
      </c>
      <c r="AT577" s="266"/>
      <c r="AU577" s="266"/>
      <c r="AV577" s="266" t="s">
        <v>1498</v>
      </c>
      <c r="AW577" s="266"/>
      <c r="AX577" s="266"/>
      <c r="AY577" s="266"/>
      <c r="AZ577" s="266"/>
      <c r="BA577" s="321">
        <v>91</v>
      </c>
      <c r="BB577" s="394">
        <v>1</v>
      </c>
    </row>
    <row r="578" spans="1:54" ht="24.95" customHeight="1">
      <c r="A578" s="326" t="s">
        <v>4817</v>
      </c>
      <c r="B578" s="19" t="s">
        <v>2225</v>
      </c>
      <c r="C578" s="26">
        <v>91</v>
      </c>
      <c r="D578" s="27" t="s">
        <v>1361</v>
      </c>
      <c r="E578" s="27" t="s">
        <v>1663</v>
      </c>
      <c r="F578" s="26" t="s">
        <v>5268</v>
      </c>
      <c r="G578" s="26" t="s">
        <v>3</v>
      </c>
      <c r="H578" s="26" t="s">
        <v>1664</v>
      </c>
      <c r="I578" s="26"/>
      <c r="J578" s="26"/>
      <c r="K578" s="26"/>
      <c r="L578" s="26"/>
      <c r="M578" s="26" t="s">
        <v>1665</v>
      </c>
      <c r="N578" s="26" t="s">
        <v>1666</v>
      </c>
      <c r="O578" s="26"/>
      <c r="P578" s="26"/>
      <c r="Q578" s="26" t="s">
        <v>1667</v>
      </c>
      <c r="R578" s="26"/>
      <c r="S578" s="26"/>
      <c r="T578" s="26"/>
      <c r="U578" s="26" t="s">
        <v>1668</v>
      </c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 t="s">
        <v>3</v>
      </c>
      <c r="AK578" s="31" t="s">
        <v>3</v>
      </c>
      <c r="AL578" s="332"/>
      <c r="AM578" s="333"/>
      <c r="AN578" s="25"/>
      <c r="AO578" s="24"/>
      <c r="AP578" s="262" t="s">
        <v>1669</v>
      </c>
      <c r="AQ578" s="263"/>
      <c r="AR578" s="263" t="s">
        <v>844</v>
      </c>
      <c r="AS578" s="263" t="s">
        <v>1670</v>
      </c>
      <c r="AT578" s="266"/>
      <c r="AU578" s="266"/>
      <c r="AV578" s="266" t="s">
        <v>1663</v>
      </c>
      <c r="AW578" s="266"/>
      <c r="AX578" s="266"/>
      <c r="AY578" s="266"/>
      <c r="AZ578" s="266"/>
      <c r="BA578" s="321">
        <v>108</v>
      </c>
      <c r="BB578" s="394">
        <v>1</v>
      </c>
    </row>
    <row r="579" spans="1:54" ht="24.95" customHeight="1">
      <c r="A579" s="326" t="s">
        <v>4817</v>
      </c>
      <c r="B579" s="19" t="s">
        <v>2216</v>
      </c>
      <c r="C579" s="26">
        <v>15</v>
      </c>
      <c r="D579" s="27" t="s">
        <v>2212</v>
      </c>
      <c r="E579" s="27"/>
      <c r="F579" s="26" t="s">
        <v>5372</v>
      </c>
      <c r="G579" s="26" t="s">
        <v>2599</v>
      </c>
      <c r="H579" s="26" t="s">
        <v>3</v>
      </c>
      <c r="I579" s="26"/>
      <c r="J579" s="26"/>
      <c r="K579" s="26"/>
      <c r="L579" s="26"/>
      <c r="M579" s="26" t="s">
        <v>2600</v>
      </c>
      <c r="N579" s="26" t="s">
        <v>2601</v>
      </c>
      <c r="O579" s="26"/>
      <c r="P579" s="26" t="s">
        <v>3</v>
      </c>
      <c r="Q579" s="26" t="s">
        <v>2602</v>
      </c>
      <c r="R579" s="26" t="s">
        <v>3</v>
      </c>
      <c r="S579" s="26"/>
      <c r="T579" s="26" t="s">
        <v>3</v>
      </c>
      <c r="U579" s="26" t="s">
        <v>3</v>
      </c>
      <c r="V579" s="26"/>
      <c r="W579" s="26"/>
      <c r="X579" s="26"/>
      <c r="Y579" s="26"/>
      <c r="Z579" s="26" t="s">
        <v>3</v>
      </c>
      <c r="AA579" s="28" t="s">
        <v>2603</v>
      </c>
      <c r="AB579" s="28" t="s">
        <v>2604</v>
      </c>
      <c r="AC579" s="28"/>
      <c r="AD579" s="28"/>
      <c r="AE579" s="28" t="s">
        <v>3</v>
      </c>
      <c r="AF579" s="28" t="s">
        <v>3</v>
      </c>
      <c r="AG579" s="28"/>
      <c r="AH579" s="28" t="s">
        <v>2601</v>
      </c>
      <c r="AI579" s="29"/>
      <c r="AJ579" s="30" t="s">
        <v>2295</v>
      </c>
      <c r="AK579" s="31">
        <v>39248</v>
      </c>
      <c r="AL579" s="332"/>
      <c r="AM579" s="333"/>
      <c r="AN579" s="25" t="s">
        <v>2266</v>
      </c>
      <c r="AO579" s="24">
        <v>45060</v>
      </c>
      <c r="AP579" s="262" t="s">
        <v>2605</v>
      </c>
      <c r="AQ579" s="263"/>
      <c r="AR579" s="263" t="s">
        <v>885</v>
      </c>
      <c r="AS579" s="263" t="s">
        <v>2606</v>
      </c>
      <c r="AT579" s="266"/>
      <c r="AU579" s="266"/>
      <c r="AV579" s="266"/>
      <c r="AW579" s="266"/>
      <c r="AX579" s="266"/>
      <c r="AY579" s="266"/>
      <c r="AZ579" s="266"/>
      <c r="BA579" s="321">
        <v>229</v>
      </c>
      <c r="BB579" s="394">
        <v>2</v>
      </c>
    </row>
    <row r="580" spans="1:54" ht="24.95" customHeight="1">
      <c r="A580" s="326" t="s">
        <v>4817</v>
      </c>
      <c r="B580" s="19" t="s">
        <v>2216</v>
      </c>
      <c r="C580" s="26">
        <v>15</v>
      </c>
      <c r="D580" s="27" t="s">
        <v>2212</v>
      </c>
      <c r="E580" s="27"/>
      <c r="F580" s="26" t="s">
        <v>5394</v>
      </c>
      <c r="G580" s="26" t="s">
        <v>2768</v>
      </c>
      <c r="H580" s="26" t="s">
        <v>3</v>
      </c>
      <c r="I580" s="26"/>
      <c r="J580" s="26"/>
      <c r="K580" s="26"/>
      <c r="L580" s="26"/>
      <c r="M580" s="26" t="s">
        <v>3</v>
      </c>
      <c r="N580" s="26" t="s">
        <v>3</v>
      </c>
      <c r="O580" s="26"/>
      <c r="P580" s="26" t="s">
        <v>3</v>
      </c>
      <c r="Q580" s="26" t="s">
        <v>3</v>
      </c>
      <c r="R580" s="26" t="s">
        <v>3</v>
      </c>
      <c r="S580" s="26"/>
      <c r="T580" s="26" t="s">
        <v>3</v>
      </c>
      <c r="U580" s="26" t="s">
        <v>3</v>
      </c>
      <c r="V580" s="26"/>
      <c r="W580" s="26"/>
      <c r="X580" s="26"/>
      <c r="Y580" s="26"/>
      <c r="Z580" s="26" t="s">
        <v>3</v>
      </c>
      <c r="AA580" s="28" t="s">
        <v>2769</v>
      </c>
      <c r="AB580" s="28" t="s">
        <v>2770</v>
      </c>
      <c r="AC580" s="28"/>
      <c r="AD580" s="28"/>
      <c r="AE580" s="28" t="s">
        <v>3</v>
      </c>
      <c r="AF580" s="28" t="s">
        <v>3</v>
      </c>
      <c r="AG580" s="28"/>
      <c r="AH580" s="28" t="s">
        <v>3</v>
      </c>
      <c r="AI580" s="29"/>
      <c r="AJ580" s="30" t="s">
        <v>2295</v>
      </c>
      <c r="AK580" s="31">
        <v>39248</v>
      </c>
      <c r="AL580" s="332"/>
      <c r="AM580" s="333"/>
      <c r="AN580" s="25" t="s">
        <v>2266</v>
      </c>
      <c r="AO580" s="24">
        <v>45060</v>
      </c>
      <c r="AP580" s="262" t="s">
        <v>2771</v>
      </c>
      <c r="AQ580" s="263"/>
      <c r="AR580" s="263" t="s">
        <v>885</v>
      </c>
      <c r="AS580" s="263" t="s">
        <v>2772</v>
      </c>
      <c r="AT580" s="266"/>
      <c r="AU580" s="266"/>
      <c r="AV580" s="266"/>
      <c r="AW580" s="266"/>
      <c r="AX580" s="266"/>
      <c r="AY580" s="266"/>
      <c r="AZ580" s="266"/>
      <c r="BA580" s="321">
        <v>251</v>
      </c>
      <c r="BB580" s="394">
        <v>2</v>
      </c>
    </row>
    <row r="581" spans="1:54" ht="24.95" customHeight="1">
      <c r="A581" s="326" t="s">
        <v>4817</v>
      </c>
      <c r="B581" s="19" t="s">
        <v>4422</v>
      </c>
      <c r="C581" s="26">
        <v>40</v>
      </c>
      <c r="D581" s="27"/>
      <c r="E581" s="27"/>
      <c r="F581" s="26" t="s">
        <v>5673</v>
      </c>
      <c r="G581" s="26" t="s">
        <v>4426</v>
      </c>
      <c r="H581" s="26" t="s">
        <v>3</v>
      </c>
      <c r="I581" s="26"/>
      <c r="J581" s="26"/>
      <c r="K581" s="26"/>
      <c r="L581" s="26"/>
      <c r="M581" s="26" t="s">
        <v>3</v>
      </c>
      <c r="N581" s="26" t="s">
        <v>3</v>
      </c>
      <c r="O581" s="26"/>
      <c r="P581" s="26" t="s">
        <v>3</v>
      </c>
      <c r="Q581" s="26" t="s">
        <v>3</v>
      </c>
      <c r="R581" s="26" t="s">
        <v>3</v>
      </c>
      <c r="S581" s="26"/>
      <c r="T581" s="26" t="s">
        <v>3</v>
      </c>
      <c r="U581" s="26" t="s">
        <v>3</v>
      </c>
      <c r="V581" s="26"/>
      <c r="W581" s="26"/>
      <c r="X581" s="26"/>
      <c r="Y581" s="26"/>
      <c r="Z581" s="26" t="s">
        <v>3</v>
      </c>
      <c r="AA581" s="28" t="s">
        <v>4427</v>
      </c>
      <c r="AB581" s="28" t="s">
        <v>4428</v>
      </c>
      <c r="AC581" s="28"/>
      <c r="AD581" s="28"/>
      <c r="AE581" s="28" t="s">
        <v>3</v>
      </c>
      <c r="AF581" s="28" t="s">
        <v>3</v>
      </c>
      <c r="AG581" s="28"/>
      <c r="AH581" s="28" t="s">
        <v>3</v>
      </c>
      <c r="AI581" s="29"/>
      <c r="AJ581" s="30" t="s">
        <v>2295</v>
      </c>
      <c r="AK581" s="31">
        <v>39248</v>
      </c>
      <c r="AL581" s="332"/>
      <c r="AM581" s="333"/>
      <c r="AN581" s="25" t="s">
        <v>2266</v>
      </c>
      <c r="AO581" s="24">
        <v>45060</v>
      </c>
      <c r="AP581" s="262" t="s">
        <v>4429</v>
      </c>
      <c r="AQ581" s="263"/>
      <c r="AR581" s="263" t="s">
        <v>885</v>
      </c>
      <c r="AS581" s="263" t="s">
        <v>4430</v>
      </c>
      <c r="AT581" s="266"/>
      <c r="AU581" s="266"/>
      <c r="AV581" s="266"/>
      <c r="AW581" s="266"/>
      <c r="AX581" s="266"/>
      <c r="AY581" s="266"/>
      <c r="AZ581" s="266"/>
      <c r="BA581" s="321">
        <v>542</v>
      </c>
      <c r="BB581" s="394">
        <v>2</v>
      </c>
    </row>
    <row r="582" spans="1:54" ht="24.95" customHeight="1">
      <c r="A582" s="326" t="s">
        <v>4817</v>
      </c>
      <c r="B582" s="19" t="s">
        <v>2216</v>
      </c>
      <c r="C582" s="26">
        <v>15</v>
      </c>
      <c r="D582" s="27" t="s">
        <v>2212</v>
      </c>
      <c r="E582" s="27"/>
      <c r="F582" s="26" t="s">
        <v>5409</v>
      </c>
      <c r="G582" s="26" t="s">
        <v>3</v>
      </c>
      <c r="H582" s="26" t="s">
        <v>3</v>
      </c>
      <c r="I582" s="26"/>
      <c r="J582" s="26"/>
      <c r="K582" s="26"/>
      <c r="L582" s="26"/>
      <c r="M582" s="26" t="s">
        <v>3</v>
      </c>
      <c r="N582" s="26" t="s">
        <v>3</v>
      </c>
      <c r="O582" s="26"/>
      <c r="P582" s="26" t="s">
        <v>3</v>
      </c>
      <c r="Q582" s="26" t="s">
        <v>3</v>
      </c>
      <c r="R582" s="26" t="s">
        <v>3</v>
      </c>
      <c r="S582" s="26"/>
      <c r="T582" s="26" t="s">
        <v>3</v>
      </c>
      <c r="U582" s="26" t="s">
        <v>3</v>
      </c>
      <c r="V582" s="26"/>
      <c r="W582" s="26"/>
      <c r="X582" s="26"/>
      <c r="Y582" s="26"/>
      <c r="Z582" s="26" t="s">
        <v>3</v>
      </c>
      <c r="AA582" s="28" t="s">
        <v>2843</v>
      </c>
      <c r="AB582" s="28" t="s">
        <v>2844</v>
      </c>
      <c r="AC582" s="28"/>
      <c r="AD582" s="28"/>
      <c r="AE582" s="28" t="s">
        <v>3</v>
      </c>
      <c r="AF582" s="28" t="s">
        <v>3</v>
      </c>
      <c r="AG582" s="28"/>
      <c r="AH582" s="28" t="s">
        <v>3</v>
      </c>
      <c r="AI582" s="29"/>
      <c r="AJ582" s="30" t="s">
        <v>2295</v>
      </c>
      <c r="AK582" s="31">
        <v>39248</v>
      </c>
      <c r="AL582" s="332"/>
      <c r="AM582" s="333"/>
      <c r="AN582" s="25" t="s">
        <v>2266</v>
      </c>
      <c r="AO582" s="24">
        <v>45060</v>
      </c>
      <c r="AP582" s="262" t="s">
        <v>2845</v>
      </c>
      <c r="AQ582" s="263"/>
      <c r="AR582" s="263" t="s">
        <v>885</v>
      </c>
      <c r="AS582" s="263" t="s">
        <v>2846</v>
      </c>
      <c r="AT582" s="266"/>
      <c r="AU582" s="266"/>
      <c r="AV582" s="266"/>
      <c r="AW582" s="266"/>
      <c r="AX582" s="266"/>
      <c r="AY582" s="266"/>
      <c r="AZ582" s="266"/>
      <c r="BA582" s="321">
        <v>266</v>
      </c>
      <c r="BB582" s="394">
        <v>2</v>
      </c>
    </row>
    <row r="583" spans="1:54" ht="24.95" customHeight="1">
      <c r="A583" s="326" t="s">
        <v>4817</v>
      </c>
      <c r="B583" s="19" t="s">
        <v>2216</v>
      </c>
      <c r="C583" s="26">
        <v>15</v>
      </c>
      <c r="D583" s="27" t="s">
        <v>2212</v>
      </c>
      <c r="E583" s="27"/>
      <c r="F583" s="26" t="s">
        <v>5475</v>
      </c>
      <c r="G583" s="26" t="s">
        <v>3</v>
      </c>
      <c r="H583" s="26" t="s">
        <v>3</v>
      </c>
      <c r="I583" s="26"/>
      <c r="J583" s="26"/>
      <c r="K583" s="26"/>
      <c r="L583" s="26"/>
      <c r="M583" s="26" t="s">
        <v>3</v>
      </c>
      <c r="N583" s="26" t="s">
        <v>3</v>
      </c>
      <c r="O583" s="26"/>
      <c r="P583" s="26" t="s">
        <v>3</v>
      </c>
      <c r="Q583" s="26" t="s">
        <v>3</v>
      </c>
      <c r="R583" s="26" t="s">
        <v>3</v>
      </c>
      <c r="S583" s="26"/>
      <c r="T583" s="26" t="s">
        <v>3</v>
      </c>
      <c r="U583" s="26" t="s">
        <v>3</v>
      </c>
      <c r="V583" s="26"/>
      <c r="W583" s="26"/>
      <c r="X583" s="26"/>
      <c r="Y583" s="26"/>
      <c r="Z583" s="26" t="s">
        <v>3</v>
      </c>
      <c r="AA583" s="28" t="s">
        <v>1268</v>
      </c>
      <c r="AB583" s="28" t="s">
        <v>3</v>
      </c>
      <c r="AC583" s="28"/>
      <c r="AD583" s="28"/>
      <c r="AE583" s="28" t="s">
        <v>3</v>
      </c>
      <c r="AF583" s="28" t="s">
        <v>3</v>
      </c>
      <c r="AG583" s="28"/>
      <c r="AH583" s="28" t="s">
        <v>3</v>
      </c>
      <c r="AI583" s="29"/>
      <c r="AJ583" s="30" t="s">
        <v>2295</v>
      </c>
      <c r="AK583" s="31">
        <v>39248</v>
      </c>
      <c r="AL583" s="332"/>
      <c r="AM583" s="333"/>
      <c r="AN583" s="25" t="s">
        <v>2266</v>
      </c>
      <c r="AO583" s="24">
        <v>45060</v>
      </c>
      <c r="AP583" s="262" t="s">
        <v>1268</v>
      </c>
      <c r="AQ583" s="263"/>
      <c r="AR583" s="263" t="s">
        <v>885</v>
      </c>
      <c r="AS583" s="263" t="s">
        <v>3281</v>
      </c>
      <c r="AT583" s="266"/>
      <c r="AU583" s="266"/>
      <c r="AV583" s="266"/>
      <c r="AW583" s="266"/>
      <c r="AX583" s="266"/>
      <c r="AY583" s="266"/>
      <c r="AZ583" s="266"/>
      <c r="BA583" s="321">
        <v>332</v>
      </c>
      <c r="BB583" s="394">
        <v>2</v>
      </c>
    </row>
    <row r="584" spans="1:54" ht="24.95" customHeight="1">
      <c r="A584" s="326" t="s">
        <v>4817</v>
      </c>
      <c r="B584" s="19" t="s">
        <v>2216</v>
      </c>
      <c r="C584" s="26">
        <v>15</v>
      </c>
      <c r="D584" s="27" t="s">
        <v>2212</v>
      </c>
      <c r="E584" s="27"/>
      <c r="F584" s="26" t="s">
        <v>5420</v>
      </c>
      <c r="G584" s="26" t="s">
        <v>2910</v>
      </c>
      <c r="H584" s="26" t="s">
        <v>3</v>
      </c>
      <c r="I584" s="26"/>
      <c r="J584" s="26"/>
      <c r="K584" s="26"/>
      <c r="L584" s="26"/>
      <c r="M584" s="26" t="s">
        <v>2911</v>
      </c>
      <c r="N584" s="26" t="s">
        <v>2912</v>
      </c>
      <c r="O584" s="26"/>
      <c r="P584" s="26" t="s">
        <v>3</v>
      </c>
      <c r="Q584" s="26" t="s">
        <v>2913</v>
      </c>
      <c r="R584" s="26" t="s">
        <v>3</v>
      </c>
      <c r="S584" s="26"/>
      <c r="T584" s="26" t="s">
        <v>3</v>
      </c>
      <c r="U584" s="26" t="s">
        <v>3</v>
      </c>
      <c r="V584" s="26"/>
      <c r="W584" s="26"/>
      <c r="X584" s="26"/>
      <c r="Y584" s="26"/>
      <c r="Z584" s="26" t="s">
        <v>3</v>
      </c>
      <c r="AA584" s="28" t="s">
        <v>1268</v>
      </c>
      <c r="AB584" s="28" t="s">
        <v>2914</v>
      </c>
      <c r="AC584" s="28"/>
      <c r="AD584" s="28"/>
      <c r="AE584" s="28" t="s">
        <v>711</v>
      </c>
      <c r="AF584" s="28" t="s">
        <v>730</v>
      </c>
      <c r="AG584" s="28"/>
      <c r="AH584" s="28" t="s">
        <v>2915</v>
      </c>
      <c r="AI584" s="29"/>
      <c r="AJ584" s="30" t="s">
        <v>2295</v>
      </c>
      <c r="AK584" s="31">
        <v>39248</v>
      </c>
      <c r="AL584" s="332"/>
      <c r="AM584" s="333"/>
      <c r="AN584" s="25" t="s">
        <v>2266</v>
      </c>
      <c r="AO584" s="24">
        <v>45060</v>
      </c>
      <c r="AP584" s="262" t="s">
        <v>2916</v>
      </c>
      <c r="AQ584" s="263"/>
      <c r="AR584" s="263" t="s">
        <v>885</v>
      </c>
      <c r="AS584" s="263" t="s">
        <v>2917</v>
      </c>
      <c r="AT584" s="266"/>
      <c r="AU584" s="266"/>
      <c r="AV584" s="266"/>
      <c r="AW584" s="266"/>
      <c r="AX584" s="266"/>
      <c r="AY584" s="266"/>
      <c r="AZ584" s="266"/>
      <c r="BA584" s="321">
        <v>277</v>
      </c>
      <c r="BB584" s="394">
        <v>2</v>
      </c>
    </row>
    <row r="585" spans="1:54" ht="24.95" customHeight="1">
      <c r="A585" s="326" t="s">
        <v>4817</v>
      </c>
      <c r="B585" s="19" t="s">
        <v>2225</v>
      </c>
      <c r="C585" s="26">
        <v>91</v>
      </c>
      <c r="D585" s="27" t="s">
        <v>1361</v>
      </c>
      <c r="E585" s="27" t="s">
        <v>1780</v>
      </c>
      <c r="F585" s="26" t="s">
        <v>5281</v>
      </c>
      <c r="G585" s="26" t="s">
        <v>3</v>
      </c>
      <c r="H585" s="26" t="s">
        <v>3</v>
      </c>
      <c r="I585" s="26"/>
      <c r="J585" s="26"/>
      <c r="K585" s="26"/>
      <c r="L585" s="26"/>
      <c r="M585" s="26" t="s">
        <v>3</v>
      </c>
      <c r="N585" s="26" t="s">
        <v>3</v>
      </c>
      <c r="O585" s="26"/>
      <c r="P585" s="26"/>
      <c r="Q585" s="26" t="s">
        <v>3</v>
      </c>
      <c r="R585" s="26"/>
      <c r="S585" s="26"/>
      <c r="T585" s="26"/>
      <c r="U585" s="26" t="s">
        <v>3</v>
      </c>
      <c r="V585" s="26"/>
      <c r="W585" s="26"/>
      <c r="X585" s="26"/>
      <c r="Y585" s="26" t="s">
        <v>1781</v>
      </c>
      <c r="Z585" s="26"/>
      <c r="AA585" s="28" t="s">
        <v>1782</v>
      </c>
      <c r="AB585" s="28" t="s">
        <v>1783</v>
      </c>
      <c r="AC585" s="28"/>
      <c r="AD585" s="28"/>
      <c r="AE585" s="28"/>
      <c r="AF585" s="28"/>
      <c r="AG585" s="28"/>
      <c r="AH585" s="28"/>
      <c r="AI585" s="29"/>
      <c r="AJ585" s="30" t="s">
        <v>842</v>
      </c>
      <c r="AK585" s="31" t="s">
        <v>3</v>
      </c>
      <c r="AL585" s="332"/>
      <c r="AM585" s="333"/>
      <c r="AN585" s="25"/>
      <c r="AO585" s="24"/>
      <c r="AP585" s="262" t="s">
        <v>1784</v>
      </c>
      <c r="AQ585" s="263"/>
      <c r="AR585" s="263" t="s">
        <v>844</v>
      </c>
      <c r="AS585" s="263" t="s">
        <v>675</v>
      </c>
      <c r="AT585" s="266"/>
      <c r="AU585" s="266"/>
      <c r="AV585" s="266" t="s">
        <v>1780</v>
      </c>
      <c r="AW585" s="266"/>
      <c r="AX585" s="266"/>
      <c r="AY585" s="266"/>
      <c r="AZ585" s="266"/>
      <c r="BA585" s="321">
        <v>121</v>
      </c>
      <c r="BB585" s="394">
        <v>1</v>
      </c>
    </row>
    <row r="586" spans="1:54" ht="24.95" customHeight="1">
      <c r="A586" s="326" t="s">
        <v>4817</v>
      </c>
      <c r="B586" s="19" t="s">
        <v>2216</v>
      </c>
      <c r="C586" s="26">
        <v>15</v>
      </c>
      <c r="D586" s="27" t="s">
        <v>2212</v>
      </c>
      <c r="E586" s="27"/>
      <c r="F586" s="26" t="s">
        <v>5378</v>
      </c>
      <c r="G586" s="26" t="s">
        <v>2643</v>
      </c>
      <c r="H586" s="26" t="s">
        <v>3</v>
      </c>
      <c r="I586" s="26"/>
      <c r="J586" s="26"/>
      <c r="K586" s="26"/>
      <c r="L586" s="26"/>
      <c r="M586" s="26" t="s">
        <v>2644</v>
      </c>
      <c r="N586" s="26" t="s">
        <v>2645</v>
      </c>
      <c r="O586" s="26"/>
      <c r="P586" s="26" t="s">
        <v>3</v>
      </c>
      <c r="Q586" s="26" t="s">
        <v>2646</v>
      </c>
      <c r="R586" s="26" t="s">
        <v>3</v>
      </c>
      <c r="S586" s="26"/>
      <c r="T586" s="26" t="s">
        <v>3</v>
      </c>
      <c r="U586" s="26" t="s">
        <v>3</v>
      </c>
      <c r="V586" s="26"/>
      <c r="W586" s="26"/>
      <c r="X586" s="26"/>
      <c r="Y586" s="26"/>
      <c r="Z586" s="26" t="s">
        <v>3</v>
      </c>
      <c r="AA586" s="28" t="s">
        <v>2647</v>
      </c>
      <c r="AB586" s="28" t="s">
        <v>2648</v>
      </c>
      <c r="AC586" s="28"/>
      <c r="AD586" s="28"/>
      <c r="AE586" s="28" t="s">
        <v>1080</v>
      </c>
      <c r="AF586" s="28" t="s">
        <v>2649</v>
      </c>
      <c r="AG586" s="28"/>
      <c r="AH586" s="28" t="s">
        <v>2650</v>
      </c>
      <c r="AI586" s="29"/>
      <c r="AJ586" s="30" t="s">
        <v>2295</v>
      </c>
      <c r="AK586" s="31">
        <v>39248</v>
      </c>
      <c r="AL586" s="332"/>
      <c r="AM586" s="333"/>
      <c r="AN586" s="25" t="s">
        <v>2266</v>
      </c>
      <c r="AO586" s="24">
        <v>45060</v>
      </c>
      <c r="AP586" s="262" t="s">
        <v>2651</v>
      </c>
      <c r="AQ586" s="263"/>
      <c r="AR586" s="263" t="s">
        <v>885</v>
      </c>
      <c r="AS586" s="263" t="s">
        <v>2652</v>
      </c>
      <c r="AT586" s="266"/>
      <c r="AU586" s="266"/>
      <c r="AV586" s="266"/>
      <c r="AW586" s="266"/>
      <c r="AX586" s="266"/>
      <c r="AY586" s="266"/>
      <c r="AZ586" s="266"/>
      <c r="BA586" s="321">
        <v>235</v>
      </c>
      <c r="BB586" s="394">
        <v>2</v>
      </c>
    </row>
    <row r="587" spans="1:54" ht="24.95" customHeight="1">
      <c r="A587" s="326" t="s">
        <v>5950</v>
      </c>
      <c r="B587" s="19"/>
      <c r="C587" s="26"/>
      <c r="D587" s="27"/>
      <c r="E587" s="27"/>
      <c r="F587" s="26" t="s">
        <v>5757</v>
      </c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 t="s">
        <v>4844</v>
      </c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 t="s">
        <v>4799</v>
      </c>
      <c r="AK587" s="31">
        <v>45075</v>
      </c>
      <c r="AL587" s="332"/>
      <c r="AM587" s="333"/>
      <c r="AN587" s="25"/>
      <c r="AO587" s="24"/>
      <c r="AP587" s="262" t="s">
        <v>4845</v>
      </c>
      <c r="AQ587" s="263">
        <v>32</v>
      </c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>
        <v>3</v>
      </c>
    </row>
    <row r="588" spans="1:54" ht="24.95" customHeight="1">
      <c r="A588" s="326" t="s">
        <v>4817</v>
      </c>
      <c r="B588" s="19" t="s">
        <v>4326</v>
      </c>
      <c r="C588" s="26">
        <v>18</v>
      </c>
      <c r="D588" s="27" t="s">
        <v>4327</v>
      </c>
      <c r="E588" s="27"/>
      <c r="F588" s="26" t="s">
        <v>5655</v>
      </c>
      <c r="G588" s="26" t="s">
        <v>3</v>
      </c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 t="s">
        <v>4334</v>
      </c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 t="s">
        <v>2266</v>
      </c>
      <c r="AO588" s="24">
        <v>45060</v>
      </c>
      <c r="AP588" s="262" t="s">
        <v>4335</v>
      </c>
      <c r="AQ588" s="263"/>
      <c r="AR588" s="263" t="s">
        <v>681</v>
      </c>
      <c r="AS588" s="263" t="s">
        <v>4336</v>
      </c>
      <c r="AT588" s="266"/>
      <c r="AU588" s="266"/>
      <c r="AV588" s="266"/>
      <c r="AW588" s="266"/>
      <c r="AX588" s="266"/>
      <c r="AY588" s="266"/>
      <c r="AZ588" s="266"/>
      <c r="BA588" s="321">
        <v>520</v>
      </c>
      <c r="BB588" s="394">
        <v>2</v>
      </c>
    </row>
    <row r="589" spans="1:54" ht="24.95" customHeight="1">
      <c r="A589" s="326" t="s">
        <v>4817</v>
      </c>
      <c r="B589" s="19" t="s">
        <v>2222</v>
      </c>
      <c r="C589" s="26">
        <v>82</v>
      </c>
      <c r="D589" s="27"/>
      <c r="E589" s="27"/>
      <c r="F589" s="26" t="s">
        <v>5678</v>
      </c>
      <c r="G589" s="26" t="s">
        <v>4455</v>
      </c>
      <c r="H589" s="26"/>
      <c r="I589" s="26"/>
      <c r="J589" s="26"/>
      <c r="K589" s="26"/>
      <c r="L589" s="26"/>
      <c r="M589" s="26" t="s">
        <v>4456</v>
      </c>
      <c r="N589" s="26" t="s">
        <v>4457</v>
      </c>
      <c r="O589" s="26"/>
      <c r="P589" s="26"/>
      <c r="Q589" s="26" t="s">
        <v>4458</v>
      </c>
      <c r="R589" s="26"/>
      <c r="S589" s="26"/>
      <c r="T589" s="26"/>
      <c r="U589" s="26"/>
      <c r="V589" s="26"/>
      <c r="W589" s="26"/>
      <c r="X589" s="26"/>
      <c r="Y589" s="26" t="s">
        <v>4459</v>
      </c>
      <c r="Z589" s="26" t="s">
        <v>4460</v>
      </c>
      <c r="AA589" s="28" t="s">
        <v>800</v>
      </c>
      <c r="AB589" s="28" t="s">
        <v>4461</v>
      </c>
      <c r="AC589" s="28"/>
      <c r="AD589" s="28"/>
      <c r="AE589" s="28" t="s">
        <v>735</v>
      </c>
      <c r="AF589" s="28" t="s">
        <v>4462</v>
      </c>
      <c r="AG589" s="28"/>
      <c r="AH589" s="28" t="s">
        <v>4463</v>
      </c>
      <c r="AI589" s="29"/>
      <c r="AJ589" s="30"/>
      <c r="AK589" s="31"/>
      <c r="AL589" s="332"/>
      <c r="AM589" s="333"/>
      <c r="AN589" s="25" t="s">
        <v>2266</v>
      </c>
      <c r="AO589" s="24">
        <v>45060</v>
      </c>
      <c r="AP589" s="262" t="s">
        <v>4464</v>
      </c>
      <c r="AQ589" s="263"/>
      <c r="AR589" s="263" t="s">
        <v>674</v>
      </c>
      <c r="AS589" s="263" t="s">
        <v>675</v>
      </c>
      <c r="AT589" s="266">
        <v>35513</v>
      </c>
      <c r="AU589" s="266"/>
      <c r="AV589" s="266"/>
      <c r="AW589" s="266"/>
      <c r="AX589" s="266"/>
      <c r="AY589" s="266"/>
      <c r="AZ589" s="266"/>
      <c r="BA589" s="321">
        <v>568</v>
      </c>
      <c r="BB589" s="394">
        <v>2</v>
      </c>
    </row>
    <row r="590" spans="1:54" ht="24.95" customHeight="1">
      <c r="A590" s="326" t="s">
        <v>4817</v>
      </c>
      <c r="B590" s="19" t="s">
        <v>2225</v>
      </c>
      <c r="C590" s="26">
        <v>91</v>
      </c>
      <c r="D590" s="27" t="s">
        <v>837</v>
      </c>
      <c r="E590" s="27" t="s">
        <v>1238</v>
      </c>
      <c r="F590" s="26" t="s">
        <v>5225</v>
      </c>
      <c r="G590" s="26" t="s">
        <v>3</v>
      </c>
      <c r="H590" s="26" t="s">
        <v>1239</v>
      </c>
      <c r="I590" s="26"/>
      <c r="J590" s="26"/>
      <c r="K590" s="26"/>
      <c r="L590" s="26"/>
      <c r="M590" s="26" t="s">
        <v>3</v>
      </c>
      <c r="N590" s="26" t="s">
        <v>3</v>
      </c>
      <c r="O590" s="26"/>
      <c r="P590" s="26"/>
      <c r="Q590" s="26" t="s">
        <v>3</v>
      </c>
      <c r="R590" s="26"/>
      <c r="S590" s="26"/>
      <c r="T590" s="26"/>
      <c r="U590" s="26" t="s">
        <v>3</v>
      </c>
      <c r="V590" s="26"/>
      <c r="W590" s="26"/>
      <c r="X590" s="26"/>
      <c r="Y590" s="26" t="s">
        <v>1240</v>
      </c>
      <c r="Z590" s="26"/>
      <c r="AA590" s="28" t="s">
        <v>1241</v>
      </c>
      <c r="AB590" s="28" t="s">
        <v>1242</v>
      </c>
      <c r="AC590" s="28"/>
      <c r="AD590" s="28"/>
      <c r="AE590" s="28"/>
      <c r="AF590" s="28"/>
      <c r="AG590" s="28"/>
      <c r="AH590" s="28"/>
      <c r="AI590" s="29"/>
      <c r="AJ590" s="30" t="s">
        <v>842</v>
      </c>
      <c r="AK590" s="31" t="s">
        <v>3</v>
      </c>
      <c r="AL590" s="332"/>
      <c r="AM590" s="333"/>
      <c r="AN590" s="25"/>
      <c r="AO590" s="24"/>
      <c r="AP590" s="262" t="s">
        <v>1243</v>
      </c>
      <c r="AQ590" s="263"/>
      <c r="AR590" s="263" t="s">
        <v>844</v>
      </c>
      <c r="AS590" s="263" t="s">
        <v>675</v>
      </c>
      <c r="AT590" s="266"/>
      <c r="AU590" s="266"/>
      <c r="AV590" s="266" t="s">
        <v>1238</v>
      </c>
      <c r="AW590" s="266"/>
      <c r="AX590" s="266"/>
      <c r="AY590" s="266"/>
      <c r="AZ590" s="266"/>
      <c r="BA590" s="321">
        <v>65</v>
      </c>
      <c r="BB590" s="394">
        <v>1</v>
      </c>
    </row>
    <row r="591" spans="1:54" ht="24.95" customHeight="1">
      <c r="A591" s="326" t="s">
        <v>5950</v>
      </c>
      <c r="B591" s="19"/>
      <c r="C591" s="26"/>
      <c r="D591" s="27"/>
      <c r="E591" s="27"/>
      <c r="F591" s="26" t="s">
        <v>5934</v>
      </c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 t="s">
        <v>5120</v>
      </c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 t="s">
        <v>4799</v>
      </c>
      <c r="AK591" s="31">
        <v>45075</v>
      </c>
      <c r="AL591" s="332"/>
      <c r="AM591" s="333"/>
      <c r="AN591" s="25"/>
      <c r="AO591" s="24"/>
      <c r="AP591" s="262" t="s">
        <v>5934</v>
      </c>
      <c r="AQ591" s="263">
        <v>262</v>
      </c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>
        <v>3</v>
      </c>
    </row>
    <row r="592" spans="1:54" ht="24.95" customHeight="1">
      <c r="A592" s="326" t="s">
        <v>5950</v>
      </c>
      <c r="B592" s="19"/>
      <c r="C592" s="26"/>
      <c r="D592" s="27"/>
      <c r="E592" s="27"/>
      <c r="F592" s="26" t="s">
        <v>5884</v>
      </c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 t="s">
        <v>5024</v>
      </c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 t="s">
        <v>4799</v>
      </c>
      <c r="AK592" s="31">
        <v>45075</v>
      </c>
      <c r="AL592" s="332"/>
      <c r="AM592" s="333"/>
      <c r="AN592" s="25"/>
      <c r="AO592" s="24"/>
      <c r="AP592" s="262" t="s">
        <v>5884</v>
      </c>
      <c r="AQ592" s="263">
        <v>180</v>
      </c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>
        <v>3</v>
      </c>
    </row>
    <row r="593" spans="1:54" ht="24.95" customHeight="1">
      <c r="A593" s="326" t="s">
        <v>5950</v>
      </c>
      <c r="B593" s="19"/>
      <c r="C593" s="26"/>
      <c r="D593" s="27"/>
      <c r="E593" s="27"/>
      <c r="F593" s="26" t="s">
        <v>5878</v>
      </c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 t="s">
        <v>5008</v>
      </c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 t="s">
        <v>4799</v>
      </c>
      <c r="AK593" s="31">
        <v>45075</v>
      </c>
      <c r="AL593" s="332"/>
      <c r="AM593" s="333"/>
      <c r="AN593" s="25"/>
      <c r="AO593" s="24"/>
      <c r="AP593" s="262" t="s">
        <v>5009</v>
      </c>
      <c r="AQ593" s="263">
        <v>169</v>
      </c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>
        <v>3</v>
      </c>
    </row>
    <row r="594" spans="1:54" ht="24.95" customHeight="1">
      <c r="A594" s="326" t="s">
        <v>5950</v>
      </c>
      <c r="B594" s="19"/>
      <c r="C594" s="26"/>
      <c r="D594" s="27"/>
      <c r="E594" s="27"/>
      <c r="F594" s="26" t="s">
        <v>5731</v>
      </c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 t="s">
        <v>4821</v>
      </c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 t="s">
        <v>4799</v>
      </c>
      <c r="AK594" s="31">
        <v>45075</v>
      </c>
      <c r="AL594" s="332"/>
      <c r="AM594" s="333"/>
      <c r="AN594" s="25"/>
      <c r="AO594" s="24"/>
      <c r="AP594" s="262" t="s">
        <v>5732</v>
      </c>
      <c r="AQ594" s="263">
        <v>10</v>
      </c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>
        <v>3</v>
      </c>
    </row>
    <row r="595" spans="1:54" ht="24.95" customHeight="1">
      <c r="A595" s="326" t="s">
        <v>5950</v>
      </c>
      <c r="B595" s="19"/>
      <c r="C595" s="26"/>
      <c r="D595" s="27"/>
      <c r="E595" s="27"/>
      <c r="F595" s="26" t="s">
        <v>5816</v>
      </c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 t="s">
        <v>4821</v>
      </c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 t="s">
        <v>4799</v>
      </c>
      <c r="AK595" s="31">
        <v>45075</v>
      </c>
      <c r="AL595" s="332"/>
      <c r="AM595" s="333"/>
      <c r="AN595" s="25"/>
      <c r="AO595" s="24"/>
      <c r="AP595" s="262" t="s">
        <v>5817</v>
      </c>
      <c r="AQ595" s="263">
        <v>98</v>
      </c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>
        <v>3</v>
      </c>
    </row>
    <row r="596" spans="1:54" ht="24.95" customHeight="1">
      <c r="A596" s="326" t="s">
        <v>5950</v>
      </c>
      <c r="B596" s="19"/>
      <c r="C596" s="26"/>
      <c r="D596" s="27"/>
      <c r="E596" s="27"/>
      <c r="F596" s="26" t="s">
        <v>5770</v>
      </c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 t="s">
        <v>4872</v>
      </c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 t="s">
        <v>4799</v>
      </c>
      <c r="AK596" s="31">
        <v>45075</v>
      </c>
      <c r="AL596" s="332"/>
      <c r="AM596" s="333"/>
      <c r="AN596" s="25"/>
      <c r="AO596" s="24"/>
      <c r="AP596" s="262" t="s">
        <v>5771</v>
      </c>
      <c r="AQ596" s="263">
        <v>51</v>
      </c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>
        <v>3</v>
      </c>
    </row>
    <row r="597" spans="1:54" ht="24.95" customHeight="1">
      <c r="A597" s="326" t="s">
        <v>5950</v>
      </c>
      <c r="B597" s="19"/>
      <c r="C597" s="26"/>
      <c r="D597" s="27"/>
      <c r="E597" s="27"/>
      <c r="F597" s="26" t="s">
        <v>5927</v>
      </c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 t="s">
        <v>5108</v>
      </c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 t="s">
        <v>4799</v>
      </c>
      <c r="AK597" s="31">
        <v>45075</v>
      </c>
      <c r="AL597" s="332"/>
      <c r="AM597" s="333"/>
      <c r="AN597" s="25"/>
      <c r="AO597" s="24"/>
      <c r="AP597" s="262" t="s">
        <v>5928</v>
      </c>
      <c r="AQ597" s="263">
        <v>253</v>
      </c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>
        <v>3</v>
      </c>
    </row>
    <row r="598" spans="1:54" ht="24.95" customHeight="1">
      <c r="A598" s="326" t="s">
        <v>5950</v>
      </c>
      <c r="B598" s="19"/>
      <c r="C598" s="26"/>
      <c r="D598" s="27"/>
      <c r="E598" s="27"/>
      <c r="F598" s="26" t="s">
        <v>5908</v>
      </c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 t="s">
        <v>5073</v>
      </c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 t="s">
        <v>4799</v>
      </c>
      <c r="AK598" s="31">
        <v>45075</v>
      </c>
      <c r="AL598" s="332"/>
      <c r="AM598" s="333"/>
      <c r="AN598" s="25"/>
      <c r="AO598" s="24"/>
      <c r="AP598" s="262" t="s">
        <v>5909</v>
      </c>
      <c r="AQ598" s="263">
        <v>223</v>
      </c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>
        <v>3</v>
      </c>
    </row>
    <row r="599" spans="1:54" ht="24.95" customHeight="1">
      <c r="A599" s="326" t="s">
        <v>5950</v>
      </c>
      <c r="B599" s="19"/>
      <c r="C599" s="26"/>
      <c r="D599" s="27"/>
      <c r="E599" s="27"/>
      <c r="F599" s="26" t="s">
        <v>5785</v>
      </c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 t="s">
        <v>4884</v>
      </c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 t="s">
        <v>4799</v>
      </c>
      <c r="AK599" s="31">
        <v>45075</v>
      </c>
      <c r="AL599" s="332"/>
      <c r="AM599" s="333"/>
      <c r="AN599" s="25"/>
      <c r="AO599" s="24"/>
      <c r="AP599" s="262" t="s">
        <v>5786</v>
      </c>
      <c r="AQ599" s="263">
        <v>64</v>
      </c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>
        <v>3</v>
      </c>
    </row>
    <row r="600" spans="1:54" ht="24.95" customHeight="1">
      <c r="A600" s="326" t="s">
        <v>5950</v>
      </c>
      <c r="B600" s="19"/>
      <c r="C600" s="26"/>
      <c r="D600" s="27"/>
      <c r="E600" s="27"/>
      <c r="F600" s="26" t="s">
        <v>5897</v>
      </c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 t="s">
        <v>4874</v>
      </c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 t="s">
        <v>4799</v>
      </c>
      <c r="AK600" s="31">
        <v>45075</v>
      </c>
      <c r="AL600" s="332"/>
      <c r="AM600" s="333"/>
      <c r="AN600" s="25"/>
      <c r="AO600" s="24"/>
      <c r="AP600" s="262" t="s">
        <v>5898</v>
      </c>
      <c r="AQ600" s="263">
        <v>200</v>
      </c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>
        <v>3</v>
      </c>
    </row>
    <row r="601" spans="1:54" ht="24.95" customHeight="1">
      <c r="A601" s="326" t="s">
        <v>5950</v>
      </c>
      <c r="B601" s="19"/>
      <c r="C601" s="26"/>
      <c r="D601" s="27"/>
      <c r="E601" s="27"/>
      <c r="F601" s="26" t="s">
        <v>5774</v>
      </c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 t="s">
        <v>4874</v>
      </c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 t="s">
        <v>4799</v>
      </c>
      <c r="AK601" s="31">
        <v>45075</v>
      </c>
      <c r="AL601" s="332"/>
      <c r="AM601" s="333"/>
      <c r="AN601" s="25"/>
      <c r="AO601" s="24"/>
      <c r="AP601" s="262" t="s">
        <v>5775</v>
      </c>
      <c r="AQ601" s="263">
        <v>53</v>
      </c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>
        <v>3</v>
      </c>
    </row>
    <row r="602" spans="1:54" ht="24.95" customHeight="1">
      <c r="A602" s="326" t="s">
        <v>5950</v>
      </c>
      <c r="B602" s="19"/>
      <c r="C602" s="26"/>
      <c r="D602" s="27"/>
      <c r="E602" s="27"/>
      <c r="F602" s="26" t="s">
        <v>5057</v>
      </c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 t="s">
        <v>5058</v>
      </c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 t="s">
        <v>4799</v>
      </c>
      <c r="AK602" s="31">
        <v>45075</v>
      </c>
      <c r="AL602" s="332"/>
      <c r="AM602" s="333"/>
      <c r="AN602" s="25"/>
      <c r="AO602" s="24"/>
      <c r="AP602" s="262" t="s">
        <v>5057</v>
      </c>
      <c r="AQ602" s="263">
        <v>210</v>
      </c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>
        <v>3</v>
      </c>
    </row>
    <row r="603" spans="1:54" ht="24.95" customHeight="1">
      <c r="A603" s="326" t="s">
        <v>5950</v>
      </c>
      <c r="B603" s="19"/>
      <c r="C603" s="26"/>
      <c r="D603" s="27"/>
      <c r="E603" s="27"/>
      <c r="F603" s="26" t="s">
        <v>4929</v>
      </c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 t="s">
        <v>4930</v>
      </c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 t="s">
        <v>4799</v>
      </c>
      <c r="AK603" s="31">
        <v>45075</v>
      </c>
      <c r="AL603" s="332"/>
      <c r="AM603" s="333"/>
      <c r="AN603" s="25"/>
      <c r="AO603" s="24"/>
      <c r="AP603" s="262" t="s">
        <v>4929</v>
      </c>
      <c r="AQ603" s="263">
        <v>106</v>
      </c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>
        <v>3</v>
      </c>
    </row>
    <row r="604" spans="1:54" ht="24.95" customHeight="1">
      <c r="A604" s="326" t="s">
        <v>5950</v>
      </c>
      <c r="B604" s="19"/>
      <c r="C604" s="26"/>
      <c r="D604" s="27"/>
      <c r="E604" s="27"/>
      <c r="F604" s="26" t="s">
        <v>4802</v>
      </c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 t="s">
        <v>4803</v>
      </c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 t="s">
        <v>4799</v>
      </c>
      <c r="AK604" s="31">
        <v>45075</v>
      </c>
      <c r="AL604" s="332"/>
      <c r="AM604" s="333"/>
      <c r="AN604" s="25"/>
      <c r="AO604" s="24"/>
      <c r="AP604" s="262" t="s">
        <v>4802</v>
      </c>
      <c r="AQ604" s="263">
        <v>7</v>
      </c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>
        <v>3</v>
      </c>
    </row>
    <row r="605" spans="1:54" ht="24.95" customHeight="1">
      <c r="A605" s="326" t="s">
        <v>5950</v>
      </c>
      <c r="B605" s="19"/>
      <c r="C605" s="26"/>
      <c r="D605" s="27"/>
      <c r="E605" s="27"/>
      <c r="F605" s="26" t="s">
        <v>4971</v>
      </c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 t="s">
        <v>4972</v>
      </c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 t="s">
        <v>4799</v>
      </c>
      <c r="AK605" s="31">
        <v>45075</v>
      </c>
      <c r="AL605" s="332"/>
      <c r="AM605" s="333"/>
      <c r="AN605" s="25"/>
      <c r="AO605" s="24"/>
      <c r="AP605" s="262" t="s">
        <v>4971</v>
      </c>
      <c r="AQ605" s="263">
        <v>144</v>
      </c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>
        <v>3</v>
      </c>
    </row>
    <row r="606" spans="1:54" ht="24.95" customHeight="1">
      <c r="A606" s="326" t="s">
        <v>5950</v>
      </c>
      <c r="B606" s="19"/>
      <c r="C606" s="26"/>
      <c r="D606" s="27"/>
      <c r="E606" s="27"/>
      <c r="F606" s="26" t="s">
        <v>5844</v>
      </c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 t="s">
        <v>4952</v>
      </c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 t="s">
        <v>4799</v>
      </c>
      <c r="AK606" s="31">
        <v>45075</v>
      </c>
      <c r="AL606" s="332"/>
      <c r="AM606" s="333"/>
      <c r="AN606" s="25"/>
      <c r="AO606" s="24"/>
      <c r="AP606" s="262" t="s">
        <v>5844</v>
      </c>
      <c r="AQ606" s="263">
        <v>129</v>
      </c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>
        <v>3</v>
      </c>
    </row>
    <row r="607" spans="1:54" ht="24.95" customHeight="1">
      <c r="A607" s="326" t="s">
        <v>5950</v>
      </c>
      <c r="B607" s="19"/>
      <c r="C607" s="26"/>
      <c r="D607" s="27"/>
      <c r="E607" s="27"/>
      <c r="F607" s="26" t="s">
        <v>4988</v>
      </c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 t="s">
        <v>4989</v>
      </c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 t="s">
        <v>4799</v>
      </c>
      <c r="AK607" s="31">
        <v>45075</v>
      </c>
      <c r="AL607" s="332"/>
      <c r="AM607" s="333"/>
      <c r="AN607" s="25"/>
      <c r="AO607" s="24"/>
      <c r="AP607" s="262" t="s">
        <v>4988</v>
      </c>
      <c r="AQ607" s="263">
        <v>156</v>
      </c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>
        <v>3</v>
      </c>
    </row>
    <row r="608" spans="1:54" ht="24.95" customHeight="1">
      <c r="A608" s="326" t="s">
        <v>5950</v>
      </c>
      <c r="B608" s="19"/>
      <c r="C608" s="26"/>
      <c r="D608" s="27"/>
      <c r="E608" s="27"/>
      <c r="F608" s="26" t="s">
        <v>5836</v>
      </c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 t="s">
        <v>4945</v>
      </c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 t="s">
        <v>4799</v>
      </c>
      <c r="AK608" s="31">
        <v>45075</v>
      </c>
      <c r="AL608" s="332"/>
      <c r="AM608" s="333"/>
      <c r="AN608" s="25"/>
      <c r="AO608" s="24"/>
      <c r="AP608" s="262" t="s">
        <v>5837</v>
      </c>
      <c r="AQ608" s="263">
        <v>123</v>
      </c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>
        <v>3</v>
      </c>
    </row>
    <row r="609" spans="1:54" ht="24.95" customHeight="1">
      <c r="A609" s="326" t="s">
        <v>4817</v>
      </c>
      <c r="B609" s="19" t="s">
        <v>2216</v>
      </c>
      <c r="C609" s="26">
        <v>15</v>
      </c>
      <c r="D609" s="27" t="s">
        <v>2212</v>
      </c>
      <c r="E609" s="27"/>
      <c r="F609" s="26" t="s">
        <v>5414</v>
      </c>
      <c r="G609" s="26" t="s">
        <v>3</v>
      </c>
      <c r="H609" s="26" t="s">
        <v>3</v>
      </c>
      <c r="I609" s="26"/>
      <c r="J609" s="26"/>
      <c r="K609" s="26"/>
      <c r="L609" s="26"/>
      <c r="M609" s="26" t="s">
        <v>3</v>
      </c>
      <c r="N609" s="26" t="s">
        <v>3</v>
      </c>
      <c r="O609" s="26"/>
      <c r="P609" s="26" t="s">
        <v>3</v>
      </c>
      <c r="Q609" s="26" t="s">
        <v>3</v>
      </c>
      <c r="R609" s="26" t="s">
        <v>3</v>
      </c>
      <c r="S609" s="26"/>
      <c r="T609" s="26" t="s">
        <v>3</v>
      </c>
      <c r="U609" s="26" t="s">
        <v>3</v>
      </c>
      <c r="V609" s="26"/>
      <c r="W609" s="26"/>
      <c r="X609" s="26"/>
      <c r="Y609" s="26"/>
      <c r="Z609" s="26" t="s">
        <v>3</v>
      </c>
      <c r="AA609" s="28" t="s">
        <v>2862</v>
      </c>
      <c r="AB609" s="28" t="s">
        <v>2863</v>
      </c>
      <c r="AC609" s="28"/>
      <c r="AD609" s="28"/>
      <c r="AE609" s="28" t="s">
        <v>3</v>
      </c>
      <c r="AF609" s="28" t="s">
        <v>3</v>
      </c>
      <c r="AG609" s="28"/>
      <c r="AH609" s="28" t="s">
        <v>3</v>
      </c>
      <c r="AI609" s="29"/>
      <c r="AJ609" s="30" t="s">
        <v>2295</v>
      </c>
      <c r="AK609" s="31">
        <v>39248</v>
      </c>
      <c r="AL609" s="332"/>
      <c r="AM609" s="333"/>
      <c r="AN609" s="25" t="s">
        <v>2266</v>
      </c>
      <c r="AO609" s="24">
        <v>45060</v>
      </c>
      <c r="AP609" s="262" t="s">
        <v>2864</v>
      </c>
      <c r="AQ609" s="263"/>
      <c r="AR609" s="263" t="s">
        <v>885</v>
      </c>
      <c r="AS609" s="263" t="s">
        <v>2865</v>
      </c>
      <c r="AT609" s="266"/>
      <c r="AU609" s="266"/>
      <c r="AV609" s="266"/>
      <c r="AW609" s="266"/>
      <c r="AX609" s="266"/>
      <c r="AY609" s="266"/>
      <c r="AZ609" s="266"/>
      <c r="BA609" s="321">
        <v>271</v>
      </c>
      <c r="BB609" s="394">
        <v>2</v>
      </c>
    </row>
    <row r="610" spans="1:54" ht="24.95" customHeight="1">
      <c r="A610" s="326" t="s">
        <v>4817</v>
      </c>
      <c r="B610" s="19" t="s">
        <v>2216</v>
      </c>
      <c r="C610" s="26">
        <v>15</v>
      </c>
      <c r="D610" s="27" t="s">
        <v>3881</v>
      </c>
      <c r="E610" s="27"/>
      <c r="F610" s="26" t="s">
        <v>5548</v>
      </c>
      <c r="G610" s="26" t="s">
        <v>3</v>
      </c>
      <c r="H610" s="26"/>
      <c r="I610" s="26"/>
      <c r="J610" s="26"/>
      <c r="K610" s="26"/>
      <c r="L610" s="26"/>
      <c r="M610" s="26"/>
      <c r="N610" s="26"/>
      <c r="O610" s="26"/>
      <c r="P610" s="26"/>
      <c r="Q610" s="26" t="s">
        <v>3912</v>
      </c>
      <c r="R610" s="26"/>
      <c r="S610" s="26"/>
      <c r="T610" s="26"/>
      <c r="U610" s="26" t="s">
        <v>3913</v>
      </c>
      <c r="V610" s="26"/>
      <c r="W610" s="26"/>
      <c r="X610" s="26"/>
      <c r="Y610" s="26" t="s">
        <v>3914</v>
      </c>
      <c r="Z610" s="26" t="s">
        <v>3907</v>
      </c>
      <c r="AA610" s="28" t="s">
        <v>3915</v>
      </c>
      <c r="AB610" s="28" t="s">
        <v>3916</v>
      </c>
      <c r="AC610" s="28"/>
      <c r="AD610" s="28"/>
      <c r="AE610" s="28"/>
      <c r="AF610" s="28"/>
      <c r="AG610" s="28"/>
      <c r="AH610" s="28"/>
      <c r="AI610" s="29"/>
      <c r="AJ610" s="30" t="s">
        <v>2433</v>
      </c>
      <c r="AK610" s="31">
        <v>39248</v>
      </c>
      <c r="AL610" s="332"/>
      <c r="AM610" s="333"/>
      <c r="AN610" s="25" t="s">
        <v>2266</v>
      </c>
      <c r="AO610" s="24">
        <v>45060</v>
      </c>
      <c r="AP610" s="262" t="s">
        <v>3917</v>
      </c>
      <c r="AQ610" s="263"/>
      <c r="AR610" s="263" t="s">
        <v>2210</v>
      </c>
      <c r="AS610" s="263" t="s">
        <v>675</v>
      </c>
      <c r="AT610" s="266"/>
      <c r="AU610" s="266"/>
      <c r="AV610" s="266"/>
      <c r="AW610" s="266"/>
      <c r="AX610" s="266"/>
      <c r="AY610" s="266"/>
      <c r="AZ610" s="266"/>
      <c r="BA610" s="321">
        <v>411</v>
      </c>
      <c r="BB610" s="394">
        <v>2</v>
      </c>
    </row>
    <row r="611" spans="1:54" ht="24.95" customHeight="1">
      <c r="A611" s="326" t="s">
        <v>4817</v>
      </c>
      <c r="B611" s="19" t="s">
        <v>2216</v>
      </c>
      <c r="C611" s="26">
        <v>15</v>
      </c>
      <c r="D611" s="27" t="s">
        <v>2212</v>
      </c>
      <c r="E611" s="27"/>
      <c r="F611" s="26" t="s">
        <v>5419</v>
      </c>
      <c r="G611" s="26" t="s">
        <v>2900</v>
      </c>
      <c r="H611" s="26" t="s">
        <v>3</v>
      </c>
      <c r="I611" s="26"/>
      <c r="J611" s="26"/>
      <c r="K611" s="26"/>
      <c r="L611" s="26"/>
      <c r="M611" s="26" t="s">
        <v>2901</v>
      </c>
      <c r="N611" s="26" t="s">
        <v>2902</v>
      </c>
      <c r="O611" s="26"/>
      <c r="P611" s="26" t="s">
        <v>3</v>
      </c>
      <c r="Q611" s="26" t="s">
        <v>2903</v>
      </c>
      <c r="R611" s="26" t="s">
        <v>3</v>
      </c>
      <c r="S611" s="26"/>
      <c r="T611" s="26" t="s">
        <v>3</v>
      </c>
      <c r="U611" s="26" t="s">
        <v>3</v>
      </c>
      <c r="V611" s="26"/>
      <c r="W611" s="26"/>
      <c r="X611" s="26"/>
      <c r="Y611" s="26"/>
      <c r="Z611" s="26" t="s">
        <v>3</v>
      </c>
      <c r="AA611" s="28" t="s">
        <v>2904</v>
      </c>
      <c r="AB611" s="28" t="s">
        <v>2905</v>
      </c>
      <c r="AC611" s="28"/>
      <c r="AD611" s="28"/>
      <c r="AE611" s="28" t="s">
        <v>4</v>
      </c>
      <c r="AF611" s="28" t="s">
        <v>2906</v>
      </c>
      <c r="AG611" s="28"/>
      <c r="AH611" s="28" t="s">
        <v>2907</v>
      </c>
      <c r="AI611" s="29"/>
      <c r="AJ611" s="30" t="s">
        <v>2295</v>
      </c>
      <c r="AK611" s="31">
        <v>39248</v>
      </c>
      <c r="AL611" s="332"/>
      <c r="AM611" s="333"/>
      <c r="AN611" s="25" t="s">
        <v>2266</v>
      </c>
      <c r="AO611" s="24">
        <v>45060</v>
      </c>
      <c r="AP611" s="262" t="s">
        <v>2908</v>
      </c>
      <c r="AQ611" s="263"/>
      <c r="AR611" s="263" t="s">
        <v>885</v>
      </c>
      <c r="AS611" s="263" t="s">
        <v>2909</v>
      </c>
      <c r="AT611" s="266"/>
      <c r="AU611" s="266"/>
      <c r="AV611" s="266"/>
      <c r="AW611" s="266"/>
      <c r="AX611" s="266"/>
      <c r="AY611" s="266"/>
      <c r="AZ611" s="266"/>
      <c r="BA611" s="321">
        <v>276</v>
      </c>
      <c r="BB611" s="394">
        <v>2</v>
      </c>
    </row>
    <row r="612" spans="1:54" ht="24.95" customHeight="1">
      <c r="A612" s="326" t="s">
        <v>4817</v>
      </c>
      <c r="B612" s="19" t="s">
        <v>2237</v>
      </c>
      <c r="C612" s="26">
        <v>92</v>
      </c>
      <c r="D612" s="27" t="s">
        <v>1867</v>
      </c>
      <c r="E612" s="27" t="s">
        <v>2148</v>
      </c>
      <c r="F612" s="26" t="s">
        <v>5323</v>
      </c>
      <c r="G612" s="26" t="s">
        <v>2149</v>
      </c>
      <c r="H612" s="26" t="s">
        <v>2150</v>
      </c>
      <c r="I612" s="26"/>
      <c r="J612" s="26"/>
      <c r="K612" s="26"/>
      <c r="L612" s="26"/>
      <c r="M612" s="26" t="s">
        <v>2244</v>
      </c>
      <c r="N612" s="26" t="s">
        <v>2151</v>
      </c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 t="s">
        <v>2152</v>
      </c>
      <c r="Z612" s="26"/>
      <c r="AA612" s="28" t="s">
        <v>2153</v>
      </c>
      <c r="AB612" s="28" t="s">
        <v>2154</v>
      </c>
      <c r="AC612" s="28"/>
      <c r="AD612" s="28"/>
      <c r="AE612" s="28" t="s">
        <v>711</v>
      </c>
      <c r="AF612" s="28" t="s">
        <v>730</v>
      </c>
      <c r="AG612" s="28"/>
      <c r="AH612" s="28" t="s">
        <v>2155</v>
      </c>
      <c r="AI612" s="29"/>
      <c r="AJ612" s="30"/>
      <c r="AK612" s="31"/>
      <c r="AL612" s="332"/>
      <c r="AM612" s="333"/>
      <c r="AN612" s="25"/>
      <c r="AO612" s="24"/>
      <c r="AP612" s="262" t="s">
        <v>2156</v>
      </c>
      <c r="AQ612" s="263"/>
      <c r="AR612" s="263" t="s">
        <v>1321</v>
      </c>
      <c r="AS612" s="263" t="s">
        <v>675</v>
      </c>
      <c r="AT612" s="266"/>
      <c r="AU612" s="266"/>
      <c r="AV612" s="266"/>
      <c r="AW612" s="266" t="s">
        <v>2148</v>
      </c>
      <c r="AX612" s="266"/>
      <c r="AY612" s="266"/>
      <c r="AZ612" s="266"/>
      <c r="BA612" s="321">
        <v>174</v>
      </c>
      <c r="BB612" s="394">
        <v>1</v>
      </c>
    </row>
    <row r="613" spans="1:54" ht="24.95" customHeight="1">
      <c r="A613" s="326" t="s">
        <v>4817</v>
      </c>
      <c r="B613" s="19" t="s">
        <v>2225</v>
      </c>
      <c r="C613" s="26">
        <v>91</v>
      </c>
      <c r="D613" s="27" t="s">
        <v>837</v>
      </c>
      <c r="E613" s="27" t="s">
        <v>1124</v>
      </c>
      <c r="F613" s="26" t="s">
        <v>5213</v>
      </c>
      <c r="G613" s="26" t="s">
        <v>3</v>
      </c>
      <c r="H613" s="26" t="s">
        <v>1125</v>
      </c>
      <c r="I613" s="26"/>
      <c r="J613" s="26"/>
      <c r="K613" s="26"/>
      <c r="L613" s="26"/>
      <c r="M613" s="26" t="s">
        <v>1126</v>
      </c>
      <c r="N613" s="26" t="s">
        <v>1127</v>
      </c>
      <c r="O613" s="26"/>
      <c r="P613" s="26"/>
      <c r="Q613" s="26" t="s">
        <v>1128</v>
      </c>
      <c r="R613" s="26"/>
      <c r="S613" s="26"/>
      <c r="T613" s="26"/>
      <c r="U613" s="26" t="s">
        <v>3</v>
      </c>
      <c r="V613" s="26"/>
      <c r="W613" s="26"/>
      <c r="X613" s="26"/>
      <c r="Y613" s="26" t="s">
        <v>1129</v>
      </c>
      <c r="Z613" s="26"/>
      <c r="AA613" s="28" t="s">
        <v>1130</v>
      </c>
      <c r="AB613" s="28" t="s">
        <v>1131</v>
      </c>
      <c r="AC613" s="28"/>
      <c r="AD613" s="28"/>
      <c r="AE613" s="28"/>
      <c r="AF613" s="28"/>
      <c r="AG613" s="28"/>
      <c r="AH613" s="28"/>
      <c r="AI613" s="29"/>
      <c r="AJ613" s="30" t="s">
        <v>3</v>
      </c>
      <c r="AK613" s="31" t="s">
        <v>3</v>
      </c>
      <c r="AL613" s="332"/>
      <c r="AM613" s="333"/>
      <c r="AN613" s="25"/>
      <c r="AO613" s="24"/>
      <c r="AP613" s="262" t="s">
        <v>1132</v>
      </c>
      <c r="AQ613" s="263"/>
      <c r="AR613" s="263" t="s">
        <v>844</v>
      </c>
      <c r="AS613" s="263" t="s">
        <v>675</v>
      </c>
      <c r="AT613" s="266"/>
      <c r="AU613" s="266"/>
      <c r="AV613" s="266" t="s">
        <v>1124</v>
      </c>
      <c r="AW613" s="266"/>
      <c r="AX613" s="266"/>
      <c r="AY613" s="266"/>
      <c r="AZ613" s="266"/>
      <c r="BA613" s="321">
        <v>53</v>
      </c>
      <c r="BB613" s="394">
        <v>1</v>
      </c>
    </row>
    <row r="614" spans="1:54" ht="24.95" customHeight="1">
      <c r="A614" s="326" t="s">
        <v>4817</v>
      </c>
      <c r="B614" s="19" t="s">
        <v>2216</v>
      </c>
      <c r="C614" s="26">
        <v>15</v>
      </c>
      <c r="D614" s="27" t="s">
        <v>2212</v>
      </c>
      <c r="E614" s="27"/>
      <c r="F614" s="26" t="s">
        <v>5403</v>
      </c>
      <c r="G614" s="26" t="s">
        <v>3</v>
      </c>
      <c r="H614" s="26" t="s">
        <v>3</v>
      </c>
      <c r="I614" s="26"/>
      <c r="J614" s="26"/>
      <c r="K614" s="26"/>
      <c r="L614" s="26"/>
      <c r="M614" s="26" t="s">
        <v>3</v>
      </c>
      <c r="N614" s="26" t="s">
        <v>3</v>
      </c>
      <c r="O614" s="26"/>
      <c r="P614" s="26" t="s">
        <v>3</v>
      </c>
      <c r="Q614" s="26" t="s">
        <v>3</v>
      </c>
      <c r="R614" s="26" t="s">
        <v>3</v>
      </c>
      <c r="S614" s="26"/>
      <c r="T614" s="26" t="s">
        <v>3</v>
      </c>
      <c r="U614" s="26" t="s">
        <v>3</v>
      </c>
      <c r="V614" s="26"/>
      <c r="W614" s="26"/>
      <c r="X614" s="26"/>
      <c r="Y614" s="26"/>
      <c r="Z614" s="26" t="s">
        <v>3</v>
      </c>
      <c r="AA614" s="28" t="s">
        <v>2817</v>
      </c>
      <c r="AB614" s="28" t="s">
        <v>1866</v>
      </c>
      <c r="AC614" s="28"/>
      <c r="AD614" s="28"/>
      <c r="AE614" s="28" t="s">
        <v>3</v>
      </c>
      <c r="AF614" s="28" t="s">
        <v>3</v>
      </c>
      <c r="AG614" s="28"/>
      <c r="AH614" s="28" t="s">
        <v>3</v>
      </c>
      <c r="AI614" s="29"/>
      <c r="AJ614" s="30" t="s">
        <v>2295</v>
      </c>
      <c r="AK614" s="31">
        <v>39248</v>
      </c>
      <c r="AL614" s="332"/>
      <c r="AM614" s="333"/>
      <c r="AN614" s="25" t="s">
        <v>2266</v>
      </c>
      <c r="AO614" s="24">
        <v>45060</v>
      </c>
      <c r="AP614" s="262" t="s">
        <v>2818</v>
      </c>
      <c r="AQ614" s="263"/>
      <c r="AR614" s="263" t="s">
        <v>885</v>
      </c>
      <c r="AS614" s="263" t="s">
        <v>2819</v>
      </c>
      <c r="AT614" s="266"/>
      <c r="AU614" s="266"/>
      <c r="AV614" s="266"/>
      <c r="AW614" s="266"/>
      <c r="AX614" s="266"/>
      <c r="AY614" s="266"/>
      <c r="AZ614" s="266"/>
      <c r="BA614" s="321">
        <v>260</v>
      </c>
      <c r="BB614" s="394">
        <v>2</v>
      </c>
    </row>
    <row r="615" spans="1:54" ht="24.95" customHeight="1">
      <c r="A615" s="326" t="s">
        <v>4817</v>
      </c>
      <c r="B615" s="19" t="s">
        <v>2216</v>
      </c>
      <c r="C615" s="26">
        <v>15</v>
      </c>
      <c r="D615" s="27" t="s">
        <v>2217</v>
      </c>
      <c r="E615" s="27"/>
      <c r="F615" s="26" t="s">
        <v>5529</v>
      </c>
      <c r="G615" s="26" t="s">
        <v>3708</v>
      </c>
      <c r="H615" s="26"/>
      <c r="I615" s="26"/>
      <c r="J615" s="26"/>
      <c r="K615" s="26"/>
      <c r="L615" s="26"/>
      <c r="M615" s="26" t="s">
        <v>3709</v>
      </c>
      <c r="N615" s="26" t="s">
        <v>3710</v>
      </c>
      <c r="O615" s="26"/>
      <c r="P615" s="26" t="s">
        <v>3711</v>
      </c>
      <c r="Q615" s="26" t="s">
        <v>3712</v>
      </c>
      <c r="R615" s="26"/>
      <c r="S615" s="26" t="s">
        <v>3713</v>
      </c>
      <c r="T615" s="26"/>
      <c r="U615" s="26" t="s">
        <v>3714</v>
      </c>
      <c r="V615" s="26"/>
      <c r="W615" s="26"/>
      <c r="X615" s="26"/>
      <c r="Y615" s="26" t="s">
        <v>3715</v>
      </c>
      <c r="Z615" s="26" t="s">
        <v>724</v>
      </c>
      <c r="AA615" s="28" t="s">
        <v>3716</v>
      </c>
      <c r="AB615" s="28" t="s">
        <v>3461</v>
      </c>
      <c r="AC615" s="28"/>
      <c r="AD615" s="28"/>
      <c r="AE615" s="28" t="s">
        <v>705</v>
      </c>
      <c r="AF615" s="28" t="s">
        <v>2896</v>
      </c>
      <c r="AG615" s="28"/>
      <c r="AH615" s="28" t="s">
        <v>3717</v>
      </c>
      <c r="AI615" s="29"/>
      <c r="AJ615" s="30" t="s">
        <v>2433</v>
      </c>
      <c r="AK615" s="31">
        <v>39248</v>
      </c>
      <c r="AL615" s="332"/>
      <c r="AM615" s="333"/>
      <c r="AN615" s="25" t="s">
        <v>2266</v>
      </c>
      <c r="AO615" s="24">
        <v>45060</v>
      </c>
      <c r="AP615" s="262" t="s">
        <v>3718</v>
      </c>
      <c r="AQ615" s="263"/>
      <c r="AR615" s="263" t="s">
        <v>2210</v>
      </c>
      <c r="AS615" s="263" t="s">
        <v>675</v>
      </c>
      <c r="AT615" s="266"/>
      <c r="AU615" s="266"/>
      <c r="AV615" s="266"/>
      <c r="AW615" s="266"/>
      <c r="AX615" s="266"/>
      <c r="AY615" s="266"/>
      <c r="AZ615" s="266"/>
      <c r="BA615" s="321">
        <v>392</v>
      </c>
      <c r="BB615" s="394">
        <v>2</v>
      </c>
    </row>
    <row r="616" spans="1:54" ht="24.95" customHeight="1">
      <c r="A616" s="326" t="s">
        <v>4817</v>
      </c>
      <c r="B616" s="19" t="s">
        <v>2216</v>
      </c>
      <c r="C616" s="26">
        <v>15</v>
      </c>
      <c r="D616" s="27" t="s">
        <v>2212</v>
      </c>
      <c r="E616" s="27"/>
      <c r="F616" s="26" t="s">
        <v>5474</v>
      </c>
      <c r="G616" s="26" t="s">
        <v>3</v>
      </c>
      <c r="H616" s="26" t="s">
        <v>3</v>
      </c>
      <c r="I616" s="26"/>
      <c r="J616" s="26"/>
      <c r="K616" s="26"/>
      <c r="L616" s="26"/>
      <c r="M616" s="26" t="s">
        <v>3</v>
      </c>
      <c r="N616" s="26" t="s">
        <v>3</v>
      </c>
      <c r="O616" s="26"/>
      <c r="P616" s="26" t="s">
        <v>3</v>
      </c>
      <c r="Q616" s="26" t="s">
        <v>3</v>
      </c>
      <c r="R616" s="26" t="s">
        <v>3</v>
      </c>
      <c r="S616" s="26"/>
      <c r="T616" s="26" t="s">
        <v>3</v>
      </c>
      <c r="U616" s="26" t="s">
        <v>3</v>
      </c>
      <c r="V616" s="26"/>
      <c r="W616" s="26"/>
      <c r="X616" s="26"/>
      <c r="Y616" s="26"/>
      <c r="Z616" s="26" t="s">
        <v>3</v>
      </c>
      <c r="AA616" s="28" t="s">
        <v>3279</v>
      </c>
      <c r="AB616" s="28" t="s">
        <v>3</v>
      </c>
      <c r="AC616" s="28"/>
      <c r="AD616" s="28"/>
      <c r="AE616" s="28" t="s">
        <v>3</v>
      </c>
      <c r="AF616" s="28" t="s">
        <v>3</v>
      </c>
      <c r="AG616" s="28"/>
      <c r="AH616" s="28" t="s">
        <v>3</v>
      </c>
      <c r="AI616" s="29"/>
      <c r="AJ616" s="30" t="s">
        <v>2295</v>
      </c>
      <c r="AK616" s="31">
        <v>39248</v>
      </c>
      <c r="AL616" s="332"/>
      <c r="AM616" s="333"/>
      <c r="AN616" s="25" t="s">
        <v>2266</v>
      </c>
      <c r="AO616" s="24">
        <v>45060</v>
      </c>
      <c r="AP616" s="262" t="s">
        <v>3279</v>
      </c>
      <c r="AQ616" s="263"/>
      <c r="AR616" s="263" t="s">
        <v>885</v>
      </c>
      <c r="AS616" s="263" t="s">
        <v>3280</v>
      </c>
      <c r="AT616" s="266"/>
      <c r="AU616" s="266"/>
      <c r="AV616" s="266"/>
      <c r="AW616" s="266"/>
      <c r="AX616" s="266"/>
      <c r="AY616" s="266"/>
      <c r="AZ616" s="266"/>
      <c r="BA616" s="321">
        <v>331</v>
      </c>
      <c r="BB616" s="394">
        <v>2</v>
      </c>
    </row>
    <row r="617" spans="1:54" ht="24.95" customHeight="1">
      <c r="A617" s="326" t="s">
        <v>4817</v>
      </c>
      <c r="B617" s="19" t="s">
        <v>2216</v>
      </c>
      <c r="C617" s="26">
        <v>15</v>
      </c>
      <c r="D617" s="27" t="s">
        <v>2217</v>
      </c>
      <c r="E617" s="27"/>
      <c r="F617" s="26" t="s">
        <v>5521</v>
      </c>
      <c r="G617" s="26" t="s">
        <v>3623</v>
      </c>
      <c r="H617" s="26"/>
      <c r="I617" s="26"/>
      <c r="J617" s="26"/>
      <c r="K617" s="26"/>
      <c r="L617" s="26"/>
      <c r="M617" s="26" t="s">
        <v>2452</v>
      </c>
      <c r="N617" s="26" t="s">
        <v>3624</v>
      </c>
      <c r="O617" s="26"/>
      <c r="P617" s="26" t="s">
        <v>3625</v>
      </c>
      <c r="Q617" s="26" t="s">
        <v>3626</v>
      </c>
      <c r="R617" s="26"/>
      <c r="S617" s="26" t="s">
        <v>3627</v>
      </c>
      <c r="T617" s="26"/>
      <c r="U617" s="26" t="s">
        <v>3628</v>
      </c>
      <c r="V617" s="26"/>
      <c r="W617" s="26"/>
      <c r="X617" s="26"/>
      <c r="Y617" s="26" t="s">
        <v>3629</v>
      </c>
      <c r="Z617" s="26" t="s">
        <v>724</v>
      </c>
      <c r="AA617" s="28" t="s">
        <v>3630</v>
      </c>
      <c r="AB617" s="28" t="s">
        <v>3631</v>
      </c>
      <c r="AC617" s="28"/>
      <c r="AD617" s="28"/>
      <c r="AE617" s="28" t="s">
        <v>711</v>
      </c>
      <c r="AF617" s="28" t="s">
        <v>730</v>
      </c>
      <c r="AG617" s="28"/>
      <c r="AH617" s="28" t="s">
        <v>3632</v>
      </c>
      <c r="AI617" s="29"/>
      <c r="AJ617" s="30" t="s">
        <v>2433</v>
      </c>
      <c r="AK617" s="31">
        <v>39248</v>
      </c>
      <c r="AL617" s="332"/>
      <c r="AM617" s="333"/>
      <c r="AN617" s="25" t="s">
        <v>2266</v>
      </c>
      <c r="AO617" s="24">
        <v>45060</v>
      </c>
      <c r="AP617" s="262" t="s">
        <v>3633</v>
      </c>
      <c r="AQ617" s="263"/>
      <c r="AR617" s="263" t="s">
        <v>2210</v>
      </c>
      <c r="AS617" s="263" t="s">
        <v>675</v>
      </c>
      <c r="AT617" s="266"/>
      <c r="AU617" s="266"/>
      <c r="AV617" s="266"/>
      <c r="AW617" s="266"/>
      <c r="AX617" s="266"/>
      <c r="AY617" s="266"/>
      <c r="AZ617" s="266"/>
      <c r="BA617" s="321">
        <v>384</v>
      </c>
      <c r="BB617" s="394">
        <v>2</v>
      </c>
    </row>
    <row r="618" spans="1:54" ht="24.95" customHeight="1">
      <c r="A618" s="326" t="s">
        <v>4817</v>
      </c>
      <c r="B618" s="19" t="s">
        <v>2221</v>
      </c>
      <c r="C618" s="26">
        <v>81</v>
      </c>
      <c r="D618" s="27">
        <v>3</v>
      </c>
      <c r="E618" s="27">
        <v>1</v>
      </c>
      <c r="F618" s="26" t="s">
        <v>5674</v>
      </c>
      <c r="G618" s="26" t="s">
        <v>3</v>
      </c>
      <c r="H618" s="26"/>
      <c r="I618" s="26"/>
      <c r="J618" s="26"/>
      <c r="K618" s="26"/>
      <c r="L618" s="26"/>
      <c r="M618" s="26" t="s">
        <v>762</v>
      </c>
      <c r="N618" s="26" t="s">
        <v>766</v>
      </c>
      <c r="O618" s="26"/>
      <c r="P618" s="26"/>
      <c r="Q618" s="26" t="s">
        <v>767</v>
      </c>
      <c r="R618" s="26"/>
      <c r="S618" s="26"/>
      <c r="T618" s="26"/>
      <c r="U618" s="26"/>
      <c r="V618" s="26"/>
      <c r="W618" s="26"/>
      <c r="X618" s="26"/>
      <c r="Y618" s="26"/>
      <c r="Z618" s="26"/>
      <c r="AA618" s="28" t="s">
        <v>8</v>
      </c>
      <c r="AB618" s="28" t="s">
        <v>4431</v>
      </c>
      <c r="AC618" s="28"/>
      <c r="AD618" s="28"/>
      <c r="AE618" s="28" t="s">
        <v>733</v>
      </c>
      <c r="AF618" s="28" t="s">
        <v>758</v>
      </c>
      <c r="AG618" s="28" t="s">
        <v>763</v>
      </c>
      <c r="AH618" s="28" t="s">
        <v>768</v>
      </c>
      <c r="AI618" s="29"/>
      <c r="AJ618" s="30"/>
      <c r="AK618" s="31"/>
      <c r="AL618" s="332"/>
      <c r="AM618" s="333"/>
      <c r="AN618" s="25" t="s">
        <v>2266</v>
      </c>
      <c r="AO618" s="24">
        <v>45060</v>
      </c>
      <c r="AP618" s="262" t="s">
        <v>4432</v>
      </c>
      <c r="AQ618" s="263"/>
      <c r="AR618" s="263" t="s">
        <v>674</v>
      </c>
      <c r="AS618" s="263" t="s">
        <v>4433</v>
      </c>
      <c r="AT618" s="266"/>
      <c r="AU618" s="266"/>
      <c r="AV618" s="266"/>
      <c r="AW618" s="266"/>
      <c r="AX618" s="266"/>
      <c r="AY618" s="266"/>
      <c r="AZ618" s="266"/>
      <c r="BA618" s="321">
        <v>550</v>
      </c>
      <c r="BB618" s="394">
        <v>2</v>
      </c>
    </row>
    <row r="619" spans="1:54" ht="24.95" customHeight="1">
      <c r="A619" s="326" t="s">
        <v>5950</v>
      </c>
      <c r="B619" s="19"/>
      <c r="C619" s="26"/>
      <c r="D619" s="27"/>
      <c r="E619" s="27"/>
      <c r="F619" s="26" t="s">
        <v>5171</v>
      </c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 t="s">
        <v>4878</v>
      </c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 t="s">
        <v>4799</v>
      </c>
      <c r="AK619" s="31">
        <v>45075</v>
      </c>
      <c r="AL619" s="332"/>
      <c r="AM619" s="333"/>
      <c r="AN619" s="25"/>
      <c r="AO619" s="24"/>
      <c r="AP619" s="262" t="s">
        <v>769</v>
      </c>
      <c r="AQ619" s="263">
        <v>59</v>
      </c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>
        <v>3</v>
      </c>
    </row>
    <row r="620" spans="1:54" ht="24.95" customHeight="1">
      <c r="A620" s="326" t="s">
        <v>4817</v>
      </c>
      <c r="B620" s="19" t="s">
        <v>2216</v>
      </c>
      <c r="C620" s="26">
        <v>15</v>
      </c>
      <c r="D620" s="27" t="s">
        <v>2212</v>
      </c>
      <c r="E620" s="27"/>
      <c r="F620" s="26" t="s">
        <v>5397</v>
      </c>
      <c r="G620" s="26" t="s">
        <v>2785</v>
      </c>
      <c r="H620" s="26" t="s">
        <v>3</v>
      </c>
      <c r="I620" s="26"/>
      <c r="J620" s="26"/>
      <c r="K620" s="26"/>
      <c r="L620" s="26"/>
      <c r="M620" s="26" t="s">
        <v>2786</v>
      </c>
      <c r="N620" s="26" t="s">
        <v>2787</v>
      </c>
      <c r="O620" s="26"/>
      <c r="P620" s="26" t="s">
        <v>3</v>
      </c>
      <c r="Q620" s="26" t="s">
        <v>3</v>
      </c>
      <c r="R620" s="26" t="s">
        <v>3</v>
      </c>
      <c r="S620" s="26"/>
      <c r="T620" s="26" t="s">
        <v>3</v>
      </c>
      <c r="U620" s="26" t="s">
        <v>3</v>
      </c>
      <c r="V620" s="26"/>
      <c r="W620" s="26"/>
      <c r="X620" s="26"/>
      <c r="Y620" s="26"/>
      <c r="Z620" s="26" t="s">
        <v>3</v>
      </c>
      <c r="AA620" s="28" t="s">
        <v>2788</v>
      </c>
      <c r="AB620" s="28" t="s">
        <v>2789</v>
      </c>
      <c r="AC620" s="28"/>
      <c r="AD620" s="28"/>
      <c r="AE620" s="28" t="s">
        <v>711</v>
      </c>
      <c r="AF620" s="28" t="s">
        <v>730</v>
      </c>
      <c r="AG620" s="28"/>
      <c r="AH620" s="28" t="s">
        <v>2790</v>
      </c>
      <c r="AI620" s="29"/>
      <c r="AJ620" s="30" t="s">
        <v>2295</v>
      </c>
      <c r="AK620" s="31">
        <v>39248</v>
      </c>
      <c r="AL620" s="332"/>
      <c r="AM620" s="333"/>
      <c r="AN620" s="25" t="s">
        <v>2266</v>
      </c>
      <c r="AO620" s="24">
        <v>45060</v>
      </c>
      <c r="AP620" s="262" t="s">
        <v>2791</v>
      </c>
      <c r="AQ620" s="263"/>
      <c r="AR620" s="263" t="s">
        <v>885</v>
      </c>
      <c r="AS620" s="263" t="s">
        <v>2792</v>
      </c>
      <c r="AT620" s="266"/>
      <c r="AU620" s="266"/>
      <c r="AV620" s="266"/>
      <c r="AW620" s="266"/>
      <c r="AX620" s="266"/>
      <c r="AY620" s="266"/>
      <c r="AZ620" s="266"/>
      <c r="BA620" s="321">
        <v>254</v>
      </c>
      <c r="BB620" s="394">
        <v>2</v>
      </c>
    </row>
    <row r="621" spans="1:54" ht="24.95" customHeight="1">
      <c r="A621" s="326" t="s">
        <v>4817</v>
      </c>
      <c r="B621" s="19" t="s">
        <v>2237</v>
      </c>
      <c r="C621" s="26">
        <v>92</v>
      </c>
      <c r="D621" s="27" t="s">
        <v>1867</v>
      </c>
      <c r="E621" s="27" t="s">
        <v>2020</v>
      </c>
      <c r="F621" s="26" t="s">
        <v>5309</v>
      </c>
      <c r="G621" s="26" t="s">
        <v>2021</v>
      </c>
      <c r="H621" s="26"/>
      <c r="I621" s="26"/>
      <c r="J621" s="26"/>
      <c r="K621" s="26"/>
      <c r="L621" s="26"/>
      <c r="M621" s="26">
        <v>2500011</v>
      </c>
      <c r="N621" s="26" t="s">
        <v>2022</v>
      </c>
      <c r="O621" s="26"/>
      <c r="P621" s="26" t="s">
        <v>2023</v>
      </c>
      <c r="Q621" s="26" t="s">
        <v>2024</v>
      </c>
      <c r="R621" s="26"/>
      <c r="S621" s="26"/>
      <c r="T621" s="26"/>
      <c r="U621" s="26"/>
      <c r="V621" s="26"/>
      <c r="W621" s="26"/>
      <c r="X621" s="26"/>
      <c r="Y621" s="26" t="s">
        <v>2025</v>
      </c>
      <c r="Z621" s="26"/>
      <c r="AA621" s="28" t="s">
        <v>2026</v>
      </c>
      <c r="AB621" s="28" t="s">
        <v>2027</v>
      </c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 t="s">
        <v>2028</v>
      </c>
      <c r="AQ621" s="263"/>
      <c r="AR621" s="263" t="s">
        <v>1321</v>
      </c>
      <c r="AS621" s="263" t="s">
        <v>675</v>
      </c>
      <c r="AT621" s="266"/>
      <c r="AU621" s="266"/>
      <c r="AV621" s="266"/>
      <c r="AW621" s="266" t="s">
        <v>2020</v>
      </c>
      <c r="AX621" s="266"/>
      <c r="AY621" s="266"/>
      <c r="AZ621" s="266"/>
      <c r="BA621" s="321">
        <v>159</v>
      </c>
      <c r="BB621" s="394">
        <v>1</v>
      </c>
    </row>
    <row r="622" spans="1:54" ht="24.95" customHeight="1">
      <c r="A622" s="326" t="s">
        <v>4817</v>
      </c>
      <c r="B622" s="19" t="s">
        <v>2225</v>
      </c>
      <c r="C622" s="26">
        <v>91</v>
      </c>
      <c r="D622" s="27" t="s">
        <v>1361</v>
      </c>
      <c r="E622" s="27" t="s">
        <v>1638</v>
      </c>
      <c r="F622" s="26" t="s">
        <v>5265</v>
      </c>
      <c r="G622" s="26" t="s">
        <v>1639</v>
      </c>
      <c r="H622" s="26" t="s">
        <v>1640</v>
      </c>
      <c r="I622" s="26"/>
      <c r="J622" s="26"/>
      <c r="K622" s="26"/>
      <c r="L622" s="26"/>
      <c r="M622" s="26" t="s">
        <v>1641</v>
      </c>
      <c r="N622" s="26" t="s">
        <v>1642</v>
      </c>
      <c r="O622" s="26"/>
      <c r="P622" s="26"/>
      <c r="Q622" s="26" t="s">
        <v>1643</v>
      </c>
      <c r="R622" s="26"/>
      <c r="S622" s="26"/>
      <c r="T622" s="26"/>
      <c r="U622" s="26"/>
      <c r="V622" s="26"/>
      <c r="W622" s="26"/>
      <c r="X622" s="26"/>
      <c r="Y622" s="26" t="s">
        <v>1644</v>
      </c>
      <c r="Z622" s="26"/>
      <c r="AA622" s="28" t="s">
        <v>1645</v>
      </c>
      <c r="AB622" s="28" t="s">
        <v>1646</v>
      </c>
      <c r="AC622" s="28"/>
      <c r="AD622" s="28"/>
      <c r="AE622" s="28" t="s">
        <v>4</v>
      </c>
      <c r="AF622" s="28" t="s">
        <v>700</v>
      </c>
      <c r="AG622" s="28"/>
      <c r="AH622" s="28" t="s">
        <v>1647</v>
      </c>
      <c r="AI622" s="29"/>
      <c r="AJ622" s="30"/>
      <c r="AK622" s="31"/>
      <c r="AL622" s="332"/>
      <c r="AM622" s="333"/>
      <c r="AN622" s="25"/>
      <c r="AO622" s="24"/>
      <c r="AP622" s="262" t="s">
        <v>1648</v>
      </c>
      <c r="AQ622" s="263"/>
      <c r="AR622" s="263" t="s">
        <v>1321</v>
      </c>
      <c r="AS622" s="263" t="s">
        <v>675</v>
      </c>
      <c r="AT622" s="266"/>
      <c r="AU622" s="266"/>
      <c r="AV622" s="266" t="s">
        <v>1638</v>
      </c>
      <c r="AW622" s="266" t="s">
        <v>2234</v>
      </c>
      <c r="AX622" s="266"/>
      <c r="AY622" s="266"/>
      <c r="AZ622" s="266"/>
      <c r="BA622" s="321">
        <v>105</v>
      </c>
      <c r="BB622" s="394">
        <v>1</v>
      </c>
    </row>
    <row r="623" spans="1:54" ht="24.95" customHeight="1">
      <c r="A623" s="326" t="s">
        <v>5950</v>
      </c>
      <c r="B623" s="19"/>
      <c r="C623" s="26"/>
      <c r="D623" s="27"/>
      <c r="E623" s="27"/>
      <c r="F623" s="26" t="s">
        <v>5736</v>
      </c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>
        <v>77781056</v>
      </c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 t="s">
        <v>4799</v>
      </c>
      <c r="AK623" s="31">
        <v>45075</v>
      </c>
      <c r="AL623" s="332"/>
      <c r="AM623" s="333"/>
      <c r="AN623" s="25"/>
      <c r="AO623" s="24"/>
      <c r="AP623" s="262" t="s">
        <v>5737</v>
      </c>
      <c r="AQ623" s="263">
        <v>13</v>
      </c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>
        <v>3</v>
      </c>
    </row>
    <row r="624" spans="1:54" ht="24.95" customHeight="1">
      <c r="A624" s="326" t="s">
        <v>5950</v>
      </c>
      <c r="B624" s="19"/>
      <c r="C624" s="26"/>
      <c r="D624" s="27"/>
      <c r="E624" s="27"/>
      <c r="F624" s="26" t="s">
        <v>5783</v>
      </c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 t="s">
        <v>4882</v>
      </c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 t="s">
        <v>4799</v>
      </c>
      <c r="AK624" s="31">
        <v>45075</v>
      </c>
      <c r="AL624" s="332"/>
      <c r="AM624" s="333"/>
      <c r="AN624" s="25"/>
      <c r="AO624" s="24"/>
      <c r="AP624" s="262" t="s">
        <v>5784</v>
      </c>
      <c r="AQ624" s="263">
        <v>62</v>
      </c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>
        <v>3</v>
      </c>
    </row>
    <row r="625" spans="1:54" ht="24.95" customHeight="1">
      <c r="A625" s="326" t="s">
        <v>5950</v>
      </c>
      <c r="B625" s="19"/>
      <c r="C625" s="26"/>
      <c r="D625" s="27"/>
      <c r="E625" s="27"/>
      <c r="F625" s="26" t="s">
        <v>5791</v>
      </c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 t="s">
        <v>4890</v>
      </c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 t="s">
        <v>4799</v>
      </c>
      <c r="AK625" s="31">
        <v>45075</v>
      </c>
      <c r="AL625" s="332"/>
      <c r="AM625" s="333"/>
      <c r="AN625" s="25"/>
      <c r="AO625" s="24"/>
      <c r="AP625" s="262" t="s">
        <v>4891</v>
      </c>
      <c r="AQ625" s="263">
        <v>73</v>
      </c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>
        <v>3</v>
      </c>
    </row>
    <row r="626" spans="1:54" ht="24.95" customHeight="1">
      <c r="A626" s="326" t="s">
        <v>5950</v>
      </c>
      <c r="B626" s="19"/>
      <c r="C626" s="26"/>
      <c r="D626" s="27"/>
      <c r="E626" s="27"/>
      <c r="F626" s="26" t="s">
        <v>5808</v>
      </c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 t="s">
        <v>598</v>
      </c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 t="s">
        <v>4799</v>
      </c>
      <c r="AK626" s="31">
        <v>45075</v>
      </c>
      <c r="AL626" s="332"/>
      <c r="AM626" s="333"/>
      <c r="AN626" s="25"/>
      <c r="AO626" s="24"/>
      <c r="AP626" s="262" t="s">
        <v>4906</v>
      </c>
      <c r="AQ626" s="263">
        <v>87</v>
      </c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>
        <v>3</v>
      </c>
    </row>
    <row r="627" spans="1:54" ht="24.95" customHeight="1">
      <c r="A627" s="326" t="s">
        <v>5950</v>
      </c>
      <c r="B627" s="19"/>
      <c r="C627" s="26"/>
      <c r="D627" s="27"/>
      <c r="E627" s="27"/>
      <c r="F627" s="26" t="s">
        <v>5864</v>
      </c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 t="s">
        <v>4979</v>
      </c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 t="s">
        <v>4799</v>
      </c>
      <c r="AK627" s="31">
        <v>45075</v>
      </c>
      <c r="AL627" s="332"/>
      <c r="AM627" s="333"/>
      <c r="AN627" s="25"/>
      <c r="AO627" s="24"/>
      <c r="AP627" s="262" t="s">
        <v>4980</v>
      </c>
      <c r="AQ627" s="263">
        <v>149</v>
      </c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>
        <v>3</v>
      </c>
    </row>
    <row r="628" spans="1:54" ht="24.95" customHeight="1">
      <c r="A628" s="326" t="s">
        <v>5950</v>
      </c>
      <c r="B628" s="19"/>
      <c r="C628" s="26"/>
      <c r="D628" s="27"/>
      <c r="E628" s="27"/>
      <c r="F628" s="26" t="s">
        <v>5916</v>
      </c>
      <c r="G628" s="26"/>
      <c r="H628" s="26"/>
      <c r="I628" s="26"/>
      <c r="J628" s="26"/>
      <c r="K628" s="26"/>
      <c r="L628" s="26"/>
      <c r="M628" s="26"/>
      <c r="N628" s="26"/>
      <c r="O628" s="26"/>
      <c r="P628" s="26" t="s">
        <v>5087</v>
      </c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 t="s">
        <v>4799</v>
      </c>
      <c r="AK628" s="31">
        <v>45075</v>
      </c>
      <c r="AL628" s="332"/>
      <c r="AM628" s="333"/>
      <c r="AN628" s="25"/>
      <c r="AO628" s="24"/>
      <c r="AP628" s="262" t="s">
        <v>5088</v>
      </c>
      <c r="AQ628" s="263">
        <v>238</v>
      </c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>
        <v>3</v>
      </c>
    </row>
    <row r="629" spans="1:54" ht="24.95" customHeight="1">
      <c r="A629" s="326" t="s">
        <v>5950</v>
      </c>
      <c r="B629" s="19"/>
      <c r="C629" s="26"/>
      <c r="D629" s="27"/>
      <c r="E629" s="27"/>
      <c r="F629" s="26" t="s">
        <v>5829</v>
      </c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 t="s">
        <v>4939</v>
      </c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 t="s">
        <v>4799</v>
      </c>
      <c r="AK629" s="31">
        <v>45075</v>
      </c>
      <c r="AL629" s="332"/>
      <c r="AM629" s="333"/>
      <c r="AN629" s="25"/>
      <c r="AO629" s="24"/>
      <c r="AP629" s="262" t="s">
        <v>4940</v>
      </c>
      <c r="AQ629" s="263">
        <v>115</v>
      </c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>
        <v>3</v>
      </c>
    </row>
    <row r="630" spans="1:54" ht="24.95" customHeight="1">
      <c r="A630" s="326" t="s">
        <v>5950</v>
      </c>
      <c r="B630" s="19"/>
      <c r="C630" s="26"/>
      <c r="D630" s="27"/>
      <c r="E630" s="27"/>
      <c r="F630" s="26" t="s">
        <v>5901</v>
      </c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 t="s">
        <v>5050</v>
      </c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 t="s">
        <v>4799</v>
      </c>
      <c r="AK630" s="31">
        <v>45075</v>
      </c>
      <c r="AL630" s="332"/>
      <c r="AM630" s="333"/>
      <c r="AN630" s="25"/>
      <c r="AO630" s="24"/>
      <c r="AP630" s="262" t="s">
        <v>5051</v>
      </c>
      <c r="AQ630" s="263">
        <v>205</v>
      </c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>
        <v>3</v>
      </c>
    </row>
    <row r="631" spans="1:54" ht="24.95" customHeight="1">
      <c r="A631" s="326" t="s">
        <v>5950</v>
      </c>
      <c r="B631" s="19"/>
      <c r="C631" s="26"/>
      <c r="D631" s="27"/>
      <c r="E631" s="27"/>
      <c r="F631" s="26" t="s">
        <v>5849</v>
      </c>
      <c r="G631" s="26"/>
      <c r="H631" s="26"/>
      <c r="I631" s="26"/>
      <c r="J631" s="26"/>
      <c r="K631" s="26"/>
      <c r="L631" s="26"/>
      <c r="M631" s="26"/>
      <c r="N631" s="26"/>
      <c r="O631" s="26"/>
      <c r="P631" s="26" t="s">
        <v>4958</v>
      </c>
      <c r="Q631" s="26"/>
      <c r="R631" s="26"/>
      <c r="S631" s="26" t="s">
        <v>4959</v>
      </c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 t="s">
        <v>4799</v>
      </c>
      <c r="AK631" s="31">
        <v>45075</v>
      </c>
      <c r="AL631" s="332"/>
      <c r="AM631" s="333"/>
      <c r="AN631" s="25"/>
      <c r="AO631" s="24"/>
      <c r="AP631" s="262" t="s">
        <v>4960</v>
      </c>
      <c r="AQ631" s="263">
        <v>134</v>
      </c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>
        <v>3</v>
      </c>
    </row>
    <row r="632" spans="1:54" ht="24.95" customHeight="1">
      <c r="A632" s="326" t="s">
        <v>4817</v>
      </c>
      <c r="B632" s="19" t="s">
        <v>2216</v>
      </c>
      <c r="C632" s="26">
        <v>15</v>
      </c>
      <c r="D632" s="27" t="s">
        <v>2212</v>
      </c>
      <c r="E632" s="27"/>
      <c r="F632" s="26" t="s">
        <v>5507</v>
      </c>
      <c r="G632" s="26" t="s">
        <v>3476</v>
      </c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 t="s">
        <v>3477</v>
      </c>
      <c r="T632" s="26"/>
      <c r="U632" s="26" t="s">
        <v>3478</v>
      </c>
      <c r="V632" s="26"/>
      <c r="W632" s="26"/>
      <c r="X632" s="26"/>
      <c r="Y632" s="26" t="s">
        <v>3479</v>
      </c>
      <c r="Z632" s="26" t="s">
        <v>688</v>
      </c>
      <c r="AA632" s="28" t="s">
        <v>3480</v>
      </c>
      <c r="AB632" s="28" t="s">
        <v>1416</v>
      </c>
      <c r="AC632" s="28"/>
      <c r="AD632" s="28"/>
      <c r="AE632" s="28"/>
      <c r="AF632" s="28"/>
      <c r="AG632" s="28"/>
      <c r="AH632" s="28"/>
      <c r="AI632" s="29"/>
      <c r="AJ632" s="30" t="s">
        <v>2433</v>
      </c>
      <c r="AK632" s="31">
        <v>39248</v>
      </c>
      <c r="AL632" s="332"/>
      <c r="AM632" s="333"/>
      <c r="AN632" s="25" t="s">
        <v>2266</v>
      </c>
      <c r="AO632" s="24">
        <v>45060</v>
      </c>
      <c r="AP632" s="262" t="s">
        <v>3481</v>
      </c>
      <c r="AQ632" s="263"/>
      <c r="AR632" s="263" t="s">
        <v>2210</v>
      </c>
      <c r="AS632" s="263" t="s">
        <v>675</v>
      </c>
      <c r="AT632" s="266"/>
      <c r="AU632" s="266"/>
      <c r="AV632" s="266"/>
      <c r="AW632" s="266"/>
      <c r="AX632" s="266"/>
      <c r="AY632" s="266"/>
      <c r="AZ632" s="266"/>
      <c r="BA632" s="321">
        <v>365</v>
      </c>
      <c r="BB632" s="394">
        <v>2</v>
      </c>
    </row>
    <row r="633" spans="1:54" ht="24.95" customHeight="1">
      <c r="A633" s="326" t="s">
        <v>5950</v>
      </c>
      <c r="B633" s="19"/>
      <c r="C633" s="26"/>
      <c r="D633" s="27"/>
      <c r="E633" s="27"/>
      <c r="F633" s="26" t="s">
        <v>4899</v>
      </c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 t="s">
        <v>4900</v>
      </c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 t="s">
        <v>4799</v>
      </c>
      <c r="AK633" s="31">
        <v>45075</v>
      </c>
      <c r="AL633" s="332"/>
      <c r="AM633" s="333"/>
      <c r="AN633" s="25"/>
      <c r="AO633" s="24"/>
      <c r="AP633" s="262" t="s">
        <v>4899</v>
      </c>
      <c r="AQ633" s="263">
        <v>80</v>
      </c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>
        <v>3</v>
      </c>
    </row>
    <row r="634" spans="1:54" ht="24.95" customHeight="1">
      <c r="A634" s="326" t="s">
        <v>4817</v>
      </c>
      <c r="B634" s="19" t="s">
        <v>2216</v>
      </c>
      <c r="C634" s="26">
        <v>15</v>
      </c>
      <c r="D634" s="27" t="s">
        <v>2212</v>
      </c>
      <c r="E634" s="27"/>
      <c r="F634" s="26" t="s">
        <v>5473</v>
      </c>
      <c r="G634" s="26" t="s">
        <v>3</v>
      </c>
      <c r="H634" s="26" t="s">
        <v>3</v>
      </c>
      <c r="I634" s="26"/>
      <c r="J634" s="26"/>
      <c r="K634" s="26"/>
      <c r="L634" s="26"/>
      <c r="M634" s="26" t="s">
        <v>3</v>
      </c>
      <c r="N634" s="26" t="s">
        <v>3</v>
      </c>
      <c r="O634" s="26"/>
      <c r="P634" s="26" t="s">
        <v>3</v>
      </c>
      <c r="Q634" s="26" t="s">
        <v>3</v>
      </c>
      <c r="R634" s="26" t="s">
        <v>3</v>
      </c>
      <c r="S634" s="26"/>
      <c r="T634" s="26" t="s">
        <v>3</v>
      </c>
      <c r="U634" s="26" t="s">
        <v>3</v>
      </c>
      <c r="V634" s="26"/>
      <c r="W634" s="26"/>
      <c r="X634" s="26"/>
      <c r="Y634" s="26"/>
      <c r="Z634" s="26" t="s">
        <v>3</v>
      </c>
      <c r="AA634" s="28" t="s">
        <v>1993</v>
      </c>
      <c r="AB634" s="28" t="s">
        <v>3</v>
      </c>
      <c r="AC634" s="28"/>
      <c r="AD634" s="28"/>
      <c r="AE634" s="28" t="s">
        <v>3</v>
      </c>
      <c r="AF634" s="28" t="s">
        <v>3</v>
      </c>
      <c r="AG634" s="28"/>
      <c r="AH634" s="28" t="s">
        <v>3</v>
      </c>
      <c r="AI634" s="29"/>
      <c r="AJ634" s="30" t="s">
        <v>2295</v>
      </c>
      <c r="AK634" s="31">
        <v>39248</v>
      </c>
      <c r="AL634" s="332"/>
      <c r="AM634" s="333"/>
      <c r="AN634" s="25" t="s">
        <v>2266</v>
      </c>
      <c r="AO634" s="24">
        <v>45060</v>
      </c>
      <c r="AP634" s="262" t="s">
        <v>1993</v>
      </c>
      <c r="AQ634" s="263"/>
      <c r="AR634" s="263" t="s">
        <v>885</v>
      </c>
      <c r="AS634" s="263" t="s">
        <v>3278</v>
      </c>
      <c r="AT634" s="266"/>
      <c r="AU634" s="266"/>
      <c r="AV634" s="266"/>
      <c r="AW634" s="266"/>
      <c r="AX634" s="266"/>
      <c r="AY634" s="266"/>
      <c r="AZ634" s="266"/>
      <c r="BA634" s="321">
        <v>330</v>
      </c>
      <c r="BB634" s="394">
        <v>2</v>
      </c>
    </row>
    <row r="635" spans="1:54" ht="24.95" customHeight="1">
      <c r="A635" s="326" t="s">
        <v>4817</v>
      </c>
      <c r="B635" s="19" t="s">
        <v>2237</v>
      </c>
      <c r="C635" s="26">
        <v>92</v>
      </c>
      <c r="D635" s="27" t="s">
        <v>1867</v>
      </c>
      <c r="E635" s="27" t="s">
        <v>1987</v>
      </c>
      <c r="F635" s="26" t="s">
        <v>5305</v>
      </c>
      <c r="G635" s="26" t="s">
        <v>1988</v>
      </c>
      <c r="H635" s="26"/>
      <c r="I635" s="26"/>
      <c r="J635" s="26"/>
      <c r="K635" s="26"/>
      <c r="L635" s="26"/>
      <c r="M635" s="26" t="s">
        <v>1989</v>
      </c>
      <c r="N635" s="26" t="s">
        <v>1990</v>
      </c>
      <c r="O635" s="26"/>
      <c r="P635" s="26"/>
      <c r="Q635" s="26" t="s">
        <v>1991</v>
      </c>
      <c r="R635" s="26"/>
      <c r="S635" s="26"/>
      <c r="T635" s="26"/>
      <c r="U635" s="26"/>
      <c r="V635" s="26"/>
      <c r="W635" s="26"/>
      <c r="X635" s="26"/>
      <c r="Y635" s="26" t="s">
        <v>1992</v>
      </c>
      <c r="Z635" s="26"/>
      <c r="AA635" s="28" t="s">
        <v>1993</v>
      </c>
      <c r="AB635" s="28" t="s">
        <v>1504</v>
      </c>
      <c r="AC635" s="28"/>
      <c r="AD635" s="28"/>
      <c r="AE635" s="28" t="s">
        <v>4</v>
      </c>
      <c r="AF635" s="28" t="s">
        <v>5</v>
      </c>
      <c r="AG635" s="28"/>
      <c r="AH635" s="28" t="s">
        <v>1994</v>
      </c>
      <c r="AI635" s="29"/>
      <c r="AJ635" s="30"/>
      <c r="AK635" s="31"/>
      <c r="AL635" s="332"/>
      <c r="AM635" s="333"/>
      <c r="AN635" s="25"/>
      <c r="AO635" s="24"/>
      <c r="AP635" s="262" t="s">
        <v>1995</v>
      </c>
      <c r="AQ635" s="263"/>
      <c r="AR635" s="263" t="s">
        <v>1321</v>
      </c>
      <c r="AS635" s="263" t="s">
        <v>675</v>
      </c>
      <c r="AT635" s="266"/>
      <c r="AU635" s="266"/>
      <c r="AV635" s="266"/>
      <c r="AW635" s="266" t="s">
        <v>1987</v>
      </c>
      <c r="AX635" s="266"/>
      <c r="AY635" s="266"/>
      <c r="AZ635" s="266"/>
      <c r="BA635" s="321">
        <v>155</v>
      </c>
      <c r="BB635" s="394">
        <v>1</v>
      </c>
    </row>
    <row r="636" spans="1:54" ht="24.95" customHeight="1">
      <c r="A636" s="326" t="s">
        <v>4817</v>
      </c>
      <c r="B636" s="19" t="s">
        <v>2216</v>
      </c>
      <c r="C636" s="26">
        <v>15</v>
      </c>
      <c r="D636" s="27" t="s">
        <v>2212</v>
      </c>
      <c r="E636" s="27"/>
      <c r="F636" s="26" t="s">
        <v>5466</v>
      </c>
      <c r="G636" s="26" t="s">
        <v>3256</v>
      </c>
      <c r="H636" s="26" t="s">
        <v>3</v>
      </c>
      <c r="I636" s="26"/>
      <c r="J636" s="26"/>
      <c r="K636" s="26"/>
      <c r="L636" s="26"/>
      <c r="M636" s="26" t="s">
        <v>3257</v>
      </c>
      <c r="N636" s="26" t="s">
        <v>3258</v>
      </c>
      <c r="O636" s="26"/>
      <c r="P636" s="26" t="s">
        <v>3259</v>
      </c>
      <c r="Q636" s="26" t="s">
        <v>3260</v>
      </c>
      <c r="R636" s="26" t="s">
        <v>3</v>
      </c>
      <c r="S636" s="26"/>
      <c r="T636" s="26" t="s">
        <v>3</v>
      </c>
      <c r="U636" s="26" t="s">
        <v>3</v>
      </c>
      <c r="V636" s="26"/>
      <c r="W636" s="26"/>
      <c r="X636" s="26"/>
      <c r="Y636" s="26"/>
      <c r="Z636" s="26" t="s">
        <v>3</v>
      </c>
      <c r="AA636" s="28" t="s">
        <v>3261</v>
      </c>
      <c r="AB636" s="28" t="s">
        <v>3262</v>
      </c>
      <c r="AC636" s="28"/>
      <c r="AD636" s="28"/>
      <c r="AE636" s="28" t="s">
        <v>3</v>
      </c>
      <c r="AF636" s="28" t="s">
        <v>3</v>
      </c>
      <c r="AG636" s="28"/>
      <c r="AH636" s="28" t="s">
        <v>3258</v>
      </c>
      <c r="AI636" s="29"/>
      <c r="AJ636" s="30" t="s">
        <v>2295</v>
      </c>
      <c r="AK636" s="31">
        <v>39248</v>
      </c>
      <c r="AL636" s="332"/>
      <c r="AM636" s="333"/>
      <c r="AN636" s="25" t="s">
        <v>2266</v>
      </c>
      <c r="AO636" s="24">
        <v>45060</v>
      </c>
      <c r="AP636" s="262" t="s">
        <v>3263</v>
      </c>
      <c r="AQ636" s="263"/>
      <c r="AR636" s="263" t="s">
        <v>885</v>
      </c>
      <c r="AS636" s="263" t="s">
        <v>3264</v>
      </c>
      <c r="AT636" s="266"/>
      <c r="AU636" s="266"/>
      <c r="AV636" s="266"/>
      <c r="AW636" s="266"/>
      <c r="AX636" s="266"/>
      <c r="AY636" s="266"/>
      <c r="AZ636" s="266"/>
      <c r="BA636" s="321">
        <v>323</v>
      </c>
      <c r="BB636" s="394">
        <v>2</v>
      </c>
    </row>
    <row r="637" spans="1:54" ht="24.95" customHeight="1">
      <c r="A637" s="326" t="s">
        <v>4817</v>
      </c>
      <c r="B637" s="19" t="s">
        <v>2237</v>
      </c>
      <c r="C637" s="26">
        <v>92</v>
      </c>
      <c r="D637" s="27" t="s">
        <v>1867</v>
      </c>
      <c r="E637" s="27" t="s">
        <v>2006</v>
      </c>
      <c r="F637" s="26" t="s">
        <v>5307</v>
      </c>
      <c r="G637" s="26" t="s">
        <v>2007</v>
      </c>
      <c r="H637" s="26"/>
      <c r="I637" s="26"/>
      <c r="J637" s="26"/>
      <c r="K637" s="26"/>
      <c r="L637" s="26"/>
      <c r="M637" s="26" t="s">
        <v>2008</v>
      </c>
      <c r="N637" s="26" t="s">
        <v>2009</v>
      </c>
      <c r="O637" s="26"/>
      <c r="P637" s="26"/>
      <c r="Q637" s="26" t="s">
        <v>2010</v>
      </c>
      <c r="R637" s="26"/>
      <c r="S637" s="26"/>
      <c r="T637" s="26"/>
      <c r="U637" s="26"/>
      <c r="V637" s="26"/>
      <c r="W637" s="26"/>
      <c r="X637" s="26"/>
      <c r="Y637" s="26" t="s">
        <v>2011</v>
      </c>
      <c r="Z637" s="26"/>
      <c r="AA637" s="28" t="s">
        <v>2012</v>
      </c>
      <c r="AB637" s="28" t="s">
        <v>2013</v>
      </c>
      <c r="AC637" s="28"/>
      <c r="AD637" s="28"/>
      <c r="AE637" s="28" t="s">
        <v>711</v>
      </c>
      <c r="AF637" s="28" t="s">
        <v>914</v>
      </c>
      <c r="AG637" s="28"/>
      <c r="AH637" s="28" t="s">
        <v>2014</v>
      </c>
      <c r="AI637" s="29"/>
      <c r="AJ637" s="30"/>
      <c r="AK637" s="31"/>
      <c r="AL637" s="332"/>
      <c r="AM637" s="333"/>
      <c r="AN637" s="25"/>
      <c r="AO637" s="24"/>
      <c r="AP637" s="262" t="s">
        <v>2015</v>
      </c>
      <c r="AQ637" s="263"/>
      <c r="AR637" s="263" t="s">
        <v>1321</v>
      </c>
      <c r="AS637" s="263" t="s">
        <v>675</v>
      </c>
      <c r="AT637" s="266"/>
      <c r="AU637" s="266"/>
      <c r="AV637" s="266"/>
      <c r="AW637" s="266" t="s">
        <v>2006</v>
      </c>
      <c r="AX637" s="266"/>
      <c r="AY637" s="266"/>
      <c r="AZ637" s="266"/>
      <c r="BA637" s="321">
        <v>157</v>
      </c>
      <c r="BB637" s="394">
        <v>1</v>
      </c>
    </row>
    <row r="638" spans="1:54" ht="24.95" customHeight="1">
      <c r="A638" s="326" t="s">
        <v>4817</v>
      </c>
      <c r="B638" s="19" t="s">
        <v>2237</v>
      </c>
      <c r="C638" s="26">
        <v>92</v>
      </c>
      <c r="D638" s="27" t="s">
        <v>1867</v>
      </c>
      <c r="E638" s="27" t="s">
        <v>2016</v>
      </c>
      <c r="F638" s="26" t="s">
        <v>5308</v>
      </c>
      <c r="G638" s="26" t="s">
        <v>2017</v>
      </c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 t="s">
        <v>2018</v>
      </c>
      <c r="AQ638" s="263"/>
      <c r="AR638" s="263" t="s">
        <v>1321</v>
      </c>
      <c r="AS638" s="263" t="s">
        <v>2019</v>
      </c>
      <c r="AT638" s="266"/>
      <c r="AU638" s="266"/>
      <c r="AV638" s="266"/>
      <c r="AW638" s="266" t="s">
        <v>2016</v>
      </c>
      <c r="AX638" s="266"/>
      <c r="AY638" s="266"/>
      <c r="AZ638" s="266"/>
      <c r="BA638" s="321">
        <v>158</v>
      </c>
      <c r="BB638" s="394">
        <v>1</v>
      </c>
    </row>
    <row r="639" spans="1:54" ht="24.95" customHeight="1">
      <c r="A639" s="326" t="s">
        <v>5954</v>
      </c>
      <c r="B639" s="19" t="s">
        <v>2216</v>
      </c>
      <c r="C639" s="26">
        <v>15</v>
      </c>
      <c r="D639" s="27" t="s">
        <v>2212</v>
      </c>
      <c r="E639" s="27"/>
      <c r="F639" s="26" t="s">
        <v>5497</v>
      </c>
      <c r="G639" s="26" t="s">
        <v>3377</v>
      </c>
      <c r="H639" s="26"/>
      <c r="I639" s="26"/>
      <c r="J639" s="26"/>
      <c r="K639" s="26"/>
      <c r="L639" s="26"/>
      <c r="M639" s="26" t="s">
        <v>3378</v>
      </c>
      <c r="N639" s="26" t="s">
        <v>3379</v>
      </c>
      <c r="O639" s="26"/>
      <c r="P639" s="411" t="s">
        <v>4859</v>
      </c>
      <c r="Q639" s="26" t="s">
        <v>3380</v>
      </c>
      <c r="R639" s="26"/>
      <c r="S639" s="26" t="s">
        <v>3381</v>
      </c>
      <c r="T639" s="26"/>
      <c r="U639" s="26" t="s">
        <v>3382</v>
      </c>
      <c r="V639" s="26" t="s">
        <v>3383</v>
      </c>
      <c r="W639" s="26"/>
      <c r="X639" s="26"/>
      <c r="Y639" s="26" t="s">
        <v>3384</v>
      </c>
      <c r="Z639" s="26" t="s">
        <v>688</v>
      </c>
      <c r="AA639" s="28" t="s">
        <v>1117</v>
      </c>
      <c r="AB639" s="28" t="s">
        <v>3385</v>
      </c>
      <c r="AC639" s="28"/>
      <c r="AD639" s="28"/>
      <c r="AE639" s="28" t="s">
        <v>4</v>
      </c>
      <c r="AF639" s="28" t="s">
        <v>716</v>
      </c>
      <c r="AG639" s="28" t="s">
        <v>3386</v>
      </c>
      <c r="AH639" s="28" t="s">
        <v>3387</v>
      </c>
      <c r="AI639" s="29" t="s">
        <v>3388</v>
      </c>
      <c r="AJ639" s="30" t="s">
        <v>4799</v>
      </c>
      <c r="AK639" s="31">
        <v>45075</v>
      </c>
      <c r="AL639" s="332"/>
      <c r="AM639" s="333"/>
      <c r="AN639" s="25"/>
      <c r="AO639" s="24"/>
      <c r="AP639" s="262" t="s">
        <v>3389</v>
      </c>
      <c r="AQ639" s="263"/>
      <c r="AR639" s="263" t="s">
        <v>674</v>
      </c>
      <c r="AS639" s="263" t="s">
        <v>675</v>
      </c>
      <c r="AT639" s="266"/>
      <c r="AU639" s="266"/>
      <c r="AV639" s="266"/>
      <c r="AW639" s="266"/>
      <c r="AX639" s="266"/>
      <c r="AY639" s="266"/>
      <c r="AZ639" s="266"/>
      <c r="BA639" s="321">
        <v>354</v>
      </c>
      <c r="BB639" s="394">
        <v>2</v>
      </c>
    </row>
    <row r="640" spans="1:54" ht="24.95" customHeight="1">
      <c r="A640" s="326" t="s">
        <v>4817</v>
      </c>
      <c r="B640" s="19" t="s">
        <v>2225</v>
      </c>
      <c r="C640" s="26">
        <v>91</v>
      </c>
      <c r="D640" s="27" t="s">
        <v>837</v>
      </c>
      <c r="E640" s="27" t="s">
        <v>1108</v>
      </c>
      <c r="F640" s="26" t="s">
        <v>5212</v>
      </c>
      <c r="G640" s="26" t="s">
        <v>3</v>
      </c>
      <c r="H640" s="26" t="s">
        <v>1109</v>
      </c>
      <c r="I640" s="26"/>
      <c r="J640" s="26"/>
      <c r="K640" s="26"/>
      <c r="L640" s="26"/>
      <c r="M640" s="26" t="s">
        <v>1110</v>
      </c>
      <c r="N640" s="26" t="s">
        <v>1111</v>
      </c>
      <c r="O640" s="26"/>
      <c r="P640" s="26" t="s">
        <v>1112</v>
      </c>
      <c r="Q640" s="26" t="s">
        <v>1113</v>
      </c>
      <c r="R640" s="26"/>
      <c r="S640" s="26"/>
      <c r="T640" s="26" t="s">
        <v>1114</v>
      </c>
      <c r="U640" s="26" t="s">
        <v>1115</v>
      </c>
      <c r="V640" s="26"/>
      <c r="W640" s="26"/>
      <c r="X640" s="26"/>
      <c r="Y640" s="26" t="s">
        <v>1116</v>
      </c>
      <c r="Z640" s="26"/>
      <c r="AA640" s="28" t="s">
        <v>1117</v>
      </c>
      <c r="AB640" s="28" t="s">
        <v>1118</v>
      </c>
      <c r="AC640" s="28"/>
      <c r="AD640" s="28"/>
      <c r="AE640" s="28" t="s">
        <v>4</v>
      </c>
      <c r="AF640" s="28" t="s">
        <v>1119</v>
      </c>
      <c r="AG640" s="28" t="s">
        <v>1120</v>
      </c>
      <c r="AH640" s="28" t="s">
        <v>1121</v>
      </c>
      <c r="AI640" s="29" t="s">
        <v>1122</v>
      </c>
      <c r="AJ640" s="30"/>
      <c r="AK640" s="31"/>
      <c r="AL640" s="332"/>
      <c r="AM640" s="333"/>
      <c r="AN640" s="25"/>
      <c r="AO640" s="24"/>
      <c r="AP640" s="262" t="s">
        <v>1123</v>
      </c>
      <c r="AQ640" s="263"/>
      <c r="AR640" s="263" t="s">
        <v>674</v>
      </c>
      <c r="AS640" s="263" t="s">
        <v>675</v>
      </c>
      <c r="AT640" s="266"/>
      <c r="AU640" s="266"/>
      <c r="AV640" s="266" t="s">
        <v>1108</v>
      </c>
      <c r="AW640" s="266"/>
      <c r="AX640" s="266"/>
      <c r="AY640" s="266"/>
      <c r="AZ640" s="266"/>
      <c r="BA640" s="321">
        <v>52</v>
      </c>
      <c r="BB640" s="394">
        <v>1</v>
      </c>
    </row>
    <row r="641" spans="1:54" ht="24.95" customHeight="1">
      <c r="A641" s="326" t="s">
        <v>4817</v>
      </c>
      <c r="B641" s="19" t="s">
        <v>2346</v>
      </c>
      <c r="C641" s="26">
        <v>14</v>
      </c>
      <c r="D641" s="27" t="s">
        <v>2347</v>
      </c>
      <c r="E641" s="27"/>
      <c r="F641" s="26" t="s">
        <v>5346</v>
      </c>
      <c r="G641" s="26" t="s">
        <v>2383</v>
      </c>
      <c r="H641" s="26"/>
      <c r="I641" s="26"/>
      <c r="J641" s="26"/>
      <c r="K641" s="26"/>
      <c r="L641" s="26"/>
      <c r="M641" s="26" t="s">
        <v>2384</v>
      </c>
      <c r="N641" s="26" t="s">
        <v>2385</v>
      </c>
      <c r="O641" s="26"/>
      <c r="P641" s="26"/>
      <c r="Q641" s="26" t="s">
        <v>2386</v>
      </c>
      <c r="R641" s="26"/>
      <c r="S641" s="26"/>
      <c r="T641" s="26"/>
      <c r="U641" s="26"/>
      <c r="V641" s="26"/>
      <c r="W641" s="26"/>
      <c r="X641" s="26"/>
      <c r="Y641" s="26" t="s">
        <v>2387</v>
      </c>
      <c r="Z641" s="26"/>
      <c r="AA641" s="28" t="s">
        <v>1117</v>
      </c>
      <c r="AB641" s="28" t="s">
        <v>1582</v>
      </c>
      <c r="AC641" s="28"/>
      <c r="AD641" s="28"/>
      <c r="AE641" s="28" t="s">
        <v>711</v>
      </c>
      <c r="AF641" s="28" t="s">
        <v>2208</v>
      </c>
      <c r="AG641" s="28" t="s">
        <v>2388</v>
      </c>
      <c r="AH641" s="28" t="s">
        <v>2389</v>
      </c>
      <c r="AI641" s="29"/>
      <c r="AJ641" s="30"/>
      <c r="AK641" s="31"/>
      <c r="AL641" s="332"/>
      <c r="AM641" s="333"/>
      <c r="AN641" s="25" t="s">
        <v>2266</v>
      </c>
      <c r="AO641" s="24">
        <v>45060</v>
      </c>
      <c r="AP641" s="262" t="s">
        <v>2390</v>
      </c>
      <c r="AQ641" s="263"/>
      <c r="AR641" s="263" t="s">
        <v>674</v>
      </c>
      <c r="AS641" s="263" t="s">
        <v>675</v>
      </c>
      <c r="AT641" s="266"/>
      <c r="AU641" s="266"/>
      <c r="AV641" s="266"/>
      <c r="AW641" s="266"/>
      <c r="AX641" s="266"/>
      <c r="AY641" s="266"/>
      <c r="AZ641" s="266"/>
      <c r="BA641" s="321">
        <v>202</v>
      </c>
      <c r="BB641" s="394">
        <v>2</v>
      </c>
    </row>
    <row r="642" spans="1:54" ht="24.95" customHeight="1">
      <c r="A642" s="326" t="s">
        <v>4817</v>
      </c>
      <c r="B642" s="19" t="s">
        <v>2216</v>
      </c>
      <c r="C642" s="26">
        <v>15</v>
      </c>
      <c r="D642" s="27" t="s">
        <v>2212</v>
      </c>
      <c r="E642" s="27"/>
      <c r="F642" s="26" t="s">
        <v>5383</v>
      </c>
      <c r="G642" s="26" t="s">
        <v>3</v>
      </c>
      <c r="H642" s="26" t="s">
        <v>2682</v>
      </c>
      <c r="I642" s="26"/>
      <c r="J642" s="26"/>
      <c r="K642" s="26"/>
      <c r="L642" s="26"/>
      <c r="M642" s="26" t="s">
        <v>2683</v>
      </c>
      <c r="N642" s="26" t="s">
        <v>2684</v>
      </c>
      <c r="O642" s="26"/>
      <c r="P642" s="26" t="s">
        <v>3</v>
      </c>
      <c r="Q642" s="26" t="s">
        <v>2685</v>
      </c>
      <c r="R642" s="26" t="s">
        <v>3</v>
      </c>
      <c r="S642" s="26"/>
      <c r="T642" s="26" t="s">
        <v>3</v>
      </c>
      <c r="U642" s="26" t="s">
        <v>3</v>
      </c>
      <c r="V642" s="26"/>
      <c r="W642" s="26"/>
      <c r="X642" s="26"/>
      <c r="Y642" s="26"/>
      <c r="Z642" s="26" t="s">
        <v>3</v>
      </c>
      <c r="AA642" s="28" t="s">
        <v>2686</v>
      </c>
      <c r="AB642" s="28" t="s">
        <v>2687</v>
      </c>
      <c r="AC642" s="28"/>
      <c r="AD642" s="28"/>
      <c r="AE642" s="28" t="s">
        <v>711</v>
      </c>
      <c r="AF642" s="28" t="s">
        <v>914</v>
      </c>
      <c r="AG642" s="28"/>
      <c r="AH642" s="28" t="s">
        <v>2688</v>
      </c>
      <c r="AI642" s="29"/>
      <c r="AJ642" s="30" t="s">
        <v>2295</v>
      </c>
      <c r="AK642" s="31">
        <v>39248</v>
      </c>
      <c r="AL642" s="332"/>
      <c r="AM642" s="333"/>
      <c r="AN642" s="25" t="s">
        <v>2266</v>
      </c>
      <c r="AO642" s="24">
        <v>45060</v>
      </c>
      <c r="AP642" s="262" t="s">
        <v>5962</v>
      </c>
      <c r="AQ642" s="263"/>
      <c r="AR642" s="263" t="s">
        <v>885</v>
      </c>
      <c r="AS642" s="263" t="s">
        <v>2690</v>
      </c>
      <c r="AT642" s="266"/>
      <c r="AU642" s="266"/>
      <c r="AV642" s="266"/>
      <c r="AW642" s="266"/>
      <c r="AX642" s="266"/>
      <c r="AY642" s="266"/>
      <c r="AZ642" s="266"/>
      <c r="BA642" s="321">
        <v>240</v>
      </c>
      <c r="BB642" s="394">
        <v>2</v>
      </c>
    </row>
    <row r="643" spans="1:54" ht="24.95" customHeight="1">
      <c r="A643" s="326" t="s">
        <v>4817</v>
      </c>
      <c r="B643" s="19" t="s">
        <v>2224</v>
      </c>
      <c r="C643" s="26">
        <v>87</v>
      </c>
      <c r="D643" s="27"/>
      <c r="E643" s="27"/>
      <c r="F643" s="26" t="s">
        <v>5696</v>
      </c>
      <c r="G643" s="26" t="s">
        <v>3</v>
      </c>
      <c r="H643" s="26"/>
      <c r="I643" s="26"/>
      <c r="J643" s="26"/>
      <c r="K643" s="26"/>
      <c r="L643" s="26"/>
      <c r="M643" s="26" t="s">
        <v>683</v>
      </c>
      <c r="N643" s="26" t="s">
        <v>4615</v>
      </c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 t="s">
        <v>2686</v>
      </c>
      <c r="AB643" s="28" t="s">
        <v>4616</v>
      </c>
      <c r="AC643" s="28"/>
      <c r="AD643" s="28"/>
      <c r="AE643" s="28" t="s">
        <v>4</v>
      </c>
      <c r="AF643" s="28" t="s">
        <v>685</v>
      </c>
      <c r="AG643" s="28" t="s">
        <v>686</v>
      </c>
      <c r="AH643" s="28" t="s">
        <v>4617</v>
      </c>
      <c r="AI643" s="29"/>
      <c r="AJ643" s="30"/>
      <c r="AK643" s="31"/>
      <c r="AL643" s="332"/>
      <c r="AM643" s="333"/>
      <c r="AN643" s="25" t="s">
        <v>2266</v>
      </c>
      <c r="AO643" s="24">
        <v>45060</v>
      </c>
      <c r="AP643" s="262" t="s">
        <v>4618</v>
      </c>
      <c r="AQ643" s="263"/>
      <c r="AR643" s="263" t="s">
        <v>674</v>
      </c>
      <c r="AS643" s="263" t="s">
        <v>4619</v>
      </c>
      <c r="AT643" s="266"/>
      <c r="AU643" s="266"/>
      <c r="AV643" s="266"/>
      <c r="AW643" s="266"/>
      <c r="AX643" s="266"/>
      <c r="AY643" s="266"/>
      <c r="AZ643" s="266"/>
      <c r="BA643" s="321">
        <v>599</v>
      </c>
      <c r="BB643" s="394">
        <v>2</v>
      </c>
    </row>
    <row r="644" spans="1:54" ht="24.95" customHeight="1">
      <c r="A644" s="326" t="s">
        <v>4817</v>
      </c>
      <c r="B644" s="19" t="s">
        <v>2216</v>
      </c>
      <c r="C644" s="26">
        <v>15</v>
      </c>
      <c r="D644" s="27" t="s">
        <v>2212</v>
      </c>
      <c r="E644" s="27"/>
      <c r="F644" s="26" t="s">
        <v>5401</v>
      </c>
      <c r="G644" s="26" t="s">
        <v>2806</v>
      </c>
      <c r="H644" s="26" t="s">
        <v>3</v>
      </c>
      <c r="I644" s="26"/>
      <c r="J644" s="26"/>
      <c r="K644" s="26"/>
      <c r="L644" s="26"/>
      <c r="M644" s="26" t="s">
        <v>683</v>
      </c>
      <c r="N644" s="26" t="s">
        <v>2807</v>
      </c>
      <c r="O644" s="26"/>
      <c r="P644" s="26" t="s">
        <v>3</v>
      </c>
      <c r="Q644" s="26" t="s">
        <v>2808</v>
      </c>
      <c r="R644" s="26" t="s">
        <v>3</v>
      </c>
      <c r="S644" s="26"/>
      <c r="T644" s="26" t="s">
        <v>3</v>
      </c>
      <c r="U644" s="26" t="s">
        <v>2809</v>
      </c>
      <c r="V644" s="26"/>
      <c r="W644" s="26"/>
      <c r="X644" s="26"/>
      <c r="Y644" s="26"/>
      <c r="Z644" s="26" t="s">
        <v>3</v>
      </c>
      <c r="AA644" s="28" t="s">
        <v>2810</v>
      </c>
      <c r="AB644" s="28" t="s">
        <v>2092</v>
      </c>
      <c r="AC644" s="28"/>
      <c r="AD644" s="28"/>
      <c r="AE644" s="28" t="s">
        <v>4</v>
      </c>
      <c r="AF644" s="28" t="s">
        <v>685</v>
      </c>
      <c r="AG644" s="28"/>
      <c r="AH644" s="28" t="s">
        <v>2811</v>
      </c>
      <c r="AI644" s="29"/>
      <c r="AJ644" s="30" t="s">
        <v>2295</v>
      </c>
      <c r="AK644" s="31">
        <v>39248</v>
      </c>
      <c r="AL644" s="332"/>
      <c r="AM644" s="333"/>
      <c r="AN644" s="25" t="s">
        <v>2266</v>
      </c>
      <c r="AO644" s="24">
        <v>45060</v>
      </c>
      <c r="AP644" s="262" t="s">
        <v>2812</v>
      </c>
      <c r="AQ644" s="263"/>
      <c r="AR644" s="263" t="s">
        <v>885</v>
      </c>
      <c r="AS644" s="263" t="s">
        <v>2813</v>
      </c>
      <c r="AT644" s="266"/>
      <c r="AU644" s="266"/>
      <c r="AV644" s="266"/>
      <c r="AW644" s="266"/>
      <c r="AX644" s="266"/>
      <c r="AY644" s="266"/>
      <c r="AZ644" s="266"/>
      <c r="BA644" s="321">
        <v>258</v>
      </c>
      <c r="BB644" s="394">
        <v>2</v>
      </c>
    </row>
    <row r="645" spans="1:54" ht="24.95" customHeight="1">
      <c r="A645" s="326" t="s">
        <v>4817</v>
      </c>
      <c r="B645" s="19" t="s">
        <v>2216</v>
      </c>
      <c r="C645" s="26">
        <v>15</v>
      </c>
      <c r="D645" s="27" t="s">
        <v>3930</v>
      </c>
      <c r="E645" s="27"/>
      <c r="F645" s="26" t="s">
        <v>5553</v>
      </c>
      <c r="G645" s="26" t="s">
        <v>3943</v>
      </c>
      <c r="H645" s="26" t="s">
        <v>3</v>
      </c>
      <c r="I645" s="26"/>
      <c r="J645" s="26"/>
      <c r="K645" s="26"/>
      <c r="L645" s="26"/>
      <c r="M645" s="26" t="s">
        <v>3</v>
      </c>
      <c r="N645" s="26" t="s">
        <v>3</v>
      </c>
      <c r="O645" s="26"/>
      <c r="P645" s="26" t="s">
        <v>3</v>
      </c>
      <c r="Q645" s="26" t="s">
        <v>3</v>
      </c>
      <c r="R645" s="26" t="s">
        <v>3</v>
      </c>
      <c r="S645" s="26"/>
      <c r="T645" s="26" t="s">
        <v>3</v>
      </c>
      <c r="U645" s="26" t="s">
        <v>3</v>
      </c>
      <c r="V645" s="26"/>
      <c r="W645" s="26"/>
      <c r="X645" s="26"/>
      <c r="Y645" s="26"/>
      <c r="Z645" s="26" t="s">
        <v>3</v>
      </c>
      <c r="AA645" s="28" t="s">
        <v>3944</v>
      </c>
      <c r="AB645" s="28" t="s">
        <v>3</v>
      </c>
      <c r="AC645" s="28"/>
      <c r="AD645" s="28"/>
      <c r="AE645" s="28" t="s">
        <v>3</v>
      </c>
      <c r="AF645" s="28" t="s">
        <v>3</v>
      </c>
      <c r="AG645" s="28"/>
      <c r="AH645" s="28" t="s">
        <v>3</v>
      </c>
      <c r="AI645" s="29"/>
      <c r="AJ645" s="30" t="s">
        <v>2295</v>
      </c>
      <c r="AK645" s="31">
        <v>39248</v>
      </c>
      <c r="AL645" s="332"/>
      <c r="AM645" s="333"/>
      <c r="AN645" s="25" t="s">
        <v>2266</v>
      </c>
      <c r="AO645" s="24">
        <v>45060</v>
      </c>
      <c r="AP645" s="262" t="s">
        <v>3945</v>
      </c>
      <c r="AQ645" s="263"/>
      <c r="AR645" s="263" t="s">
        <v>885</v>
      </c>
      <c r="AS645" s="263" t="s">
        <v>3946</v>
      </c>
      <c r="AT645" s="266"/>
      <c r="AU645" s="266"/>
      <c r="AV645" s="266"/>
      <c r="AW645" s="266"/>
      <c r="AX645" s="266"/>
      <c r="AY645" s="266"/>
      <c r="AZ645" s="266"/>
      <c r="BA645" s="321">
        <v>416</v>
      </c>
      <c r="BB645" s="394">
        <v>2</v>
      </c>
    </row>
    <row r="646" spans="1:54" ht="24.95" customHeight="1">
      <c r="A646" s="326" t="s">
        <v>4817</v>
      </c>
      <c r="B646" s="19" t="s">
        <v>2225</v>
      </c>
      <c r="C646" s="26">
        <v>91</v>
      </c>
      <c r="D646" s="27" t="s">
        <v>1361</v>
      </c>
      <c r="E646" s="27" t="s">
        <v>1507</v>
      </c>
      <c r="F646" s="26" t="s">
        <v>5252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1508</v>
      </c>
      <c r="N646" s="26" t="s">
        <v>1509</v>
      </c>
      <c r="O646" s="26"/>
      <c r="P646" s="26"/>
      <c r="Q646" s="26" t="s">
        <v>1510</v>
      </c>
      <c r="R646" s="26"/>
      <c r="S646" s="26"/>
      <c r="T646" s="26"/>
      <c r="U646" s="26" t="s">
        <v>3</v>
      </c>
      <c r="V646" s="26"/>
      <c r="W646" s="26"/>
      <c r="X646" s="26"/>
      <c r="Y646" s="26" t="s">
        <v>1511</v>
      </c>
      <c r="Z646" s="26"/>
      <c r="AA646" s="28" t="s">
        <v>1512</v>
      </c>
      <c r="AB646" s="28" t="s">
        <v>1513</v>
      </c>
      <c r="AC646" s="28"/>
      <c r="AD646" s="28"/>
      <c r="AE646" s="28" t="s">
        <v>1514</v>
      </c>
      <c r="AF646" s="28" t="s">
        <v>1515</v>
      </c>
      <c r="AG646" s="28"/>
      <c r="AH646" s="28" t="s">
        <v>1516</v>
      </c>
      <c r="AI646" s="29"/>
      <c r="AJ646" s="30" t="s">
        <v>3</v>
      </c>
      <c r="AK646" s="31" t="s">
        <v>3</v>
      </c>
      <c r="AL646" s="332"/>
      <c r="AM646" s="333"/>
      <c r="AN646" s="25"/>
      <c r="AO646" s="24"/>
      <c r="AP646" s="262" t="s">
        <v>1517</v>
      </c>
      <c r="AQ646" s="263"/>
      <c r="AR646" s="263" t="s">
        <v>844</v>
      </c>
      <c r="AS646" s="263" t="s">
        <v>675</v>
      </c>
      <c r="AT646" s="266"/>
      <c r="AU646" s="266"/>
      <c r="AV646" s="266" t="s">
        <v>1507</v>
      </c>
      <c r="AW646" s="266"/>
      <c r="AX646" s="266"/>
      <c r="AY646" s="266"/>
      <c r="AZ646" s="266"/>
      <c r="BA646" s="321">
        <v>92</v>
      </c>
      <c r="BB646" s="394">
        <v>1</v>
      </c>
    </row>
    <row r="647" spans="1:54" ht="24.95" customHeight="1">
      <c r="A647" s="326" t="s">
        <v>4817</v>
      </c>
      <c r="B647" s="19" t="s">
        <v>2225</v>
      </c>
      <c r="C647" s="26">
        <v>91</v>
      </c>
      <c r="D647" s="27" t="s">
        <v>837</v>
      </c>
      <c r="E647" s="27" t="s">
        <v>1304</v>
      </c>
      <c r="F647" s="26" t="s">
        <v>5231</v>
      </c>
      <c r="G647" s="26" t="s">
        <v>3</v>
      </c>
      <c r="H647" s="26" t="s">
        <v>1305</v>
      </c>
      <c r="I647" s="26"/>
      <c r="J647" s="26"/>
      <c r="K647" s="26"/>
      <c r="L647" s="26"/>
      <c r="M647" s="26" t="s">
        <v>1306</v>
      </c>
      <c r="N647" s="26" t="s">
        <v>1307</v>
      </c>
      <c r="O647" s="26"/>
      <c r="P647" s="26"/>
      <c r="Q647" s="26" t="s">
        <v>1308</v>
      </c>
      <c r="R647" s="26"/>
      <c r="S647" s="26"/>
      <c r="T647" s="26"/>
      <c r="U647" s="26" t="s">
        <v>3</v>
      </c>
      <c r="V647" s="26"/>
      <c r="W647" s="26"/>
      <c r="X647" s="26"/>
      <c r="Y647" s="26" t="s">
        <v>1309</v>
      </c>
      <c r="Z647" s="26"/>
      <c r="AA647" s="28" t="s">
        <v>1310</v>
      </c>
      <c r="AB647" s="28" t="s">
        <v>1118</v>
      </c>
      <c r="AC647" s="28"/>
      <c r="AD647" s="28"/>
      <c r="AE647" s="28" t="s">
        <v>4</v>
      </c>
      <c r="AF647" s="28" t="s">
        <v>1311</v>
      </c>
      <c r="AG647" s="28"/>
      <c r="AH647" s="28" t="s">
        <v>1312</v>
      </c>
      <c r="AI647" s="29"/>
      <c r="AJ647" s="30" t="s">
        <v>3</v>
      </c>
      <c r="AK647" s="31" t="s">
        <v>3</v>
      </c>
      <c r="AL647" s="332"/>
      <c r="AM647" s="333"/>
      <c r="AN647" s="25"/>
      <c r="AO647" s="24"/>
      <c r="AP647" s="262" t="s">
        <v>1313</v>
      </c>
      <c r="AQ647" s="263"/>
      <c r="AR647" s="263" t="s">
        <v>844</v>
      </c>
      <c r="AS647" s="263" t="s">
        <v>675</v>
      </c>
      <c r="AT647" s="266"/>
      <c r="AU647" s="266"/>
      <c r="AV647" s="266" t="s">
        <v>1304</v>
      </c>
      <c r="AW647" s="266"/>
      <c r="AX647" s="266"/>
      <c r="AY647" s="266"/>
      <c r="AZ647" s="266"/>
      <c r="BA647" s="321">
        <v>71</v>
      </c>
      <c r="BB647" s="394">
        <v>1</v>
      </c>
    </row>
    <row r="648" spans="1:54" ht="24.95" customHeight="1">
      <c r="A648" s="326" t="s">
        <v>5953</v>
      </c>
      <c r="B648" s="19" t="s">
        <v>2225</v>
      </c>
      <c r="C648" s="26">
        <v>91</v>
      </c>
      <c r="D648" s="27" t="s">
        <v>1361</v>
      </c>
      <c r="E648" s="27" t="s">
        <v>1471</v>
      </c>
      <c r="F648" s="26" t="s">
        <v>5248</v>
      </c>
      <c r="G648" s="26" t="s">
        <v>3</v>
      </c>
      <c r="H648" s="26" t="s">
        <v>3</v>
      </c>
      <c r="I648" s="26"/>
      <c r="J648" s="26"/>
      <c r="K648" s="26"/>
      <c r="L648" s="26"/>
      <c r="M648" s="26" t="s">
        <v>908</v>
      </c>
      <c r="N648" s="26" t="s">
        <v>1472</v>
      </c>
      <c r="O648" s="26"/>
      <c r="P648" s="26" t="s">
        <v>1473</v>
      </c>
      <c r="Q648" s="26" t="s">
        <v>1474</v>
      </c>
      <c r="R648" s="26"/>
      <c r="S648" s="26"/>
      <c r="T648" s="26"/>
      <c r="U648" s="26" t="s">
        <v>3</v>
      </c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 t="s">
        <v>3</v>
      </c>
      <c r="AK648" s="31" t="s">
        <v>3</v>
      </c>
      <c r="AL648" s="332"/>
      <c r="AM648" s="333"/>
      <c r="AN648" s="25"/>
      <c r="AO648" s="24"/>
      <c r="AP648" s="262" t="s">
        <v>1475</v>
      </c>
      <c r="AQ648" s="263"/>
      <c r="AR648" s="263" t="s">
        <v>844</v>
      </c>
      <c r="AS648" s="263" t="s">
        <v>1476</v>
      </c>
      <c r="AT648" s="266"/>
      <c r="AU648" s="266"/>
      <c r="AV648" s="266" t="s">
        <v>1471</v>
      </c>
      <c r="AW648" s="266"/>
      <c r="AX648" s="266"/>
      <c r="AY648" s="266"/>
      <c r="AZ648" s="266"/>
      <c r="BA648" s="321">
        <v>88</v>
      </c>
      <c r="BB648" s="394">
        <v>1</v>
      </c>
    </row>
    <row r="649" spans="1:54" ht="24.95" customHeight="1">
      <c r="A649" s="326" t="s">
        <v>4817</v>
      </c>
      <c r="B649" s="19" t="s">
        <v>2225</v>
      </c>
      <c r="C649" s="26">
        <v>91</v>
      </c>
      <c r="D649" s="27" t="s">
        <v>1361</v>
      </c>
      <c r="E649" s="27" t="s">
        <v>1769</v>
      </c>
      <c r="F649" s="26" t="s">
        <v>5280</v>
      </c>
      <c r="G649" s="26" t="s">
        <v>3</v>
      </c>
      <c r="H649" s="26" t="s">
        <v>1770</v>
      </c>
      <c r="I649" s="26"/>
      <c r="J649" s="26"/>
      <c r="K649" s="26"/>
      <c r="L649" s="26"/>
      <c r="M649" s="26" t="s">
        <v>1771</v>
      </c>
      <c r="N649" s="26" t="s">
        <v>1772</v>
      </c>
      <c r="O649" s="26"/>
      <c r="P649" s="26"/>
      <c r="Q649" s="26" t="s">
        <v>1773</v>
      </c>
      <c r="R649" s="26"/>
      <c r="S649" s="26"/>
      <c r="T649" s="26"/>
      <c r="U649" s="26" t="s">
        <v>3</v>
      </c>
      <c r="V649" s="26"/>
      <c r="W649" s="26"/>
      <c r="X649" s="26"/>
      <c r="Y649" s="26" t="s">
        <v>1774</v>
      </c>
      <c r="Z649" s="26"/>
      <c r="AA649" s="28" t="s">
        <v>1775</v>
      </c>
      <c r="AB649" s="28" t="s">
        <v>1776</v>
      </c>
      <c r="AC649" s="28"/>
      <c r="AD649" s="28"/>
      <c r="AE649" s="28" t="s">
        <v>1690</v>
      </c>
      <c r="AF649" s="28" t="s">
        <v>1777</v>
      </c>
      <c r="AG649" s="28"/>
      <c r="AH649" s="28" t="s">
        <v>1778</v>
      </c>
      <c r="AI649" s="29"/>
      <c r="AJ649" s="30" t="s">
        <v>3</v>
      </c>
      <c r="AK649" s="31" t="s">
        <v>3</v>
      </c>
      <c r="AL649" s="332"/>
      <c r="AM649" s="333"/>
      <c r="AN649" s="25"/>
      <c r="AO649" s="24"/>
      <c r="AP649" s="262" t="s">
        <v>1779</v>
      </c>
      <c r="AQ649" s="263"/>
      <c r="AR649" s="263" t="s">
        <v>844</v>
      </c>
      <c r="AS649" s="263" t="s">
        <v>675</v>
      </c>
      <c r="AT649" s="266"/>
      <c r="AU649" s="266"/>
      <c r="AV649" s="266" t="s">
        <v>1769</v>
      </c>
      <c r="AW649" s="266"/>
      <c r="AX649" s="266"/>
      <c r="AY649" s="266"/>
      <c r="AZ649" s="266"/>
      <c r="BA649" s="321">
        <v>120</v>
      </c>
      <c r="BB649" s="394">
        <v>1</v>
      </c>
    </row>
    <row r="650" spans="1:54" ht="24.95" customHeight="1">
      <c r="A650" s="326" t="s">
        <v>4817</v>
      </c>
      <c r="B650" s="19" t="s">
        <v>2216</v>
      </c>
      <c r="C650" s="26">
        <v>15</v>
      </c>
      <c r="D650" s="27" t="s">
        <v>3930</v>
      </c>
      <c r="E650" s="27"/>
      <c r="F650" s="26" t="s">
        <v>5577</v>
      </c>
      <c r="G650" s="26" t="s">
        <v>3</v>
      </c>
      <c r="H650" s="26" t="s">
        <v>3</v>
      </c>
      <c r="I650" s="26"/>
      <c r="J650" s="26"/>
      <c r="K650" s="26"/>
      <c r="L650" s="26"/>
      <c r="M650" s="26" t="s">
        <v>3</v>
      </c>
      <c r="N650" s="26" t="s">
        <v>3</v>
      </c>
      <c r="O650" s="26"/>
      <c r="P650" s="26" t="s">
        <v>3</v>
      </c>
      <c r="Q650" s="26" t="s">
        <v>3</v>
      </c>
      <c r="R650" s="26" t="s">
        <v>3</v>
      </c>
      <c r="S650" s="26"/>
      <c r="T650" s="26" t="s">
        <v>3</v>
      </c>
      <c r="U650" s="26" t="s">
        <v>3</v>
      </c>
      <c r="V650" s="26"/>
      <c r="W650" s="26"/>
      <c r="X650" s="26"/>
      <c r="Y650" s="26"/>
      <c r="Z650" s="26" t="s">
        <v>3</v>
      </c>
      <c r="AA650" s="28" t="s">
        <v>4035</v>
      </c>
      <c r="AB650" s="28" t="s">
        <v>4036</v>
      </c>
      <c r="AC650" s="28"/>
      <c r="AD650" s="28"/>
      <c r="AE650" s="28" t="s">
        <v>3</v>
      </c>
      <c r="AF650" s="28" t="s">
        <v>3</v>
      </c>
      <c r="AG650" s="28"/>
      <c r="AH650" s="28" t="s">
        <v>3</v>
      </c>
      <c r="AI650" s="29"/>
      <c r="AJ650" s="30" t="s">
        <v>2295</v>
      </c>
      <c r="AK650" s="31">
        <v>39248</v>
      </c>
      <c r="AL650" s="332"/>
      <c r="AM650" s="333"/>
      <c r="AN650" s="25" t="s">
        <v>2266</v>
      </c>
      <c r="AO650" s="24">
        <v>45060</v>
      </c>
      <c r="AP650" s="262" t="s">
        <v>4037</v>
      </c>
      <c r="AQ650" s="263"/>
      <c r="AR650" s="263" t="s">
        <v>885</v>
      </c>
      <c r="AS650" s="263" t="s">
        <v>4038</v>
      </c>
      <c r="AT650" s="266"/>
      <c r="AU650" s="266"/>
      <c r="AV650" s="266"/>
      <c r="AW650" s="266"/>
      <c r="AX650" s="266"/>
      <c r="AY650" s="266"/>
      <c r="AZ650" s="266"/>
      <c r="BA650" s="321">
        <v>440</v>
      </c>
      <c r="BB650" s="394">
        <v>2</v>
      </c>
    </row>
    <row r="651" spans="1:54" ht="24.95" customHeight="1">
      <c r="A651" s="326" t="s">
        <v>4817</v>
      </c>
      <c r="B651" s="19" t="s">
        <v>2216</v>
      </c>
      <c r="C651" s="26">
        <v>15</v>
      </c>
      <c r="D651" s="27" t="s">
        <v>3930</v>
      </c>
      <c r="E651" s="27"/>
      <c r="F651" s="26" t="s">
        <v>5558</v>
      </c>
      <c r="G651" s="26" t="s">
        <v>3</v>
      </c>
      <c r="H651" s="26" t="s">
        <v>3</v>
      </c>
      <c r="I651" s="26"/>
      <c r="J651" s="26"/>
      <c r="K651" s="26"/>
      <c r="L651" s="26"/>
      <c r="M651" s="26" t="s">
        <v>3</v>
      </c>
      <c r="N651" s="26" t="s">
        <v>3</v>
      </c>
      <c r="O651" s="26"/>
      <c r="P651" s="26" t="s">
        <v>3</v>
      </c>
      <c r="Q651" s="26" t="s">
        <v>3</v>
      </c>
      <c r="R651" s="26" t="s">
        <v>3</v>
      </c>
      <c r="S651" s="26"/>
      <c r="T651" s="26" t="s">
        <v>3</v>
      </c>
      <c r="U651" s="26" t="s">
        <v>3</v>
      </c>
      <c r="V651" s="26"/>
      <c r="W651" s="26"/>
      <c r="X651" s="26"/>
      <c r="Y651" s="26"/>
      <c r="Z651" s="26" t="s">
        <v>3</v>
      </c>
      <c r="AA651" s="28" t="s">
        <v>3963</v>
      </c>
      <c r="AB651" s="28" t="s">
        <v>3964</v>
      </c>
      <c r="AC651" s="28"/>
      <c r="AD651" s="28"/>
      <c r="AE651" s="28" t="s">
        <v>3</v>
      </c>
      <c r="AF651" s="28" t="s">
        <v>3</v>
      </c>
      <c r="AG651" s="28"/>
      <c r="AH651" s="28" t="s">
        <v>3</v>
      </c>
      <c r="AI651" s="29"/>
      <c r="AJ651" s="30" t="s">
        <v>2295</v>
      </c>
      <c r="AK651" s="31">
        <v>39248</v>
      </c>
      <c r="AL651" s="332"/>
      <c r="AM651" s="333"/>
      <c r="AN651" s="25" t="s">
        <v>2266</v>
      </c>
      <c r="AO651" s="24">
        <v>45060</v>
      </c>
      <c r="AP651" s="262" t="s">
        <v>3965</v>
      </c>
      <c r="AQ651" s="263"/>
      <c r="AR651" s="263" t="s">
        <v>885</v>
      </c>
      <c r="AS651" s="263" t="s">
        <v>3966</v>
      </c>
      <c r="AT651" s="266"/>
      <c r="AU651" s="266"/>
      <c r="AV651" s="266"/>
      <c r="AW651" s="266"/>
      <c r="AX651" s="266"/>
      <c r="AY651" s="266"/>
      <c r="AZ651" s="266"/>
      <c r="BA651" s="321">
        <v>421</v>
      </c>
      <c r="BB651" s="394">
        <v>2</v>
      </c>
    </row>
    <row r="652" spans="1:54" ht="24.95" customHeight="1">
      <c r="A652" s="326" t="s">
        <v>4817</v>
      </c>
      <c r="B652" s="19" t="s">
        <v>2225</v>
      </c>
      <c r="C652" s="26">
        <v>91</v>
      </c>
      <c r="D652" s="27" t="s">
        <v>1361</v>
      </c>
      <c r="E652" s="27" t="s">
        <v>1751</v>
      </c>
      <c r="F652" s="26" t="s">
        <v>5278</v>
      </c>
      <c r="G652" s="26" t="s">
        <v>3</v>
      </c>
      <c r="H652" s="26" t="s">
        <v>969</v>
      </c>
      <c r="I652" s="26"/>
      <c r="J652" s="26"/>
      <c r="K652" s="26"/>
      <c r="L652" s="26"/>
      <c r="M652" s="26" t="s">
        <v>1752</v>
      </c>
      <c r="N652" s="26" t="s">
        <v>1753</v>
      </c>
      <c r="O652" s="26"/>
      <c r="P652" s="26"/>
      <c r="Q652" s="26" t="s">
        <v>1754</v>
      </c>
      <c r="R652" s="26"/>
      <c r="S652" s="26"/>
      <c r="T652" s="26"/>
      <c r="U652" s="26" t="s">
        <v>3</v>
      </c>
      <c r="V652" s="26"/>
      <c r="W652" s="26"/>
      <c r="X652" s="26"/>
      <c r="Y652" s="26" t="s">
        <v>1755</v>
      </c>
      <c r="Z652" s="26"/>
      <c r="AA652" s="28" t="s">
        <v>1756</v>
      </c>
      <c r="AB652" s="28" t="s">
        <v>1757</v>
      </c>
      <c r="AC652" s="28"/>
      <c r="AD652" s="28"/>
      <c r="AE652" s="28" t="s">
        <v>4</v>
      </c>
      <c r="AF652" s="28" t="s">
        <v>903</v>
      </c>
      <c r="AG652" s="28"/>
      <c r="AH652" s="28" t="s">
        <v>1758</v>
      </c>
      <c r="AI652" s="29"/>
      <c r="AJ652" s="30" t="s">
        <v>1759</v>
      </c>
      <c r="AK652" s="31" t="s">
        <v>3</v>
      </c>
      <c r="AL652" s="332"/>
      <c r="AM652" s="333"/>
      <c r="AN652" s="25"/>
      <c r="AO652" s="24"/>
      <c r="AP652" s="262" t="s">
        <v>1760</v>
      </c>
      <c r="AQ652" s="263"/>
      <c r="AR652" s="263" t="s">
        <v>844</v>
      </c>
      <c r="AS652" s="263" t="s">
        <v>675</v>
      </c>
      <c r="AT652" s="266"/>
      <c r="AU652" s="266"/>
      <c r="AV652" s="266" t="s">
        <v>1751</v>
      </c>
      <c r="AW652" s="266"/>
      <c r="AX652" s="266"/>
      <c r="AY652" s="266"/>
      <c r="AZ652" s="266"/>
      <c r="BA652" s="321">
        <v>118</v>
      </c>
      <c r="BB652" s="394">
        <v>1</v>
      </c>
    </row>
    <row r="653" spans="1:54" ht="24.95" customHeight="1">
      <c r="A653" s="326" t="s">
        <v>5950</v>
      </c>
      <c r="B653" s="19"/>
      <c r="C653" s="26"/>
      <c r="D653" s="27"/>
      <c r="E653" s="27"/>
      <c r="F653" s="26" t="s">
        <v>5885</v>
      </c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 t="s">
        <v>5026</v>
      </c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 t="s">
        <v>4799</v>
      </c>
      <c r="AK653" s="31">
        <v>45075</v>
      </c>
      <c r="AL653" s="332"/>
      <c r="AM653" s="333"/>
      <c r="AN653" s="25"/>
      <c r="AO653" s="24"/>
      <c r="AP653" s="262" t="s">
        <v>5886</v>
      </c>
      <c r="AQ653" s="263">
        <v>182</v>
      </c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>
        <v>3</v>
      </c>
    </row>
    <row r="654" spans="1:54" ht="24.95" customHeight="1">
      <c r="A654" s="326" t="s">
        <v>5950</v>
      </c>
      <c r="B654" s="19"/>
      <c r="C654" s="26"/>
      <c r="D654" s="27"/>
      <c r="E654" s="27"/>
      <c r="F654" s="26" t="s">
        <v>5923</v>
      </c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 t="s">
        <v>5096</v>
      </c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 t="s">
        <v>4799</v>
      </c>
      <c r="AK654" s="31">
        <v>45075</v>
      </c>
      <c r="AL654" s="332"/>
      <c r="AM654" s="333"/>
      <c r="AN654" s="25"/>
      <c r="AO654" s="24"/>
      <c r="AP654" s="262" t="s">
        <v>5097</v>
      </c>
      <c r="AQ654" s="263">
        <v>245</v>
      </c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>
        <v>3</v>
      </c>
    </row>
    <row r="655" spans="1:54" ht="24.95" customHeight="1">
      <c r="A655" s="326" t="s">
        <v>5950</v>
      </c>
      <c r="B655" s="19"/>
      <c r="C655" s="26"/>
      <c r="D655" s="27"/>
      <c r="E655" s="27"/>
      <c r="F655" s="26" t="s">
        <v>5926</v>
      </c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 t="s">
        <v>5105</v>
      </c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 t="s">
        <v>4799</v>
      </c>
      <c r="AK655" s="31">
        <v>45075</v>
      </c>
      <c r="AL655" s="332"/>
      <c r="AM655" s="333"/>
      <c r="AN655" s="25"/>
      <c r="AO655" s="24"/>
      <c r="AP655" s="262" t="s">
        <v>5106</v>
      </c>
      <c r="AQ655" s="263">
        <v>251</v>
      </c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>
        <v>3</v>
      </c>
    </row>
    <row r="656" spans="1:54" ht="24.95" customHeight="1">
      <c r="A656" s="326" t="s">
        <v>5950</v>
      </c>
      <c r="B656" s="19"/>
      <c r="C656" s="26"/>
      <c r="D656" s="27"/>
      <c r="E656" s="27"/>
      <c r="F656" s="26" t="s">
        <v>4826</v>
      </c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 t="s">
        <v>4827</v>
      </c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 t="s">
        <v>4799</v>
      </c>
      <c r="AK656" s="31">
        <v>45075</v>
      </c>
      <c r="AL656" s="332"/>
      <c r="AM656" s="333"/>
      <c r="AN656" s="25"/>
      <c r="AO656" s="24"/>
      <c r="AP656" s="262" t="s">
        <v>4826</v>
      </c>
      <c r="AQ656" s="263">
        <v>15</v>
      </c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>
        <v>3</v>
      </c>
    </row>
    <row r="657" spans="1:54" s="410" customFormat="1" ht="24.95" customHeight="1">
      <c r="A657" s="326" t="s">
        <v>5950</v>
      </c>
      <c r="B657" s="19"/>
      <c r="C657" s="26"/>
      <c r="D657" s="27"/>
      <c r="E657" s="27"/>
      <c r="F657" s="26" t="s">
        <v>4912</v>
      </c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 t="s">
        <v>4913</v>
      </c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 t="s">
        <v>4799</v>
      </c>
      <c r="AK657" s="31">
        <v>45075</v>
      </c>
      <c r="AL657" s="332"/>
      <c r="AM657" s="333"/>
      <c r="AN657" s="25"/>
      <c r="AO657" s="24"/>
      <c r="AP657" s="262" t="s">
        <v>4912</v>
      </c>
      <c r="AQ657" s="263">
        <v>91</v>
      </c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>
        <v>3</v>
      </c>
    </row>
    <row r="658" spans="1:54" ht="24.95" customHeight="1">
      <c r="A658" s="326" t="s">
        <v>5950</v>
      </c>
      <c r="B658" s="19"/>
      <c r="C658" s="26"/>
      <c r="D658" s="27"/>
      <c r="E658" s="27"/>
      <c r="F658" s="26" t="s">
        <v>4954</v>
      </c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 t="s">
        <v>4955</v>
      </c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 t="s">
        <v>4799</v>
      </c>
      <c r="AK658" s="31">
        <v>45075</v>
      </c>
      <c r="AL658" s="332"/>
      <c r="AM658" s="333"/>
      <c r="AN658" s="25"/>
      <c r="AO658" s="24"/>
      <c r="AP658" s="262" t="s">
        <v>4954</v>
      </c>
      <c r="AQ658" s="263">
        <v>131</v>
      </c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>
        <v>3</v>
      </c>
    </row>
    <row r="659" spans="1:54" ht="24.95" customHeight="1">
      <c r="A659" s="326" t="s">
        <v>4817</v>
      </c>
      <c r="B659" s="19" t="s">
        <v>2216</v>
      </c>
      <c r="C659" s="26">
        <v>15</v>
      </c>
      <c r="D659" s="27" t="s">
        <v>3930</v>
      </c>
      <c r="E659" s="27"/>
      <c r="F659" s="26" t="s">
        <v>5550</v>
      </c>
      <c r="G659" s="26" t="s">
        <v>3931</v>
      </c>
      <c r="H659" s="26" t="s">
        <v>3</v>
      </c>
      <c r="I659" s="26"/>
      <c r="J659" s="26"/>
      <c r="K659" s="26"/>
      <c r="L659" s="26"/>
      <c r="M659" s="26" t="s">
        <v>3</v>
      </c>
      <c r="N659" s="26" t="s">
        <v>3</v>
      </c>
      <c r="O659" s="26"/>
      <c r="P659" s="26" t="s">
        <v>3</v>
      </c>
      <c r="Q659" s="26" t="s">
        <v>3</v>
      </c>
      <c r="R659" s="26" t="s">
        <v>3</v>
      </c>
      <c r="S659" s="26"/>
      <c r="T659" s="26" t="s">
        <v>3</v>
      </c>
      <c r="U659" s="26" t="s">
        <v>3</v>
      </c>
      <c r="V659" s="26"/>
      <c r="W659" s="26"/>
      <c r="X659" s="26"/>
      <c r="Y659" s="26"/>
      <c r="Z659" s="26" t="s">
        <v>3</v>
      </c>
      <c r="AA659" s="28" t="s">
        <v>3932</v>
      </c>
      <c r="AB659" s="28" t="s">
        <v>3</v>
      </c>
      <c r="AC659" s="28"/>
      <c r="AD659" s="28"/>
      <c r="AE659" s="28" t="s">
        <v>3</v>
      </c>
      <c r="AF659" s="28" t="s">
        <v>3</v>
      </c>
      <c r="AG659" s="28"/>
      <c r="AH659" s="28" t="s">
        <v>3</v>
      </c>
      <c r="AI659" s="29"/>
      <c r="AJ659" s="30" t="s">
        <v>2295</v>
      </c>
      <c r="AK659" s="31">
        <v>39248</v>
      </c>
      <c r="AL659" s="332"/>
      <c r="AM659" s="333"/>
      <c r="AN659" s="25" t="s">
        <v>2266</v>
      </c>
      <c r="AO659" s="24">
        <v>45060</v>
      </c>
      <c r="AP659" s="262" t="s">
        <v>5963</v>
      </c>
      <c r="AQ659" s="263"/>
      <c r="AR659" s="263" t="s">
        <v>885</v>
      </c>
      <c r="AS659" s="263" t="s">
        <v>3934</v>
      </c>
      <c r="AT659" s="266"/>
      <c r="AU659" s="266"/>
      <c r="AV659" s="266"/>
      <c r="AW659" s="266"/>
      <c r="AX659" s="266"/>
      <c r="AY659" s="266"/>
      <c r="AZ659" s="266"/>
      <c r="BA659" s="321">
        <v>413</v>
      </c>
      <c r="BB659" s="394">
        <v>2</v>
      </c>
    </row>
    <row r="660" spans="1:54" ht="24.95" customHeight="1">
      <c r="A660" s="326" t="s">
        <v>4817</v>
      </c>
      <c r="B660" s="19" t="s">
        <v>2216</v>
      </c>
      <c r="C660" s="26">
        <v>15</v>
      </c>
      <c r="D660" s="27" t="s">
        <v>3930</v>
      </c>
      <c r="E660" s="27"/>
      <c r="F660" s="26" t="s">
        <v>5551</v>
      </c>
      <c r="G660" s="26" t="s">
        <v>3935</v>
      </c>
      <c r="H660" s="26" t="s">
        <v>3</v>
      </c>
      <c r="I660" s="26"/>
      <c r="J660" s="26"/>
      <c r="K660" s="26"/>
      <c r="L660" s="26"/>
      <c r="M660" s="26" t="s">
        <v>3</v>
      </c>
      <c r="N660" s="26" t="s">
        <v>3</v>
      </c>
      <c r="O660" s="26"/>
      <c r="P660" s="26" t="s">
        <v>3</v>
      </c>
      <c r="Q660" s="26" t="s">
        <v>3</v>
      </c>
      <c r="R660" s="26" t="s">
        <v>3</v>
      </c>
      <c r="S660" s="26"/>
      <c r="T660" s="26" t="s">
        <v>3</v>
      </c>
      <c r="U660" s="26" t="s">
        <v>3</v>
      </c>
      <c r="V660" s="26"/>
      <c r="W660" s="26"/>
      <c r="X660" s="26"/>
      <c r="Y660" s="26"/>
      <c r="Z660" s="26" t="s">
        <v>3</v>
      </c>
      <c r="AA660" s="28" t="s">
        <v>3936</v>
      </c>
      <c r="AB660" s="28" t="s">
        <v>3</v>
      </c>
      <c r="AC660" s="28"/>
      <c r="AD660" s="28"/>
      <c r="AE660" s="28" t="s">
        <v>3</v>
      </c>
      <c r="AF660" s="28" t="s">
        <v>3</v>
      </c>
      <c r="AG660" s="28"/>
      <c r="AH660" s="28" t="s">
        <v>3</v>
      </c>
      <c r="AI660" s="29"/>
      <c r="AJ660" s="30" t="s">
        <v>2295</v>
      </c>
      <c r="AK660" s="31">
        <v>39248</v>
      </c>
      <c r="AL660" s="332"/>
      <c r="AM660" s="333"/>
      <c r="AN660" s="25" t="s">
        <v>2266</v>
      </c>
      <c r="AO660" s="24">
        <v>45060</v>
      </c>
      <c r="AP660" s="262" t="s">
        <v>5964</v>
      </c>
      <c r="AQ660" s="263"/>
      <c r="AR660" s="263" t="s">
        <v>885</v>
      </c>
      <c r="AS660" s="263" t="s">
        <v>3938</v>
      </c>
      <c r="AT660" s="266"/>
      <c r="AU660" s="266"/>
      <c r="AV660" s="266"/>
      <c r="AW660" s="266"/>
      <c r="AX660" s="266"/>
      <c r="AY660" s="266"/>
      <c r="AZ660" s="266"/>
      <c r="BA660" s="321">
        <v>414</v>
      </c>
      <c r="BB660" s="394">
        <v>2</v>
      </c>
    </row>
    <row r="661" spans="1:54" ht="24.95" customHeight="1">
      <c r="A661" s="326" t="s">
        <v>4817</v>
      </c>
      <c r="B661" s="19" t="s">
        <v>4326</v>
      </c>
      <c r="C661" s="26">
        <v>18</v>
      </c>
      <c r="D661" s="27" t="s">
        <v>4327</v>
      </c>
      <c r="E661" s="27"/>
      <c r="F661" s="26" t="s">
        <v>5656</v>
      </c>
      <c r="G661" s="26" t="s">
        <v>3</v>
      </c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 t="s">
        <v>4337</v>
      </c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 t="s">
        <v>2266</v>
      </c>
      <c r="AO661" s="24">
        <v>45060</v>
      </c>
      <c r="AP661" s="262" t="s">
        <v>4338</v>
      </c>
      <c r="AQ661" s="263"/>
      <c r="AR661" s="263" t="s">
        <v>681</v>
      </c>
      <c r="AS661" s="263" t="s">
        <v>4339</v>
      </c>
      <c r="AT661" s="266"/>
      <c r="AU661" s="266"/>
      <c r="AV661" s="266"/>
      <c r="AW661" s="266"/>
      <c r="AX661" s="266"/>
      <c r="AY661" s="266"/>
      <c r="AZ661" s="266"/>
      <c r="BA661" s="321">
        <v>521</v>
      </c>
      <c r="BB661" s="394">
        <v>2</v>
      </c>
    </row>
    <row r="662" spans="1:54" ht="24.95" customHeight="1">
      <c r="A662" s="326" t="s">
        <v>4817</v>
      </c>
      <c r="B662" s="19" t="s">
        <v>2216</v>
      </c>
      <c r="C662" s="26">
        <v>15</v>
      </c>
      <c r="D662" s="27" t="s">
        <v>2212</v>
      </c>
      <c r="E662" s="27"/>
      <c r="F662" s="26" t="s">
        <v>5418</v>
      </c>
      <c r="G662" s="26" t="s">
        <v>2890</v>
      </c>
      <c r="H662" s="26" t="s">
        <v>3</v>
      </c>
      <c r="I662" s="26"/>
      <c r="J662" s="26"/>
      <c r="K662" s="26"/>
      <c r="L662" s="26"/>
      <c r="M662" s="26" t="s">
        <v>2891</v>
      </c>
      <c r="N662" s="26" t="s">
        <v>2892</v>
      </c>
      <c r="O662" s="26"/>
      <c r="P662" s="26" t="s">
        <v>3</v>
      </c>
      <c r="Q662" s="26" t="s">
        <v>2893</v>
      </c>
      <c r="R662" s="26" t="s">
        <v>3</v>
      </c>
      <c r="S662" s="26"/>
      <c r="T662" s="26" t="s">
        <v>3</v>
      </c>
      <c r="U662" s="26" t="s">
        <v>3</v>
      </c>
      <c r="V662" s="26"/>
      <c r="W662" s="26"/>
      <c r="X662" s="26"/>
      <c r="Y662" s="26"/>
      <c r="Z662" s="26" t="s">
        <v>3</v>
      </c>
      <c r="AA662" s="28" t="s">
        <v>2894</v>
      </c>
      <c r="AB662" s="28" t="s">
        <v>2895</v>
      </c>
      <c r="AC662" s="28"/>
      <c r="AD662" s="28"/>
      <c r="AE662" s="28" t="s">
        <v>705</v>
      </c>
      <c r="AF662" s="28" t="s">
        <v>2896</v>
      </c>
      <c r="AG662" s="28"/>
      <c r="AH662" s="28" t="s">
        <v>2897</v>
      </c>
      <c r="AI662" s="29"/>
      <c r="AJ662" s="30" t="s">
        <v>2295</v>
      </c>
      <c r="AK662" s="31">
        <v>39248</v>
      </c>
      <c r="AL662" s="332"/>
      <c r="AM662" s="333"/>
      <c r="AN662" s="25" t="s">
        <v>2266</v>
      </c>
      <c r="AO662" s="24">
        <v>45060</v>
      </c>
      <c r="AP662" s="262" t="s">
        <v>2898</v>
      </c>
      <c r="AQ662" s="263"/>
      <c r="AR662" s="263" t="s">
        <v>885</v>
      </c>
      <c r="AS662" s="263" t="s">
        <v>2899</v>
      </c>
      <c r="AT662" s="266"/>
      <c r="AU662" s="266"/>
      <c r="AV662" s="266"/>
      <c r="AW662" s="266"/>
      <c r="AX662" s="266"/>
      <c r="AY662" s="266"/>
      <c r="AZ662" s="266"/>
      <c r="BA662" s="321">
        <v>275</v>
      </c>
      <c r="BB662" s="394">
        <v>2</v>
      </c>
    </row>
    <row r="663" spans="1:54" ht="24.95" customHeight="1">
      <c r="A663" s="326" t="s">
        <v>4817</v>
      </c>
      <c r="B663" s="19" t="s">
        <v>2216</v>
      </c>
      <c r="C663" s="26">
        <v>15</v>
      </c>
      <c r="D663" s="27" t="s">
        <v>2217</v>
      </c>
      <c r="E663" s="27"/>
      <c r="F663" s="26" t="s">
        <v>5524</v>
      </c>
      <c r="G663" s="26" t="s">
        <v>3655</v>
      </c>
      <c r="H663" s="26"/>
      <c r="I663" s="26"/>
      <c r="J663" s="26"/>
      <c r="K663" s="26"/>
      <c r="L663" s="26"/>
      <c r="M663" s="26" t="s">
        <v>3656</v>
      </c>
      <c r="N663" s="26" t="s">
        <v>3657</v>
      </c>
      <c r="O663" s="26"/>
      <c r="P663" s="26" t="s">
        <v>3658</v>
      </c>
      <c r="Q663" s="26">
        <v>353942177</v>
      </c>
      <c r="R663" s="26"/>
      <c r="S663" s="26" t="s">
        <v>3659</v>
      </c>
      <c r="T663" s="26"/>
      <c r="U663" s="26" t="s">
        <v>3660</v>
      </c>
      <c r="V663" s="26"/>
      <c r="W663" s="26"/>
      <c r="X663" s="26"/>
      <c r="Y663" s="26" t="s">
        <v>3661</v>
      </c>
      <c r="Z663" s="26" t="s">
        <v>724</v>
      </c>
      <c r="AA663" s="28" t="s">
        <v>2894</v>
      </c>
      <c r="AB663" s="28" t="s">
        <v>3662</v>
      </c>
      <c r="AC663" s="28"/>
      <c r="AD663" s="28"/>
      <c r="AE663" s="28" t="s">
        <v>711</v>
      </c>
      <c r="AF663" s="28" t="s">
        <v>748</v>
      </c>
      <c r="AG663" s="28"/>
      <c r="AH663" s="28" t="s">
        <v>3663</v>
      </c>
      <c r="AI663" s="29"/>
      <c r="AJ663" s="30" t="s">
        <v>2433</v>
      </c>
      <c r="AK663" s="31">
        <v>39248</v>
      </c>
      <c r="AL663" s="332"/>
      <c r="AM663" s="333"/>
      <c r="AN663" s="25" t="s">
        <v>2266</v>
      </c>
      <c r="AO663" s="24">
        <v>45060</v>
      </c>
      <c r="AP663" s="262" t="s">
        <v>3664</v>
      </c>
      <c r="AQ663" s="263"/>
      <c r="AR663" s="263" t="s">
        <v>2210</v>
      </c>
      <c r="AS663" s="263" t="s">
        <v>675</v>
      </c>
      <c r="AT663" s="266"/>
      <c r="AU663" s="266"/>
      <c r="AV663" s="266"/>
      <c r="AW663" s="266"/>
      <c r="AX663" s="266"/>
      <c r="AY663" s="266"/>
      <c r="AZ663" s="266"/>
      <c r="BA663" s="321">
        <v>387</v>
      </c>
      <c r="BB663" s="394">
        <v>2</v>
      </c>
    </row>
    <row r="664" spans="1:54" ht="24.95" customHeight="1">
      <c r="A664" s="326" t="s">
        <v>4817</v>
      </c>
      <c r="B664" s="19" t="s">
        <v>2216</v>
      </c>
      <c r="C664" s="26">
        <v>15</v>
      </c>
      <c r="D664" s="27" t="s">
        <v>2212</v>
      </c>
      <c r="E664" s="27"/>
      <c r="F664" s="26" t="s">
        <v>5408</v>
      </c>
      <c r="G664" s="26" t="s">
        <v>3</v>
      </c>
      <c r="H664" s="26" t="s">
        <v>3</v>
      </c>
      <c r="I664" s="26"/>
      <c r="J664" s="26"/>
      <c r="K664" s="26"/>
      <c r="L664" s="26"/>
      <c r="M664" s="26" t="s">
        <v>3</v>
      </c>
      <c r="N664" s="26" t="s">
        <v>3</v>
      </c>
      <c r="O664" s="26"/>
      <c r="P664" s="26" t="s">
        <v>3</v>
      </c>
      <c r="Q664" s="26" t="s">
        <v>3</v>
      </c>
      <c r="R664" s="26" t="s">
        <v>3</v>
      </c>
      <c r="S664" s="26"/>
      <c r="T664" s="26" t="s">
        <v>3</v>
      </c>
      <c r="U664" s="26" t="s">
        <v>3</v>
      </c>
      <c r="V664" s="26"/>
      <c r="W664" s="26"/>
      <c r="X664" s="26"/>
      <c r="Y664" s="26"/>
      <c r="Z664" s="26" t="s">
        <v>3</v>
      </c>
      <c r="AA664" s="28" t="s">
        <v>2839</v>
      </c>
      <c r="AB664" s="28" t="s">
        <v>2840</v>
      </c>
      <c r="AC664" s="28"/>
      <c r="AD664" s="28"/>
      <c r="AE664" s="28" t="s">
        <v>3</v>
      </c>
      <c r="AF664" s="28" t="s">
        <v>3</v>
      </c>
      <c r="AG664" s="28"/>
      <c r="AH664" s="28" t="s">
        <v>3</v>
      </c>
      <c r="AI664" s="29"/>
      <c r="AJ664" s="30" t="s">
        <v>2295</v>
      </c>
      <c r="AK664" s="31">
        <v>39248</v>
      </c>
      <c r="AL664" s="332"/>
      <c r="AM664" s="333"/>
      <c r="AN664" s="25" t="s">
        <v>2266</v>
      </c>
      <c r="AO664" s="24">
        <v>45060</v>
      </c>
      <c r="AP664" s="262" t="s">
        <v>2841</v>
      </c>
      <c r="AQ664" s="263"/>
      <c r="AR664" s="263" t="s">
        <v>885</v>
      </c>
      <c r="AS664" s="263" t="s">
        <v>2842</v>
      </c>
      <c r="AT664" s="266"/>
      <c r="AU664" s="266"/>
      <c r="AV664" s="266"/>
      <c r="AW664" s="266"/>
      <c r="AX664" s="266"/>
      <c r="AY664" s="266"/>
      <c r="AZ664" s="266"/>
      <c r="BA664" s="321">
        <v>265</v>
      </c>
      <c r="BB664" s="394">
        <v>2</v>
      </c>
    </row>
    <row r="665" spans="1:54" ht="24.95" customHeight="1">
      <c r="A665" s="326" t="s">
        <v>4817</v>
      </c>
      <c r="B665" s="19" t="s">
        <v>2216</v>
      </c>
      <c r="C665" s="26">
        <v>15</v>
      </c>
      <c r="D665" s="27" t="s">
        <v>2212</v>
      </c>
      <c r="E665" s="27"/>
      <c r="F665" s="26" t="s">
        <v>5491</v>
      </c>
      <c r="G665" s="26" t="s">
        <v>3307</v>
      </c>
      <c r="H665" s="26"/>
      <c r="I665" s="26"/>
      <c r="J665" s="26"/>
      <c r="K665" s="26"/>
      <c r="L665" s="26"/>
      <c r="M665" s="26" t="s">
        <v>3308</v>
      </c>
      <c r="N665" s="26" t="s">
        <v>3309</v>
      </c>
      <c r="O665" s="26"/>
      <c r="P665" s="26" t="s">
        <v>3310</v>
      </c>
      <c r="Q665" s="26" t="s">
        <v>3311</v>
      </c>
      <c r="R665" s="26"/>
      <c r="S665" s="26" t="s">
        <v>3312</v>
      </c>
      <c r="T665" s="26"/>
      <c r="U665" s="26" t="s">
        <v>3313</v>
      </c>
      <c r="V665" s="26"/>
      <c r="W665" s="26"/>
      <c r="X665" s="26"/>
      <c r="Y665" s="26" t="s">
        <v>3314</v>
      </c>
      <c r="Z665" s="26" t="s">
        <v>688</v>
      </c>
      <c r="AA665" s="28" t="s">
        <v>2839</v>
      </c>
      <c r="AB665" s="28" t="s">
        <v>3315</v>
      </c>
      <c r="AC665" s="28"/>
      <c r="AD665" s="28"/>
      <c r="AE665" s="28"/>
      <c r="AF665" s="28" t="s">
        <v>3316</v>
      </c>
      <c r="AG665" s="28"/>
      <c r="AH665" s="28" t="s">
        <v>3317</v>
      </c>
      <c r="AI665" s="29"/>
      <c r="AJ665" s="30" t="s">
        <v>2433</v>
      </c>
      <c r="AK665" s="31">
        <v>39248</v>
      </c>
      <c r="AL665" s="332"/>
      <c r="AM665" s="333"/>
      <c r="AN665" s="25" t="s">
        <v>2266</v>
      </c>
      <c r="AO665" s="24">
        <v>45060</v>
      </c>
      <c r="AP665" s="262" t="s">
        <v>3318</v>
      </c>
      <c r="AQ665" s="263"/>
      <c r="AR665" s="263" t="s">
        <v>2210</v>
      </c>
      <c r="AS665" s="263" t="s">
        <v>675</v>
      </c>
      <c r="AT665" s="266"/>
      <c r="AU665" s="266"/>
      <c r="AV665" s="266"/>
      <c r="AW665" s="266"/>
      <c r="AX665" s="266"/>
      <c r="AY665" s="266"/>
      <c r="AZ665" s="266"/>
      <c r="BA665" s="321">
        <v>348</v>
      </c>
      <c r="BB665" s="394">
        <v>2</v>
      </c>
    </row>
    <row r="666" spans="1:54" ht="24.95" customHeight="1">
      <c r="A666" s="326" t="s">
        <v>4817</v>
      </c>
      <c r="B666" s="19" t="s">
        <v>2216</v>
      </c>
      <c r="C666" s="26">
        <v>15</v>
      </c>
      <c r="D666" s="27" t="s">
        <v>2212</v>
      </c>
      <c r="E666" s="27"/>
      <c r="F666" s="26" t="s">
        <v>5396</v>
      </c>
      <c r="G666" s="26" t="s">
        <v>3</v>
      </c>
      <c r="H666" s="26" t="s">
        <v>3</v>
      </c>
      <c r="I666" s="26"/>
      <c r="J666" s="26"/>
      <c r="K666" s="26"/>
      <c r="L666" s="26"/>
      <c r="M666" s="26" t="s">
        <v>3</v>
      </c>
      <c r="N666" s="26" t="s">
        <v>3</v>
      </c>
      <c r="O666" s="26"/>
      <c r="P666" s="26" t="s">
        <v>3</v>
      </c>
      <c r="Q666" s="26" t="s">
        <v>3</v>
      </c>
      <c r="R666" s="26" t="s">
        <v>3</v>
      </c>
      <c r="S666" s="26"/>
      <c r="T666" s="26" t="s">
        <v>3</v>
      </c>
      <c r="U666" s="26" t="s">
        <v>3</v>
      </c>
      <c r="V666" s="26"/>
      <c r="W666" s="26"/>
      <c r="X666" s="26"/>
      <c r="Y666" s="26"/>
      <c r="Z666" s="26" t="s">
        <v>3</v>
      </c>
      <c r="AA666" s="28" t="s">
        <v>2781</v>
      </c>
      <c r="AB666" s="28" t="s">
        <v>2782</v>
      </c>
      <c r="AC666" s="28"/>
      <c r="AD666" s="28"/>
      <c r="AE666" s="28" t="s">
        <v>3</v>
      </c>
      <c r="AF666" s="28" t="s">
        <v>3</v>
      </c>
      <c r="AG666" s="28"/>
      <c r="AH666" s="28" t="s">
        <v>3</v>
      </c>
      <c r="AI666" s="29"/>
      <c r="AJ666" s="30" t="s">
        <v>2295</v>
      </c>
      <c r="AK666" s="31">
        <v>39248</v>
      </c>
      <c r="AL666" s="332"/>
      <c r="AM666" s="333"/>
      <c r="AN666" s="25" t="s">
        <v>2266</v>
      </c>
      <c r="AO666" s="24">
        <v>45060</v>
      </c>
      <c r="AP666" s="262" t="s">
        <v>2783</v>
      </c>
      <c r="AQ666" s="263"/>
      <c r="AR666" s="263" t="s">
        <v>885</v>
      </c>
      <c r="AS666" s="263" t="s">
        <v>2784</v>
      </c>
      <c r="AT666" s="266"/>
      <c r="AU666" s="266"/>
      <c r="AV666" s="266"/>
      <c r="AW666" s="266"/>
      <c r="AX666" s="266"/>
      <c r="AY666" s="266"/>
      <c r="AZ666" s="266"/>
      <c r="BA666" s="321">
        <v>253</v>
      </c>
      <c r="BB666" s="394">
        <v>2</v>
      </c>
    </row>
    <row r="667" spans="1:54" ht="24.95" customHeight="1">
      <c r="A667" s="326" t="s">
        <v>5954</v>
      </c>
      <c r="B667" s="19" t="s">
        <v>2220</v>
      </c>
      <c r="C667" s="26">
        <v>30</v>
      </c>
      <c r="D667" s="27" t="s">
        <v>4374</v>
      </c>
      <c r="E667" s="27"/>
      <c r="F667" s="26" t="s">
        <v>5667</v>
      </c>
      <c r="G667" s="26" t="s">
        <v>3</v>
      </c>
      <c r="H667" s="26"/>
      <c r="I667" s="26"/>
      <c r="J667" s="26"/>
      <c r="K667" s="26"/>
      <c r="L667" s="26"/>
      <c r="M667" s="26"/>
      <c r="N667" s="26"/>
      <c r="O667" s="26"/>
      <c r="P667" s="411" t="s">
        <v>5071</v>
      </c>
      <c r="Q667" s="26"/>
      <c r="R667" s="26"/>
      <c r="S667" s="26"/>
      <c r="T667" s="26" t="s">
        <v>4400</v>
      </c>
      <c r="U667" s="26" t="s">
        <v>4401</v>
      </c>
      <c r="V667" s="26"/>
      <c r="W667" s="26"/>
      <c r="X667" s="26"/>
      <c r="Y667" s="26"/>
      <c r="Z667" s="26" t="s">
        <v>4402</v>
      </c>
      <c r="AA667" s="28"/>
      <c r="AB667" s="28"/>
      <c r="AC667" s="28"/>
      <c r="AD667" s="28"/>
      <c r="AE667" s="28"/>
      <c r="AF667" s="28"/>
      <c r="AG667" s="28"/>
      <c r="AH667" s="28"/>
      <c r="AI667" s="29"/>
      <c r="AJ667" s="30" t="s">
        <v>4799</v>
      </c>
      <c r="AK667" s="31">
        <v>45075</v>
      </c>
      <c r="AL667" s="332"/>
      <c r="AM667" s="333"/>
      <c r="AN667" s="25"/>
      <c r="AO667" s="24"/>
      <c r="AP667" s="262" t="s">
        <v>4403</v>
      </c>
      <c r="AQ667" s="263"/>
      <c r="AR667" s="263" t="s">
        <v>681</v>
      </c>
      <c r="AS667" s="263" t="s">
        <v>4404</v>
      </c>
      <c r="AT667" s="266"/>
      <c r="AU667" s="266"/>
      <c r="AV667" s="266"/>
      <c r="AW667" s="266"/>
      <c r="AX667" s="266"/>
      <c r="AY667" s="266"/>
      <c r="AZ667" s="266"/>
      <c r="BA667" s="321">
        <v>533</v>
      </c>
      <c r="BB667" s="394">
        <v>2</v>
      </c>
    </row>
    <row r="668" spans="1:54" s="410" customFormat="1" ht="24.95" customHeight="1">
      <c r="A668" s="326" t="s">
        <v>5950</v>
      </c>
      <c r="B668" s="19"/>
      <c r="C668" s="26"/>
      <c r="D668" s="27"/>
      <c r="E668" s="27"/>
      <c r="F668" s="26" t="s">
        <v>5151</v>
      </c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 t="s">
        <v>4901</v>
      </c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 t="s">
        <v>4799</v>
      </c>
      <c r="AK668" s="31">
        <v>45075</v>
      </c>
      <c r="AL668" s="332"/>
      <c r="AM668" s="333"/>
      <c r="AN668" s="25"/>
      <c r="AO668" s="24"/>
      <c r="AP668" s="262" t="s">
        <v>692</v>
      </c>
      <c r="AQ668" s="263">
        <v>81</v>
      </c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>
        <v>3</v>
      </c>
    </row>
    <row r="669" spans="1:54" ht="24.95" customHeight="1">
      <c r="A669" s="326" t="s">
        <v>5950</v>
      </c>
      <c r="B669" s="19"/>
      <c r="C669" s="26"/>
      <c r="D669" s="27"/>
      <c r="E669" s="27"/>
      <c r="F669" s="26" t="s">
        <v>5150</v>
      </c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 t="s">
        <v>5021</v>
      </c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 t="s">
        <v>4799</v>
      </c>
      <c r="AK669" s="31">
        <v>45075</v>
      </c>
      <c r="AL669" s="332"/>
      <c r="AM669" s="333"/>
      <c r="AN669" s="25"/>
      <c r="AO669" s="24"/>
      <c r="AP669" s="262" t="s">
        <v>690</v>
      </c>
      <c r="AQ669" s="263">
        <v>178</v>
      </c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>
        <v>3</v>
      </c>
    </row>
    <row r="670" spans="1:54" ht="24.95" customHeight="1">
      <c r="A670" s="326" t="s">
        <v>4817</v>
      </c>
      <c r="B670" s="19" t="s">
        <v>2216</v>
      </c>
      <c r="C670" s="26">
        <v>15</v>
      </c>
      <c r="D670" s="27" t="s">
        <v>2212</v>
      </c>
      <c r="E670" s="27"/>
      <c r="F670" s="26" t="s">
        <v>5417</v>
      </c>
      <c r="G670" s="26" t="s">
        <v>2882</v>
      </c>
      <c r="H670" s="26" t="s">
        <v>3</v>
      </c>
      <c r="I670" s="26"/>
      <c r="J670" s="26"/>
      <c r="K670" s="26"/>
      <c r="L670" s="26"/>
      <c r="M670" s="26" t="s">
        <v>2883</v>
      </c>
      <c r="N670" s="26" t="s">
        <v>2884</v>
      </c>
      <c r="O670" s="26"/>
      <c r="P670" s="26" t="s">
        <v>3</v>
      </c>
      <c r="Q670" s="26" t="s">
        <v>2885</v>
      </c>
      <c r="R670" s="26" t="s">
        <v>3</v>
      </c>
      <c r="S670" s="26"/>
      <c r="T670" s="26" t="s">
        <v>3</v>
      </c>
      <c r="U670" s="26" t="s">
        <v>3</v>
      </c>
      <c r="V670" s="26"/>
      <c r="W670" s="26"/>
      <c r="X670" s="26"/>
      <c r="Y670" s="26"/>
      <c r="Z670" s="26" t="s">
        <v>3</v>
      </c>
      <c r="AA670" s="28" t="s">
        <v>2886</v>
      </c>
      <c r="AB670" s="28" t="s">
        <v>824</v>
      </c>
      <c r="AC670" s="28"/>
      <c r="AD670" s="28"/>
      <c r="AE670" s="28" t="s">
        <v>711</v>
      </c>
      <c r="AF670" s="28" t="s">
        <v>748</v>
      </c>
      <c r="AG670" s="28"/>
      <c r="AH670" s="28" t="s">
        <v>2887</v>
      </c>
      <c r="AI670" s="29"/>
      <c r="AJ670" s="30" t="s">
        <v>2295</v>
      </c>
      <c r="AK670" s="31">
        <v>39248</v>
      </c>
      <c r="AL670" s="332"/>
      <c r="AM670" s="333"/>
      <c r="AN670" s="25" t="s">
        <v>2266</v>
      </c>
      <c r="AO670" s="24">
        <v>45060</v>
      </c>
      <c r="AP670" s="262" t="s">
        <v>2888</v>
      </c>
      <c r="AQ670" s="263"/>
      <c r="AR670" s="263" t="s">
        <v>885</v>
      </c>
      <c r="AS670" s="263" t="s">
        <v>2889</v>
      </c>
      <c r="AT670" s="266"/>
      <c r="AU670" s="266"/>
      <c r="AV670" s="266"/>
      <c r="AW670" s="266"/>
      <c r="AX670" s="266"/>
      <c r="AY670" s="266"/>
      <c r="AZ670" s="266"/>
      <c r="BA670" s="321">
        <v>274</v>
      </c>
      <c r="BB670" s="394">
        <v>2</v>
      </c>
    </row>
    <row r="671" spans="1:54" ht="24.95" customHeight="1">
      <c r="A671" s="326" t="s">
        <v>5954</v>
      </c>
      <c r="B671" s="19" t="s">
        <v>2211</v>
      </c>
      <c r="C671" s="26">
        <v>1</v>
      </c>
      <c r="D671" s="27">
        <v>1</v>
      </c>
      <c r="E671" s="27">
        <v>4</v>
      </c>
      <c r="F671" s="26" t="s">
        <v>5331</v>
      </c>
      <c r="G671" s="26" t="s">
        <v>3</v>
      </c>
      <c r="H671" s="26"/>
      <c r="I671" s="26"/>
      <c r="J671" s="26"/>
      <c r="K671" s="26"/>
      <c r="L671" s="26"/>
      <c r="M671" s="26" t="s">
        <v>7</v>
      </c>
      <c r="N671" s="26" t="s">
        <v>2260</v>
      </c>
      <c r="O671" s="26"/>
      <c r="P671" s="411" t="s">
        <v>5121</v>
      </c>
      <c r="Q671" s="26" t="s">
        <v>2261</v>
      </c>
      <c r="R671" s="26"/>
      <c r="S671" s="26"/>
      <c r="T671" s="26"/>
      <c r="U671" s="26"/>
      <c r="V671" s="26"/>
      <c r="W671" s="26"/>
      <c r="X671" s="26"/>
      <c r="Y671" s="26"/>
      <c r="Z671" s="26" t="s">
        <v>2263</v>
      </c>
      <c r="AA671" s="28" t="s">
        <v>6</v>
      </c>
      <c r="AB671" s="28" t="s">
        <v>2269</v>
      </c>
      <c r="AC671" s="28"/>
      <c r="AD671" s="28"/>
      <c r="AE671" s="28" t="s">
        <v>4</v>
      </c>
      <c r="AF671" s="28" t="s">
        <v>5</v>
      </c>
      <c r="AG671" s="28" t="s">
        <v>19</v>
      </c>
      <c r="AH671" s="28" t="s">
        <v>2265</v>
      </c>
      <c r="AI671" s="29"/>
      <c r="AJ671" s="30" t="s">
        <v>4799</v>
      </c>
      <c r="AK671" s="31">
        <v>45075</v>
      </c>
      <c r="AL671" s="332"/>
      <c r="AM671" s="333"/>
      <c r="AN671" s="25"/>
      <c r="AO671" s="24"/>
      <c r="AP671" s="262" t="s">
        <v>2270</v>
      </c>
      <c r="AQ671" s="263"/>
      <c r="AR671" s="263" t="s">
        <v>674</v>
      </c>
      <c r="AS671" s="263" t="s">
        <v>2271</v>
      </c>
      <c r="AT671" s="266" t="s">
        <v>2272</v>
      </c>
      <c r="AU671" s="266"/>
      <c r="AV671" s="266"/>
      <c r="AW671" s="266"/>
      <c r="AX671" s="266"/>
      <c r="AY671" s="266"/>
      <c r="AZ671" s="266"/>
      <c r="BA671" s="321">
        <v>4</v>
      </c>
      <c r="BB671" s="394">
        <v>2</v>
      </c>
    </row>
    <row r="672" spans="1:54" ht="24.95" customHeight="1">
      <c r="A672" s="326" t="s">
        <v>5950</v>
      </c>
      <c r="B672" s="19"/>
      <c r="C672" s="26"/>
      <c r="D672" s="27"/>
      <c r="E672" s="27"/>
      <c r="F672" s="26" t="s">
        <v>5859</v>
      </c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 t="s">
        <v>4973</v>
      </c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 t="s">
        <v>4799</v>
      </c>
      <c r="AK672" s="31">
        <v>45075</v>
      </c>
      <c r="AL672" s="332"/>
      <c r="AM672" s="333"/>
      <c r="AN672" s="25"/>
      <c r="AO672" s="24"/>
      <c r="AP672" s="262" t="s">
        <v>4974</v>
      </c>
      <c r="AQ672" s="263">
        <v>145</v>
      </c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>
        <v>3</v>
      </c>
    </row>
    <row r="673" spans="1:54" ht="24.95" customHeight="1">
      <c r="A673" s="326" t="s">
        <v>5950</v>
      </c>
      <c r="B673" s="19"/>
      <c r="C673" s="26"/>
      <c r="D673" s="27"/>
      <c r="E673" s="27"/>
      <c r="F673" s="26" t="s">
        <v>5147</v>
      </c>
      <c r="G673" s="26"/>
      <c r="H673" s="26"/>
      <c r="I673" s="26"/>
      <c r="J673" s="26"/>
      <c r="K673" s="26"/>
      <c r="L673" s="26"/>
      <c r="M673" s="26"/>
      <c r="N673" s="26"/>
      <c r="O673" s="26"/>
      <c r="P673" s="26" t="s">
        <v>677</v>
      </c>
      <c r="Q673" s="26"/>
      <c r="R673" s="26"/>
      <c r="S673" s="26"/>
      <c r="T673" s="26" t="s">
        <v>678</v>
      </c>
      <c r="U673" s="26" t="s">
        <v>5136</v>
      </c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 t="s">
        <v>4799</v>
      </c>
      <c r="AK673" s="31">
        <v>45075</v>
      </c>
      <c r="AL673" s="332"/>
      <c r="AM673" s="333"/>
      <c r="AN673" s="25"/>
      <c r="AO673" s="24"/>
      <c r="AP673" s="262" t="s">
        <v>679</v>
      </c>
      <c r="AQ673" s="263">
        <v>276</v>
      </c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>
        <v>3</v>
      </c>
    </row>
    <row r="674" spans="1:54" ht="24.95" customHeight="1">
      <c r="A674" s="326" t="s">
        <v>5950</v>
      </c>
      <c r="B674" s="19"/>
      <c r="C674" s="26"/>
      <c r="D674" s="27"/>
      <c r="E674" s="27"/>
      <c r="F674" s="26" t="s">
        <v>5146</v>
      </c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 t="s">
        <v>16</v>
      </c>
      <c r="T674" s="26" t="s">
        <v>0</v>
      </c>
      <c r="U674" s="26" t="s">
        <v>1</v>
      </c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 t="s">
        <v>4799</v>
      </c>
      <c r="AK674" s="31">
        <v>45075</v>
      </c>
      <c r="AL674" s="332"/>
      <c r="AM674" s="333"/>
      <c r="AN674" s="25"/>
      <c r="AO674" s="24"/>
      <c r="AP674" s="262" t="s">
        <v>673</v>
      </c>
      <c r="AQ674" s="263">
        <v>279</v>
      </c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>
        <v>3</v>
      </c>
    </row>
    <row r="675" spans="1:54" ht="24.95" customHeight="1">
      <c r="A675" s="326" t="s">
        <v>4817</v>
      </c>
      <c r="B675" s="19" t="s">
        <v>2211</v>
      </c>
      <c r="C675" s="26">
        <v>1</v>
      </c>
      <c r="D675" s="27">
        <v>1</v>
      </c>
      <c r="E675" s="27">
        <v>3</v>
      </c>
      <c r="F675" s="26" t="s">
        <v>5330</v>
      </c>
      <c r="G675" s="26" t="s">
        <v>2259</v>
      </c>
      <c r="H675" s="26"/>
      <c r="I675" s="26"/>
      <c r="J675" s="26"/>
      <c r="K675" s="26"/>
      <c r="L675" s="26"/>
      <c r="M675" s="26" t="s">
        <v>7</v>
      </c>
      <c r="N675" s="26" t="s">
        <v>2260</v>
      </c>
      <c r="O675" s="26"/>
      <c r="P675" s="26"/>
      <c r="Q675" s="26" t="s">
        <v>2261</v>
      </c>
      <c r="R675" s="26"/>
      <c r="S675" s="26"/>
      <c r="T675" s="26"/>
      <c r="U675" s="26"/>
      <c r="V675" s="26"/>
      <c r="W675" s="26"/>
      <c r="X675" s="26"/>
      <c r="Y675" s="26" t="s">
        <v>2262</v>
      </c>
      <c r="Z675" s="26" t="s">
        <v>2263</v>
      </c>
      <c r="AA675" s="28" t="s">
        <v>6</v>
      </c>
      <c r="AB675" s="28" t="s">
        <v>2264</v>
      </c>
      <c r="AC675" s="28"/>
      <c r="AD675" s="28"/>
      <c r="AE675" s="28" t="s">
        <v>4</v>
      </c>
      <c r="AF675" s="28" t="s">
        <v>5</v>
      </c>
      <c r="AG675" s="28" t="s">
        <v>19</v>
      </c>
      <c r="AH675" s="28" t="s">
        <v>2265</v>
      </c>
      <c r="AI675" s="29"/>
      <c r="AJ675" s="30"/>
      <c r="AK675" s="31"/>
      <c r="AL675" s="332"/>
      <c r="AM675" s="333"/>
      <c r="AN675" s="25" t="s">
        <v>2266</v>
      </c>
      <c r="AO675" s="24">
        <v>45060</v>
      </c>
      <c r="AP675" s="262" t="s">
        <v>2267</v>
      </c>
      <c r="AQ675" s="263"/>
      <c r="AR675" s="263" t="s">
        <v>674</v>
      </c>
      <c r="AS675" s="263" t="s">
        <v>675</v>
      </c>
      <c r="AT675" s="266" t="s">
        <v>2268</v>
      </c>
      <c r="AU675" s="266"/>
      <c r="AV675" s="266"/>
      <c r="AW675" s="266"/>
      <c r="AX675" s="266"/>
      <c r="AY675" s="266"/>
      <c r="AZ675" s="266"/>
      <c r="BA675" s="321">
        <v>3</v>
      </c>
      <c r="BB675" s="394">
        <v>2</v>
      </c>
    </row>
    <row r="676" spans="1:54" ht="24.95" customHeight="1">
      <c r="A676" s="326" t="s">
        <v>5950</v>
      </c>
      <c r="B676" s="19"/>
      <c r="C676" s="26"/>
      <c r="D676" s="27"/>
      <c r="E676" s="27"/>
      <c r="F676" s="26" t="s">
        <v>5168</v>
      </c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 t="s">
        <v>757</v>
      </c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 t="s">
        <v>4799</v>
      </c>
      <c r="AK676" s="31">
        <v>45075</v>
      </c>
      <c r="AL676" s="332"/>
      <c r="AM676" s="333"/>
      <c r="AN676" s="25"/>
      <c r="AO676" s="24"/>
      <c r="AP676" s="262" t="s">
        <v>759</v>
      </c>
      <c r="AQ676" s="263">
        <v>69</v>
      </c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>
        <v>3</v>
      </c>
    </row>
    <row r="677" spans="1:54" ht="24.95" customHeight="1">
      <c r="A677" s="326" t="s">
        <v>5950</v>
      </c>
      <c r="B677" s="19"/>
      <c r="C677" s="26"/>
      <c r="D677" s="27"/>
      <c r="E677" s="27"/>
      <c r="F677" s="26" t="s">
        <v>5148</v>
      </c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 t="s">
        <v>5107</v>
      </c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 t="s">
        <v>4799</v>
      </c>
      <c r="AK677" s="31">
        <v>45075</v>
      </c>
      <c r="AL677" s="332"/>
      <c r="AM677" s="333"/>
      <c r="AN677" s="25"/>
      <c r="AO677" s="24"/>
      <c r="AP677" s="262" t="s">
        <v>680</v>
      </c>
      <c r="AQ677" s="263">
        <v>252</v>
      </c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>
        <v>3</v>
      </c>
    </row>
    <row r="678" spans="1:54" ht="24.95" customHeight="1">
      <c r="A678" s="326" t="s">
        <v>5950</v>
      </c>
      <c r="B678" s="19"/>
      <c r="C678" s="26"/>
      <c r="D678" s="27"/>
      <c r="E678" s="27"/>
      <c r="F678" s="26" t="s">
        <v>5149</v>
      </c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 t="s">
        <v>684</v>
      </c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 t="s">
        <v>4799</v>
      </c>
      <c r="AK678" s="31">
        <v>45075</v>
      </c>
      <c r="AL678" s="332"/>
      <c r="AM678" s="333"/>
      <c r="AN678" s="25"/>
      <c r="AO678" s="24"/>
      <c r="AP678" s="262" t="s">
        <v>687</v>
      </c>
      <c r="AQ678" s="263">
        <v>121</v>
      </c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>
        <v>3</v>
      </c>
    </row>
    <row r="679" spans="1:54" ht="24.95" customHeight="1">
      <c r="A679" s="326" t="s">
        <v>5950</v>
      </c>
      <c r="B679" s="19"/>
      <c r="C679" s="26"/>
      <c r="D679" s="27"/>
      <c r="E679" s="27"/>
      <c r="F679" s="26" t="s">
        <v>5938</v>
      </c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 t="s">
        <v>5127</v>
      </c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 t="s">
        <v>4799</v>
      </c>
      <c r="AK679" s="31">
        <v>45075</v>
      </c>
      <c r="AL679" s="332"/>
      <c r="AM679" s="333"/>
      <c r="AN679" s="25"/>
      <c r="AO679" s="24"/>
      <c r="AP679" s="262" t="s">
        <v>5128</v>
      </c>
      <c r="AQ679" s="263">
        <v>269</v>
      </c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>
        <v>3</v>
      </c>
    </row>
    <row r="680" spans="1:54" ht="24.95" customHeight="1">
      <c r="A680" s="326" t="s">
        <v>4817</v>
      </c>
      <c r="B680" s="19" t="s">
        <v>2220</v>
      </c>
      <c r="C680" s="26">
        <v>30</v>
      </c>
      <c r="D680" s="27"/>
      <c r="E680" s="27"/>
      <c r="F680" s="26" t="s">
        <v>5965</v>
      </c>
      <c r="G680" s="26" t="s">
        <v>3</v>
      </c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 t="s">
        <v>4409</v>
      </c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 t="s">
        <v>2266</v>
      </c>
      <c r="AO680" s="24">
        <v>45060</v>
      </c>
      <c r="AP680" s="262" t="s">
        <v>5966</v>
      </c>
      <c r="AQ680" s="263"/>
      <c r="AR680" s="263" t="s">
        <v>681</v>
      </c>
      <c r="AS680" s="263" t="s">
        <v>4411</v>
      </c>
      <c r="AT680" s="266"/>
      <c r="AU680" s="266"/>
      <c r="AV680" s="266"/>
      <c r="AW680" s="266"/>
      <c r="AX680" s="266"/>
      <c r="AY680" s="266"/>
      <c r="AZ680" s="266"/>
      <c r="BA680" s="321">
        <v>535</v>
      </c>
      <c r="BB680" s="394">
        <v>2</v>
      </c>
    </row>
    <row r="681" spans="1:54" ht="24.95" customHeight="1">
      <c r="A681" s="326" t="s">
        <v>5950</v>
      </c>
      <c r="B681" s="19"/>
      <c r="C681" s="26"/>
      <c r="D681" s="27"/>
      <c r="E681" s="27"/>
      <c r="F681" s="26" t="s">
        <v>5159</v>
      </c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 t="s">
        <v>722</v>
      </c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 t="s">
        <v>4799</v>
      </c>
      <c r="AK681" s="31">
        <v>45075</v>
      </c>
      <c r="AL681" s="332"/>
      <c r="AM681" s="333"/>
      <c r="AN681" s="25"/>
      <c r="AO681" s="24"/>
      <c r="AP681" s="262" t="s">
        <v>723</v>
      </c>
      <c r="AQ681" s="263">
        <v>237</v>
      </c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>
        <v>3</v>
      </c>
    </row>
    <row r="682" spans="1:54" ht="24.95" customHeight="1">
      <c r="A682" s="326" t="s">
        <v>5950</v>
      </c>
      <c r="B682" s="19"/>
      <c r="C682" s="26"/>
      <c r="D682" s="27"/>
      <c r="E682" s="27"/>
      <c r="F682" s="26" t="s">
        <v>5943</v>
      </c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 t="s">
        <v>5137</v>
      </c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 t="s">
        <v>4799</v>
      </c>
      <c r="AK682" s="31">
        <v>45075</v>
      </c>
      <c r="AL682" s="332"/>
      <c r="AM682" s="333"/>
      <c r="AN682" s="25"/>
      <c r="AO682" s="24"/>
      <c r="AP682" s="262" t="s">
        <v>5138</v>
      </c>
      <c r="AQ682" s="263">
        <v>277</v>
      </c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>
        <v>3</v>
      </c>
    </row>
    <row r="683" spans="1:54" ht="24.95" customHeight="1">
      <c r="A683" s="326" t="s">
        <v>4817</v>
      </c>
      <c r="B683" s="19" t="s">
        <v>2225</v>
      </c>
      <c r="C683" s="26">
        <v>91</v>
      </c>
      <c r="D683" s="27" t="s">
        <v>837</v>
      </c>
      <c r="E683" s="27" t="s">
        <v>979</v>
      </c>
      <c r="F683" s="26" t="s">
        <v>5197</v>
      </c>
      <c r="G683" s="26" t="s">
        <v>3</v>
      </c>
      <c r="H683" s="26" t="s">
        <v>3</v>
      </c>
      <c r="I683" s="26"/>
      <c r="J683" s="26"/>
      <c r="K683" s="26"/>
      <c r="L683" s="26"/>
      <c r="M683" s="26" t="s">
        <v>980</v>
      </c>
      <c r="N683" s="26" t="s">
        <v>981</v>
      </c>
      <c r="O683" s="26"/>
      <c r="P683" s="26"/>
      <c r="Q683" s="26" t="s">
        <v>982</v>
      </c>
      <c r="R683" s="26"/>
      <c r="S683" s="26"/>
      <c r="T683" s="26"/>
      <c r="U683" s="26" t="s">
        <v>3</v>
      </c>
      <c r="V683" s="26"/>
      <c r="W683" s="26"/>
      <c r="X683" s="26"/>
      <c r="Y683" s="26" t="s">
        <v>983</v>
      </c>
      <c r="Z683" s="26"/>
      <c r="AA683" s="28" t="s">
        <v>984</v>
      </c>
      <c r="AB683" s="28" t="s">
        <v>985</v>
      </c>
      <c r="AC683" s="28"/>
      <c r="AD683" s="28"/>
      <c r="AE683" s="28" t="s">
        <v>711</v>
      </c>
      <c r="AF683" s="28" t="s">
        <v>730</v>
      </c>
      <c r="AG683" s="28"/>
      <c r="AH683" s="28" t="s">
        <v>986</v>
      </c>
      <c r="AI683" s="29"/>
      <c r="AJ683" s="30" t="s">
        <v>3</v>
      </c>
      <c r="AK683" s="31" t="s">
        <v>3</v>
      </c>
      <c r="AL683" s="332"/>
      <c r="AM683" s="333"/>
      <c r="AN683" s="25"/>
      <c r="AO683" s="24"/>
      <c r="AP683" s="262" t="s">
        <v>987</v>
      </c>
      <c r="AQ683" s="263"/>
      <c r="AR683" s="263" t="s">
        <v>844</v>
      </c>
      <c r="AS683" s="263" t="s">
        <v>675</v>
      </c>
      <c r="AT683" s="266"/>
      <c r="AU683" s="266"/>
      <c r="AV683" s="266" t="s">
        <v>979</v>
      </c>
      <c r="AW683" s="266"/>
      <c r="AX683" s="266"/>
      <c r="AY683" s="266"/>
      <c r="AZ683" s="266"/>
      <c r="BA683" s="321">
        <v>37</v>
      </c>
      <c r="BB683" s="394">
        <v>1</v>
      </c>
    </row>
    <row r="684" spans="1:54" ht="24.95" customHeight="1">
      <c r="A684" s="326" t="s">
        <v>4817</v>
      </c>
      <c r="B684" s="19" t="s">
        <v>2216</v>
      </c>
      <c r="C684" s="26">
        <v>15</v>
      </c>
      <c r="D684" s="27" t="s">
        <v>2212</v>
      </c>
      <c r="E684" s="27"/>
      <c r="F684" s="26" t="s">
        <v>5364</v>
      </c>
      <c r="G684" s="26" t="s">
        <v>2539</v>
      </c>
      <c r="H684" s="26" t="s">
        <v>3</v>
      </c>
      <c r="I684" s="26"/>
      <c r="J684" s="26"/>
      <c r="K684" s="26"/>
      <c r="L684" s="26"/>
      <c r="M684" s="26" t="s">
        <v>2540</v>
      </c>
      <c r="N684" s="26" t="s">
        <v>2541</v>
      </c>
      <c r="O684" s="26"/>
      <c r="P684" s="26" t="s">
        <v>2542</v>
      </c>
      <c r="Q684" s="26" t="s">
        <v>2543</v>
      </c>
      <c r="R684" s="26" t="s">
        <v>3</v>
      </c>
      <c r="S684" s="26"/>
      <c r="T684" s="26" t="s">
        <v>3</v>
      </c>
      <c r="U684" s="26" t="s">
        <v>3</v>
      </c>
      <c r="V684" s="26"/>
      <c r="W684" s="26"/>
      <c r="X684" s="26"/>
      <c r="Y684" s="26"/>
      <c r="Z684" s="26" t="s">
        <v>3</v>
      </c>
      <c r="AA684" s="28" t="s">
        <v>2544</v>
      </c>
      <c r="AB684" s="28" t="s">
        <v>2545</v>
      </c>
      <c r="AC684" s="28"/>
      <c r="AD684" s="28"/>
      <c r="AE684" s="28" t="s">
        <v>711</v>
      </c>
      <c r="AF684" s="28" t="s">
        <v>748</v>
      </c>
      <c r="AG684" s="28"/>
      <c r="AH684" s="28" t="s">
        <v>2546</v>
      </c>
      <c r="AI684" s="29"/>
      <c r="AJ684" s="30" t="s">
        <v>2295</v>
      </c>
      <c r="AK684" s="31">
        <v>39248</v>
      </c>
      <c r="AL684" s="332"/>
      <c r="AM684" s="333"/>
      <c r="AN684" s="25" t="s">
        <v>2266</v>
      </c>
      <c r="AO684" s="24">
        <v>45060</v>
      </c>
      <c r="AP684" s="262" t="s">
        <v>2547</v>
      </c>
      <c r="AQ684" s="263"/>
      <c r="AR684" s="263" t="s">
        <v>885</v>
      </c>
      <c r="AS684" s="263" t="s">
        <v>2548</v>
      </c>
      <c r="AT684" s="266"/>
      <c r="AU684" s="266"/>
      <c r="AV684" s="266"/>
      <c r="AW684" s="266"/>
      <c r="AX684" s="266"/>
      <c r="AY684" s="266"/>
      <c r="AZ684" s="266"/>
      <c r="BA684" s="321">
        <v>221</v>
      </c>
      <c r="BB684" s="394">
        <v>2</v>
      </c>
    </row>
    <row r="685" spans="1:54" ht="24.95" customHeight="1">
      <c r="A685" s="326" t="s">
        <v>4817</v>
      </c>
      <c r="B685" s="19" t="s">
        <v>2346</v>
      </c>
      <c r="C685" s="26">
        <v>14</v>
      </c>
      <c r="D685" s="27" t="s">
        <v>2442</v>
      </c>
      <c r="E685" s="27"/>
      <c r="F685" s="26" t="s">
        <v>5356</v>
      </c>
      <c r="G685" s="26" t="s">
        <v>2469</v>
      </c>
      <c r="H685" s="26" t="s">
        <v>3</v>
      </c>
      <c r="I685" s="26"/>
      <c r="J685" s="26"/>
      <c r="K685" s="26"/>
      <c r="L685" s="26"/>
      <c r="M685" s="26" t="s">
        <v>2470</v>
      </c>
      <c r="N685" s="26" t="s">
        <v>2471</v>
      </c>
      <c r="O685" s="26"/>
      <c r="P685" s="26" t="s">
        <v>3</v>
      </c>
      <c r="Q685" s="26" t="s">
        <v>2472</v>
      </c>
      <c r="R685" s="26" t="s">
        <v>3</v>
      </c>
      <c r="S685" s="26"/>
      <c r="T685" s="26" t="s">
        <v>3</v>
      </c>
      <c r="U685" s="26" t="s">
        <v>3</v>
      </c>
      <c r="V685" s="26"/>
      <c r="W685" s="26"/>
      <c r="X685" s="26"/>
      <c r="Y685" s="26"/>
      <c r="Z685" s="26" t="s">
        <v>3</v>
      </c>
      <c r="AA685" s="28" t="s">
        <v>2473</v>
      </c>
      <c r="AB685" s="28" t="s">
        <v>2474</v>
      </c>
      <c r="AC685" s="28"/>
      <c r="AD685" s="28"/>
      <c r="AE685" s="28" t="s">
        <v>4</v>
      </c>
      <c r="AF685" s="28" t="s">
        <v>693</v>
      </c>
      <c r="AG685" s="28"/>
      <c r="AH685" s="28" t="s">
        <v>2475</v>
      </c>
      <c r="AI685" s="29"/>
      <c r="AJ685" s="30" t="s">
        <v>2295</v>
      </c>
      <c r="AK685" s="31">
        <v>39248</v>
      </c>
      <c r="AL685" s="332"/>
      <c r="AM685" s="333"/>
      <c r="AN685" s="25" t="s">
        <v>2266</v>
      </c>
      <c r="AO685" s="24">
        <v>45060</v>
      </c>
      <c r="AP685" s="262" t="s">
        <v>2476</v>
      </c>
      <c r="AQ685" s="263"/>
      <c r="AR685" s="263" t="s">
        <v>885</v>
      </c>
      <c r="AS685" s="263" t="s">
        <v>2477</v>
      </c>
      <c r="AT685" s="266"/>
      <c r="AU685" s="266"/>
      <c r="AV685" s="266"/>
      <c r="AW685" s="266"/>
      <c r="AX685" s="266"/>
      <c r="AY685" s="266"/>
      <c r="AZ685" s="266"/>
      <c r="BA685" s="321">
        <v>213</v>
      </c>
      <c r="BB685" s="394">
        <v>2</v>
      </c>
    </row>
    <row r="686" spans="1:54" ht="24.95" customHeight="1">
      <c r="A686" s="326" t="s">
        <v>5950</v>
      </c>
      <c r="B686" s="19"/>
      <c r="C686" s="26"/>
      <c r="D686" s="27"/>
      <c r="E686" s="27"/>
      <c r="F686" s="26" t="s">
        <v>5811</v>
      </c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 t="s">
        <v>4910</v>
      </c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 t="s">
        <v>4799</v>
      </c>
      <c r="AK686" s="31">
        <v>45075</v>
      </c>
      <c r="AL686" s="332"/>
      <c r="AM686" s="333"/>
      <c r="AN686" s="25"/>
      <c r="AO686" s="24"/>
      <c r="AP686" s="262" t="s">
        <v>4911</v>
      </c>
      <c r="AQ686" s="263">
        <v>90</v>
      </c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>
        <v>3</v>
      </c>
    </row>
    <row r="687" spans="1:54" ht="24.95" customHeight="1">
      <c r="A687" s="326" t="s">
        <v>4817</v>
      </c>
      <c r="B687" s="19" t="s">
        <v>2225</v>
      </c>
      <c r="C687" s="26">
        <v>91</v>
      </c>
      <c r="D687" s="27" t="s">
        <v>837</v>
      </c>
      <c r="E687" s="27" t="s">
        <v>896</v>
      </c>
      <c r="F687" s="26" t="s">
        <v>5188</v>
      </c>
      <c r="G687" s="26" t="s">
        <v>3</v>
      </c>
      <c r="H687" s="26" t="s">
        <v>3</v>
      </c>
      <c r="I687" s="26"/>
      <c r="J687" s="26"/>
      <c r="K687" s="26"/>
      <c r="L687" s="26"/>
      <c r="M687" s="26" t="s">
        <v>897</v>
      </c>
      <c r="N687" s="26" t="s">
        <v>898</v>
      </c>
      <c r="O687" s="26"/>
      <c r="P687" s="26"/>
      <c r="Q687" s="26" t="s">
        <v>899</v>
      </c>
      <c r="R687" s="26"/>
      <c r="S687" s="26"/>
      <c r="T687" s="26"/>
      <c r="U687" s="26" t="s">
        <v>3</v>
      </c>
      <c r="V687" s="26"/>
      <c r="W687" s="26"/>
      <c r="X687" s="26"/>
      <c r="Y687" s="26" t="s">
        <v>900</v>
      </c>
      <c r="Z687" s="26"/>
      <c r="AA687" s="28" t="s">
        <v>901</v>
      </c>
      <c r="AB687" s="28" t="s">
        <v>902</v>
      </c>
      <c r="AC687" s="28"/>
      <c r="AD687" s="28"/>
      <c r="AE687" s="28" t="s">
        <v>4</v>
      </c>
      <c r="AF687" s="28" t="s">
        <v>903</v>
      </c>
      <c r="AG687" s="28"/>
      <c r="AH687" s="28" t="s">
        <v>904</v>
      </c>
      <c r="AI687" s="29"/>
      <c r="AJ687" s="30" t="s">
        <v>905</v>
      </c>
      <c r="AK687" s="31" t="s">
        <v>3</v>
      </c>
      <c r="AL687" s="332"/>
      <c r="AM687" s="333"/>
      <c r="AN687" s="25"/>
      <c r="AO687" s="24"/>
      <c r="AP687" s="262" t="s">
        <v>906</v>
      </c>
      <c r="AQ687" s="263"/>
      <c r="AR687" s="263" t="s">
        <v>844</v>
      </c>
      <c r="AS687" s="263" t="s">
        <v>675</v>
      </c>
      <c r="AT687" s="266"/>
      <c r="AU687" s="266"/>
      <c r="AV687" s="266" t="s">
        <v>896</v>
      </c>
      <c r="AW687" s="266"/>
      <c r="AX687" s="266"/>
      <c r="AY687" s="266"/>
      <c r="AZ687" s="266"/>
      <c r="BA687" s="321">
        <v>28</v>
      </c>
      <c r="BB687" s="394">
        <v>1</v>
      </c>
    </row>
    <row r="688" spans="1:54" ht="24.95" customHeight="1">
      <c r="A688" s="326" t="s">
        <v>4817</v>
      </c>
      <c r="B688" s="19" t="s">
        <v>2224</v>
      </c>
      <c r="C688" s="26">
        <v>87</v>
      </c>
      <c r="D688" s="27"/>
      <c r="E688" s="27"/>
      <c r="F688" s="26" t="s">
        <v>5723</v>
      </c>
      <c r="G688" s="26" t="s">
        <v>4791</v>
      </c>
      <c r="H688" s="26"/>
      <c r="I688" s="26"/>
      <c r="J688" s="26"/>
      <c r="K688" s="26"/>
      <c r="L688" s="26"/>
      <c r="M688" s="26" t="s">
        <v>683</v>
      </c>
      <c r="N688" s="26" t="s">
        <v>4792</v>
      </c>
      <c r="O688" s="26"/>
      <c r="P688" s="26"/>
      <c r="Q688" s="26" t="s">
        <v>4793</v>
      </c>
      <c r="R688" s="26"/>
      <c r="S688" s="26"/>
      <c r="T688" s="26"/>
      <c r="U688" s="26"/>
      <c r="V688" s="26"/>
      <c r="W688" s="26"/>
      <c r="X688" s="26"/>
      <c r="Y688" s="26" t="s">
        <v>4794</v>
      </c>
      <c r="Z688" s="26"/>
      <c r="AA688" s="28" t="s">
        <v>4795</v>
      </c>
      <c r="AB688" s="28" t="s">
        <v>4796</v>
      </c>
      <c r="AC688" s="28"/>
      <c r="AD688" s="28"/>
      <c r="AE688" s="28" t="s">
        <v>4</v>
      </c>
      <c r="AF688" s="28" t="s">
        <v>685</v>
      </c>
      <c r="AG688" s="28" t="s">
        <v>686</v>
      </c>
      <c r="AH688" s="28" t="s">
        <v>4797</v>
      </c>
      <c r="AI688" s="29"/>
      <c r="AJ688" s="30"/>
      <c r="AK688" s="31"/>
      <c r="AL688" s="332"/>
      <c r="AM688" s="333"/>
      <c r="AN688" s="25" t="s">
        <v>2266</v>
      </c>
      <c r="AO688" s="24">
        <v>45060</v>
      </c>
      <c r="AP688" s="262" t="s">
        <v>4798</v>
      </c>
      <c r="AQ688" s="263"/>
      <c r="AR688" s="263" t="s">
        <v>674</v>
      </c>
      <c r="AS688" s="263" t="s">
        <v>675</v>
      </c>
      <c r="AT688" s="266"/>
      <c r="AU688" s="266"/>
      <c r="AV688" s="266"/>
      <c r="AW688" s="266"/>
      <c r="AX688" s="266"/>
      <c r="AY688" s="266"/>
      <c r="AZ688" s="266"/>
      <c r="BA688" s="321">
        <v>641</v>
      </c>
      <c r="BB688" s="394">
        <v>2</v>
      </c>
    </row>
    <row r="689" spans="1:54" ht="24.95" customHeight="1">
      <c r="A689" s="326" t="s">
        <v>4817</v>
      </c>
      <c r="B689" s="19" t="s">
        <v>2224</v>
      </c>
      <c r="C689" s="26">
        <v>87</v>
      </c>
      <c r="D689" s="27"/>
      <c r="E689" s="27"/>
      <c r="F689" s="26" t="s">
        <v>5718</v>
      </c>
      <c r="G689" s="26" t="s">
        <v>3</v>
      </c>
      <c r="H689" s="26" t="s">
        <v>3</v>
      </c>
      <c r="I689" s="26"/>
      <c r="J689" s="26"/>
      <c r="K689" s="26"/>
      <c r="L689" s="26"/>
      <c r="M689" s="26" t="s">
        <v>4762</v>
      </c>
      <c r="N689" s="26" t="s">
        <v>4763</v>
      </c>
      <c r="O689" s="26"/>
      <c r="P689" s="26" t="s">
        <v>3</v>
      </c>
      <c r="Q689" s="26" t="s">
        <v>3</v>
      </c>
      <c r="R689" s="26" t="s">
        <v>3</v>
      </c>
      <c r="S689" s="26"/>
      <c r="T689" s="26" t="s">
        <v>3</v>
      </c>
      <c r="U689" s="26" t="s">
        <v>3</v>
      </c>
      <c r="V689" s="26"/>
      <c r="W689" s="26"/>
      <c r="X689" s="26"/>
      <c r="Y689" s="26"/>
      <c r="Z689" s="26" t="s">
        <v>3</v>
      </c>
      <c r="AA689" s="28" t="s">
        <v>4764</v>
      </c>
      <c r="AB689" s="28" t="s">
        <v>3193</v>
      </c>
      <c r="AC689" s="28"/>
      <c r="AD689" s="28"/>
      <c r="AE689" s="28" t="s">
        <v>705</v>
      </c>
      <c r="AF689" s="28" t="s">
        <v>1583</v>
      </c>
      <c r="AG689" s="28"/>
      <c r="AH689" s="28" t="s">
        <v>4765</v>
      </c>
      <c r="AI689" s="29"/>
      <c r="AJ689" s="30" t="s">
        <v>2295</v>
      </c>
      <c r="AK689" s="31">
        <v>39248</v>
      </c>
      <c r="AL689" s="332"/>
      <c r="AM689" s="333"/>
      <c r="AN689" s="25" t="s">
        <v>2266</v>
      </c>
      <c r="AO689" s="24">
        <v>45060</v>
      </c>
      <c r="AP689" s="262" t="s">
        <v>4766</v>
      </c>
      <c r="AQ689" s="263"/>
      <c r="AR689" s="263" t="s">
        <v>885</v>
      </c>
      <c r="AS689" s="263" t="s">
        <v>4767</v>
      </c>
      <c r="AT689" s="266"/>
      <c r="AU689" s="266"/>
      <c r="AV689" s="266"/>
      <c r="AW689" s="266"/>
      <c r="AX689" s="266"/>
      <c r="AY689" s="266"/>
      <c r="AZ689" s="266"/>
      <c r="BA689" s="321">
        <v>622</v>
      </c>
      <c r="BB689" s="394">
        <v>2</v>
      </c>
    </row>
    <row r="690" spans="1:54" ht="24.95" customHeight="1">
      <c r="A690" s="326" t="s">
        <v>4817</v>
      </c>
      <c r="B690" s="19" t="s">
        <v>2216</v>
      </c>
      <c r="C690" s="26">
        <v>15</v>
      </c>
      <c r="D690" s="27" t="s">
        <v>2212</v>
      </c>
      <c r="E690" s="27"/>
      <c r="F690" s="26" t="s">
        <v>5375</v>
      </c>
      <c r="G690" s="26" t="s">
        <v>2623</v>
      </c>
      <c r="H690" s="26" t="s">
        <v>3</v>
      </c>
      <c r="I690" s="26"/>
      <c r="J690" s="26"/>
      <c r="K690" s="26"/>
      <c r="L690" s="26"/>
      <c r="M690" s="26" t="s">
        <v>2624</v>
      </c>
      <c r="N690" s="26" t="s">
        <v>2625</v>
      </c>
      <c r="O690" s="26"/>
      <c r="P690" s="26" t="s">
        <v>3</v>
      </c>
      <c r="Q690" s="26" t="s">
        <v>2626</v>
      </c>
      <c r="R690" s="26" t="s">
        <v>3</v>
      </c>
      <c r="S690" s="26"/>
      <c r="T690" s="26" t="s">
        <v>3</v>
      </c>
      <c r="U690" s="26" t="s">
        <v>3</v>
      </c>
      <c r="V690" s="26"/>
      <c r="W690" s="26"/>
      <c r="X690" s="26"/>
      <c r="Y690" s="26"/>
      <c r="Z690" s="26" t="s">
        <v>3</v>
      </c>
      <c r="AA690" s="28" t="s">
        <v>2627</v>
      </c>
      <c r="AB690" s="28" t="s">
        <v>2628</v>
      </c>
      <c r="AC690" s="28"/>
      <c r="AD690" s="28"/>
      <c r="AE690" s="28" t="s">
        <v>4</v>
      </c>
      <c r="AF690" s="28" t="s">
        <v>685</v>
      </c>
      <c r="AG690" s="28"/>
      <c r="AH690" s="28" t="s">
        <v>2629</v>
      </c>
      <c r="AI690" s="29"/>
      <c r="AJ690" s="30" t="s">
        <v>2295</v>
      </c>
      <c r="AK690" s="31">
        <v>39248</v>
      </c>
      <c r="AL690" s="332"/>
      <c r="AM690" s="333"/>
      <c r="AN690" s="25" t="s">
        <v>2266</v>
      </c>
      <c r="AO690" s="24">
        <v>45060</v>
      </c>
      <c r="AP690" s="262" t="s">
        <v>2630</v>
      </c>
      <c r="AQ690" s="263"/>
      <c r="AR690" s="263" t="s">
        <v>885</v>
      </c>
      <c r="AS690" s="263" t="s">
        <v>2631</v>
      </c>
      <c r="AT690" s="266"/>
      <c r="AU690" s="266"/>
      <c r="AV690" s="266"/>
      <c r="AW690" s="266"/>
      <c r="AX690" s="266"/>
      <c r="AY690" s="266"/>
      <c r="AZ690" s="266"/>
      <c r="BA690" s="321">
        <v>232</v>
      </c>
      <c r="BB690" s="394">
        <v>2</v>
      </c>
    </row>
    <row r="691" spans="1:54" ht="24.95" customHeight="1">
      <c r="A691" s="326" t="s">
        <v>4817</v>
      </c>
      <c r="B691" s="19" t="s">
        <v>2346</v>
      </c>
      <c r="C691" s="26">
        <v>14</v>
      </c>
      <c r="D691" s="27" t="s">
        <v>2347</v>
      </c>
      <c r="E691" s="27"/>
      <c r="F691" s="26" t="s">
        <v>5344</v>
      </c>
      <c r="G691" s="26" t="s">
        <v>2365</v>
      </c>
      <c r="H691" s="26" t="s">
        <v>3</v>
      </c>
      <c r="I691" s="26"/>
      <c r="J691" s="26"/>
      <c r="K691" s="26"/>
      <c r="L691" s="26"/>
      <c r="M691" s="26" t="s">
        <v>2349</v>
      </c>
      <c r="N691" s="26" t="s">
        <v>2366</v>
      </c>
      <c r="O691" s="26"/>
      <c r="P691" s="26" t="s">
        <v>3</v>
      </c>
      <c r="Q691" s="26" t="s">
        <v>2367</v>
      </c>
      <c r="R691" s="26" t="s">
        <v>3</v>
      </c>
      <c r="S691" s="26"/>
      <c r="T691" s="26" t="s">
        <v>3</v>
      </c>
      <c r="U691" s="26" t="s">
        <v>3</v>
      </c>
      <c r="V691" s="26"/>
      <c r="W691" s="26"/>
      <c r="X691" s="26"/>
      <c r="Y691" s="26"/>
      <c r="Z691" s="26" t="s">
        <v>3</v>
      </c>
      <c r="AA691" s="28" t="s">
        <v>2368</v>
      </c>
      <c r="AB691" s="28" t="s">
        <v>2369</v>
      </c>
      <c r="AC691" s="28"/>
      <c r="AD691" s="28"/>
      <c r="AE691" s="28" t="s">
        <v>705</v>
      </c>
      <c r="AF691" s="28" t="s">
        <v>2354</v>
      </c>
      <c r="AG691" s="28"/>
      <c r="AH691" s="28" t="s">
        <v>2370</v>
      </c>
      <c r="AI691" s="29"/>
      <c r="AJ691" s="30" t="s">
        <v>2295</v>
      </c>
      <c r="AK691" s="31">
        <v>39248</v>
      </c>
      <c r="AL691" s="332"/>
      <c r="AM691" s="333"/>
      <c r="AN691" s="25" t="s">
        <v>2266</v>
      </c>
      <c r="AO691" s="24">
        <v>45060</v>
      </c>
      <c r="AP691" s="262" t="s">
        <v>2371</v>
      </c>
      <c r="AQ691" s="263"/>
      <c r="AR691" s="263" t="s">
        <v>885</v>
      </c>
      <c r="AS691" s="263" t="s">
        <v>2372</v>
      </c>
      <c r="AT691" s="266"/>
      <c r="AU691" s="266"/>
      <c r="AV691" s="266"/>
      <c r="AW691" s="266"/>
      <c r="AX691" s="266"/>
      <c r="AY691" s="266"/>
      <c r="AZ691" s="266"/>
      <c r="BA691" s="321">
        <v>200</v>
      </c>
      <c r="BB691" s="394">
        <v>2</v>
      </c>
    </row>
    <row r="692" spans="1:54" ht="24.95" customHeight="1">
      <c r="A692" s="326" t="s">
        <v>4817</v>
      </c>
      <c r="B692" s="19" t="s">
        <v>2237</v>
      </c>
      <c r="C692" s="26">
        <v>92</v>
      </c>
      <c r="D692" s="27" t="s">
        <v>1867</v>
      </c>
      <c r="E692" s="27" t="s">
        <v>2094</v>
      </c>
      <c r="F692" s="26" t="s">
        <v>5317</v>
      </c>
      <c r="G692" s="26" t="s">
        <v>2095</v>
      </c>
      <c r="H692" s="26" t="s">
        <v>1262</v>
      </c>
      <c r="I692" s="26"/>
      <c r="J692" s="26"/>
      <c r="K692" s="26"/>
      <c r="L692" s="26"/>
      <c r="M692" s="26" t="s">
        <v>2241</v>
      </c>
      <c r="N692" s="26" t="s">
        <v>2096</v>
      </c>
      <c r="O692" s="26"/>
      <c r="P692" s="26"/>
      <c r="Q692" s="26" t="s">
        <v>2097</v>
      </c>
      <c r="R692" s="26"/>
      <c r="S692" s="26"/>
      <c r="T692" s="26"/>
      <c r="U692" s="26"/>
      <c r="V692" s="26"/>
      <c r="W692" s="26"/>
      <c r="X692" s="26"/>
      <c r="Y692" s="26" t="s">
        <v>2098</v>
      </c>
      <c r="Z692" s="26"/>
      <c r="AA692" s="28" t="s">
        <v>2099</v>
      </c>
      <c r="AB692" s="28" t="s">
        <v>2100</v>
      </c>
      <c r="AC692" s="28"/>
      <c r="AD692" s="28"/>
      <c r="AE692" s="28" t="s">
        <v>4</v>
      </c>
      <c r="AF692" s="28" t="s">
        <v>903</v>
      </c>
      <c r="AG692" s="28"/>
      <c r="AH692" s="28" t="s">
        <v>2101</v>
      </c>
      <c r="AI692" s="29"/>
      <c r="AJ692" s="30"/>
      <c r="AK692" s="31"/>
      <c r="AL692" s="332"/>
      <c r="AM692" s="333"/>
      <c r="AN692" s="25"/>
      <c r="AO692" s="24"/>
      <c r="AP692" s="262" t="s">
        <v>2102</v>
      </c>
      <c r="AQ692" s="263"/>
      <c r="AR692" s="263" t="s">
        <v>1321</v>
      </c>
      <c r="AS692" s="263" t="s">
        <v>675</v>
      </c>
      <c r="AT692" s="266"/>
      <c r="AU692" s="266"/>
      <c r="AV692" s="266"/>
      <c r="AW692" s="266" t="s">
        <v>2094</v>
      </c>
      <c r="AX692" s="266"/>
      <c r="AY692" s="266"/>
      <c r="AZ692" s="266"/>
      <c r="BA692" s="321">
        <v>167</v>
      </c>
      <c r="BB692" s="394">
        <v>1</v>
      </c>
    </row>
    <row r="693" spans="1:54" ht="24.95" customHeight="1">
      <c r="A693" s="326" t="s">
        <v>5953</v>
      </c>
      <c r="B693" s="19" t="s">
        <v>2225</v>
      </c>
      <c r="C693" s="26">
        <v>91</v>
      </c>
      <c r="D693" s="27" t="s">
        <v>1361</v>
      </c>
      <c r="E693" s="27" t="s">
        <v>1571</v>
      </c>
      <c r="F693" s="26" t="s">
        <v>5259</v>
      </c>
      <c r="G693" s="26" t="s">
        <v>1572</v>
      </c>
      <c r="H693" s="26"/>
      <c r="I693" s="26"/>
      <c r="J693" s="26"/>
      <c r="K693" s="26"/>
      <c r="L693" s="26"/>
      <c r="M693" s="26" t="s">
        <v>1573</v>
      </c>
      <c r="N693" s="26" t="s">
        <v>1574</v>
      </c>
      <c r="O693" s="26"/>
      <c r="P693" s="26" t="s">
        <v>1575</v>
      </c>
      <c r="Q693" s="26" t="s">
        <v>1576</v>
      </c>
      <c r="R693" s="26"/>
      <c r="S693" s="26" t="s">
        <v>1577</v>
      </c>
      <c r="T693" s="26" t="s">
        <v>1578</v>
      </c>
      <c r="U693" s="26" t="s">
        <v>1579</v>
      </c>
      <c r="V693" s="26"/>
      <c r="W693" s="26"/>
      <c r="X693" s="26"/>
      <c r="Y693" s="26" t="s">
        <v>1580</v>
      </c>
      <c r="Z693" s="26" t="s">
        <v>1414</v>
      </c>
      <c r="AA693" s="28" t="s">
        <v>1581</v>
      </c>
      <c r="AB693" s="28" t="s">
        <v>1582</v>
      </c>
      <c r="AC693" s="28"/>
      <c r="AD693" s="28"/>
      <c r="AE693" s="28" t="s">
        <v>705</v>
      </c>
      <c r="AF693" s="28" t="s">
        <v>1583</v>
      </c>
      <c r="AG693" s="28" t="s">
        <v>1584</v>
      </c>
      <c r="AH693" s="28" t="s">
        <v>1585</v>
      </c>
      <c r="AI693" s="29"/>
      <c r="AJ693" s="30"/>
      <c r="AK693" s="31"/>
      <c r="AL693" s="332"/>
      <c r="AM693" s="333"/>
      <c r="AN693" s="25"/>
      <c r="AO693" s="24"/>
      <c r="AP693" s="262" t="s">
        <v>1586</v>
      </c>
      <c r="AQ693" s="263"/>
      <c r="AR693" s="263" t="s">
        <v>674</v>
      </c>
      <c r="AS693" s="263" t="s">
        <v>675</v>
      </c>
      <c r="AT693" s="266"/>
      <c r="AU693" s="266"/>
      <c r="AV693" s="266" t="s">
        <v>1571</v>
      </c>
      <c r="AW693" s="266"/>
      <c r="AX693" s="266"/>
      <c r="AY693" s="266"/>
      <c r="AZ693" s="266"/>
      <c r="BA693" s="321">
        <v>99</v>
      </c>
      <c r="BB693" s="394">
        <v>1</v>
      </c>
    </row>
    <row r="694" spans="1:54" ht="24.95" customHeight="1">
      <c r="A694" s="326" t="s">
        <v>4817</v>
      </c>
      <c r="B694" s="19" t="s">
        <v>2216</v>
      </c>
      <c r="C694" s="26">
        <v>15</v>
      </c>
      <c r="D694" s="27" t="s">
        <v>2212</v>
      </c>
      <c r="E694" s="27"/>
      <c r="F694" s="26" t="s">
        <v>5416</v>
      </c>
      <c r="G694" s="26" t="s">
        <v>2873</v>
      </c>
      <c r="H694" s="26" t="s">
        <v>3</v>
      </c>
      <c r="I694" s="26"/>
      <c r="J694" s="26"/>
      <c r="K694" s="26"/>
      <c r="L694" s="26"/>
      <c r="M694" s="26" t="s">
        <v>2874</v>
      </c>
      <c r="N694" s="26" t="s">
        <v>2875</v>
      </c>
      <c r="O694" s="26"/>
      <c r="P694" s="26" t="s">
        <v>3</v>
      </c>
      <c r="Q694" s="26" t="s">
        <v>2876</v>
      </c>
      <c r="R694" s="26" t="s">
        <v>3</v>
      </c>
      <c r="S694" s="26"/>
      <c r="T694" s="26" t="s">
        <v>3</v>
      </c>
      <c r="U694" s="26" t="s">
        <v>3</v>
      </c>
      <c r="V694" s="26"/>
      <c r="W694" s="26"/>
      <c r="X694" s="26"/>
      <c r="Y694" s="26"/>
      <c r="Z694" s="26" t="s">
        <v>3</v>
      </c>
      <c r="AA694" s="28" t="s">
        <v>2877</v>
      </c>
      <c r="AB694" s="28" t="s">
        <v>2878</v>
      </c>
      <c r="AC694" s="28"/>
      <c r="AD694" s="28"/>
      <c r="AE694" s="28" t="s">
        <v>711</v>
      </c>
      <c r="AF694" s="28" t="s">
        <v>2208</v>
      </c>
      <c r="AG694" s="28"/>
      <c r="AH694" s="28" t="s">
        <v>2879</v>
      </c>
      <c r="AI694" s="29"/>
      <c r="AJ694" s="30" t="s">
        <v>2295</v>
      </c>
      <c r="AK694" s="31">
        <v>39248</v>
      </c>
      <c r="AL694" s="332"/>
      <c r="AM694" s="333"/>
      <c r="AN694" s="25" t="s">
        <v>2266</v>
      </c>
      <c r="AO694" s="24">
        <v>45060</v>
      </c>
      <c r="AP694" s="262" t="s">
        <v>2880</v>
      </c>
      <c r="AQ694" s="263"/>
      <c r="AR694" s="263" t="s">
        <v>885</v>
      </c>
      <c r="AS694" s="263" t="s">
        <v>2881</v>
      </c>
      <c r="AT694" s="266"/>
      <c r="AU694" s="266"/>
      <c r="AV694" s="266"/>
      <c r="AW694" s="266"/>
      <c r="AX694" s="266"/>
      <c r="AY694" s="266"/>
      <c r="AZ694" s="266"/>
      <c r="BA694" s="321">
        <v>273</v>
      </c>
      <c r="BB694" s="394">
        <v>2</v>
      </c>
    </row>
    <row r="695" spans="1:54" ht="24.95" customHeight="1">
      <c r="A695" s="326" t="s">
        <v>4817</v>
      </c>
      <c r="B695" s="19" t="s">
        <v>2216</v>
      </c>
      <c r="C695" s="26">
        <v>15</v>
      </c>
      <c r="D695" s="27" t="s">
        <v>2217</v>
      </c>
      <c r="E695" s="27"/>
      <c r="F695" s="26" t="s">
        <v>5541</v>
      </c>
      <c r="G695" s="26" t="s">
        <v>3839</v>
      </c>
      <c r="H695" s="26"/>
      <c r="I695" s="26"/>
      <c r="J695" s="26"/>
      <c r="K695" s="26"/>
      <c r="L695" s="26"/>
      <c r="M695" s="26"/>
      <c r="N695" s="26"/>
      <c r="O695" s="26"/>
      <c r="P695" s="26" t="s">
        <v>3840</v>
      </c>
      <c r="Q695" s="26"/>
      <c r="R695" s="26"/>
      <c r="S695" s="26" t="s">
        <v>3841</v>
      </c>
      <c r="T695" s="26"/>
      <c r="U695" s="26" t="s">
        <v>3842</v>
      </c>
      <c r="V695" s="26"/>
      <c r="W695" s="26"/>
      <c r="X695" s="26"/>
      <c r="Y695" s="26" t="s">
        <v>3843</v>
      </c>
      <c r="Z695" s="26" t="s">
        <v>3844</v>
      </c>
      <c r="AA695" s="28" t="s">
        <v>3845</v>
      </c>
      <c r="AB695" s="28" t="s">
        <v>3846</v>
      </c>
      <c r="AC695" s="28"/>
      <c r="AD695" s="28"/>
      <c r="AE695" s="28"/>
      <c r="AF695" s="28"/>
      <c r="AG695" s="28"/>
      <c r="AH695" s="28"/>
      <c r="AI695" s="29"/>
      <c r="AJ695" s="30" t="s">
        <v>2433</v>
      </c>
      <c r="AK695" s="31">
        <v>39248</v>
      </c>
      <c r="AL695" s="332"/>
      <c r="AM695" s="333"/>
      <c r="AN695" s="25" t="s">
        <v>2266</v>
      </c>
      <c r="AO695" s="24">
        <v>45060</v>
      </c>
      <c r="AP695" s="262" t="s">
        <v>3847</v>
      </c>
      <c r="AQ695" s="263"/>
      <c r="AR695" s="263" t="s">
        <v>2210</v>
      </c>
      <c r="AS695" s="263" t="s">
        <v>675</v>
      </c>
      <c r="AT695" s="266"/>
      <c r="AU695" s="266"/>
      <c r="AV695" s="266"/>
      <c r="AW695" s="266"/>
      <c r="AX695" s="266"/>
      <c r="AY695" s="266"/>
      <c r="AZ695" s="266"/>
      <c r="BA695" s="321">
        <v>404</v>
      </c>
      <c r="BB695" s="394">
        <v>2</v>
      </c>
    </row>
    <row r="696" spans="1:54" ht="24.95" customHeight="1">
      <c r="A696" s="326" t="s">
        <v>4817</v>
      </c>
      <c r="B696" s="19" t="s">
        <v>2225</v>
      </c>
      <c r="C696" s="26">
        <v>91</v>
      </c>
      <c r="D696" s="27" t="s">
        <v>837</v>
      </c>
      <c r="E696" s="27" t="s">
        <v>1344</v>
      </c>
      <c r="F696" s="26" t="s">
        <v>5235</v>
      </c>
      <c r="G696" s="26" t="s">
        <v>3</v>
      </c>
      <c r="H696" s="26" t="s">
        <v>1345</v>
      </c>
      <c r="I696" s="26"/>
      <c r="J696" s="26"/>
      <c r="K696" s="26"/>
      <c r="L696" s="26"/>
      <c r="M696" s="26" t="s">
        <v>1346</v>
      </c>
      <c r="N696" s="26" t="s">
        <v>1347</v>
      </c>
      <c r="O696" s="26"/>
      <c r="P696" s="26"/>
      <c r="Q696" s="26" t="s">
        <v>1348</v>
      </c>
      <c r="R696" s="26"/>
      <c r="S696" s="26"/>
      <c r="T696" s="26"/>
      <c r="U696" s="26" t="s">
        <v>3</v>
      </c>
      <c r="V696" s="26"/>
      <c r="W696" s="26"/>
      <c r="X696" s="26"/>
      <c r="Y696" s="26" t="s">
        <v>1349</v>
      </c>
      <c r="Z696" s="26"/>
      <c r="AA696" s="28" t="s">
        <v>1350</v>
      </c>
      <c r="AB696" s="28" t="s">
        <v>830</v>
      </c>
      <c r="AC696" s="28"/>
      <c r="AD696" s="28"/>
      <c r="AE696" s="28" t="s">
        <v>4</v>
      </c>
      <c r="AF696" s="28" t="s">
        <v>1351</v>
      </c>
      <c r="AG696" s="28"/>
      <c r="AH696" s="28" t="s">
        <v>1352</v>
      </c>
      <c r="AI696" s="29"/>
      <c r="AJ696" s="30" t="s">
        <v>3</v>
      </c>
      <c r="AK696" s="31" t="s">
        <v>3</v>
      </c>
      <c r="AL696" s="332"/>
      <c r="AM696" s="333"/>
      <c r="AN696" s="25"/>
      <c r="AO696" s="24"/>
      <c r="AP696" s="262" t="s">
        <v>1353</v>
      </c>
      <c r="AQ696" s="263"/>
      <c r="AR696" s="263" t="s">
        <v>844</v>
      </c>
      <c r="AS696" s="263" t="s">
        <v>675</v>
      </c>
      <c r="AT696" s="266"/>
      <c r="AU696" s="266"/>
      <c r="AV696" s="266" t="s">
        <v>1344</v>
      </c>
      <c r="AW696" s="266"/>
      <c r="AX696" s="266"/>
      <c r="AY696" s="266"/>
      <c r="AZ696" s="266"/>
      <c r="BA696" s="321">
        <v>75</v>
      </c>
      <c r="BB696" s="394">
        <v>1</v>
      </c>
    </row>
    <row r="697" spans="1:54" ht="24.95" customHeight="1">
      <c r="A697" s="326" t="s">
        <v>4817</v>
      </c>
      <c r="B697" s="19" t="s">
        <v>2216</v>
      </c>
      <c r="C697" s="26">
        <v>15</v>
      </c>
      <c r="D697" s="27" t="s">
        <v>2212</v>
      </c>
      <c r="E697" s="27"/>
      <c r="F697" s="26" t="s">
        <v>5389</v>
      </c>
      <c r="G697" s="26" t="s">
        <v>2731</v>
      </c>
      <c r="H697" s="26" t="s">
        <v>3</v>
      </c>
      <c r="I697" s="26"/>
      <c r="J697" s="26"/>
      <c r="K697" s="26"/>
      <c r="L697" s="26"/>
      <c r="M697" s="26" t="s">
        <v>2732</v>
      </c>
      <c r="N697" s="26" t="s">
        <v>2733</v>
      </c>
      <c r="O697" s="26"/>
      <c r="P697" s="26" t="s">
        <v>3</v>
      </c>
      <c r="Q697" s="26" t="s">
        <v>2734</v>
      </c>
      <c r="R697" s="26" t="s">
        <v>3</v>
      </c>
      <c r="S697" s="26"/>
      <c r="T697" s="26" t="s">
        <v>3</v>
      </c>
      <c r="U697" s="26" t="s">
        <v>3</v>
      </c>
      <c r="V697" s="26"/>
      <c r="W697" s="26"/>
      <c r="X697" s="26"/>
      <c r="Y697" s="26"/>
      <c r="Z697" s="26" t="s">
        <v>3</v>
      </c>
      <c r="AA697" s="28" t="s">
        <v>2735</v>
      </c>
      <c r="AB697" s="28" t="s">
        <v>2736</v>
      </c>
      <c r="AC697" s="28"/>
      <c r="AD697" s="28"/>
      <c r="AE697" s="28" t="s">
        <v>705</v>
      </c>
      <c r="AF697" s="28" t="s">
        <v>706</v>
      </c>
      <c r="AG697" s="28"/>
      <c r="AH697" s="28" t="s">
        <v>2737</v>
      </c>
      <c r="AI697" s="29"/>
      <c r="AJ697" s="30" t="s">
        <v>2295</v>
      </c>
      <c r="AK697" s="31">
        <v>39248</v>
      </c>
      <c r="AL697" s="332"/>
      <c r="AM697" s="333"/>
      <c r="AN697" s="25" t="s">
        <v>2266</v>
      </c>
      <c r="AO697" s="24">
        <v>45060</v>
      </c>
      <c r="AP697" s="262" t="s">
        <v>2738</v>
      </c>
      <c r="AQ697" s="263"/>
      <c r="AR697" s="263" t="s">
        <v>885</v>
      </c>
      <c r="AS697" s="263" t="s">
        <v>2739</v>
      </c>
      <c r="AT697" s="266"/>
      <c r="AU697" s="266"/>
      <c r="AV697" s="266"/>
      <c r="AW697" s="266"/>
      <c r="AX697" s="266"/>
      <c r="AY697" s="266"/>
      <c r="AZ697" s="266"/>
      <c r="BA697" s="321">
        <v>246</v>
      </c>
      <c r="BB697" s="394">
        <v>2</v>
      </c>
    </row>
    <row r="698" spans="1:54" ht="24.95" customHeight="1">
      <c r="A698" s="326" t="s">
        <v>5950</v>
      </c>
      <c r="B698" s="19"/>
      <c r="C698" s="26"/>
      <c r="D698" s="27"/>
      <c r="E698" s="27"/>
      <c r="F698" s="26" t="s">
        <v>5764</v>
      </c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 t="s">
        <v>4864</v>
      </c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 t="s">
        <v>4799</v>
      </c>
      <c r="AK698" s="31">
        <v>45075</v>
      </c>
      <c r="AL698" s="332"/>
      <c r="AM698" s="333"/>
      <c r="AN698" s="25"/>
      <c r="AO698" s="24"/>
      <c r="AP698" s="262" t="s">
        <v>5764</v>
      </c>
      <c r="AQ698" s="263">
        <v>45</v>
      </c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>
        <v>3</v>
      </c>
    </row>
    <row r="699" spans="1:54" ht="24.95" customHeight="1">
      <c r="A699" s="326" t="s">
        <v>4817</v>
      </c>
      <c r="B699" s="19" t="s">
        <v>2237</v>
      </c>
      <c r="C699" s="26">
        <v>92</v>
      </c>
      <c r="D699" s="27" t="s">
        <v>1867</v>
      </c>
      <c r="E699" s="27" t="s">
        <v>2058</v>
      </c>
      <c r="F699" s="26" t="s">
        <v>5313</v>
      </c>
      <c r="G699" s="26" t="s">
        <v>2059</v>
      </c>
      <c r="H699" s="26" t="s">
        <v>3</v>
      </c>
      <c r="I699" s="26"/>
      <c r="J699" s="26"/>
      <c r="K699" s="26"/>
      <c r="L699" s="26"/>
      <c r="M699" s="26" t="s">
        <v>887</v>
      </c>
      <c r="N699" s="26" t="s">
        <v>2060</v>
      </c>
      <c r="O699" s="26"/>
      <c r="P699" s="26" t="s">
        <v>3</v>
      </c>
      <c r="Q699" s="26" t="s">
        <v>2061</v>
      </c>
      <c r="R699" s="26" t="s">
        <v>3</v>
      </c>
      <c r="S699" s="26"/>
      <c r="T699" s="26" t="s">
        <v>3</v>
      </c>
      <c r="U699" s="26" t="s">
        <v>3</v>
      </c>
      <c r="V699" s="26"/>
      <c r="W699" s="26"/>
      <c r="X699" s="26"/>
      <c r="Y699" s="26" t="s">
        <v>2062</v>
      </c>
      <c r="Z699" s="26" t="s">
        <v>3</v>
      </c>
      <c r="AA699" s="28" t="s">
        <v>2063</v>
      </c>
      <c r="AB699" s="28" t="s">
        <v>2064</v>
      </c>
      <c r="AC699" s="28"/>
      <c r="AD699" s="28"/>
      <c r="AE699" s="28" t="s">
        <v>4</v>
      </c>
      <c r="AF699" s="28" t="s">
        <v>5</v>
      </c>
      <c r="AG699" s="28"/>
      <c r="AH699" s="28" t="s">
        <v>2065</v>
      </c>
      <c r="AI699" s="29"/>
      <c r="AJ699" s="30" t="s">
        <v>756</v>
      </c>
      <c r="AK699" s="31">
        <v>39248</v>
      </c>
      <c r="AL699" s="332"/>
      <c r="AM699" s="333"/>
      <c r="AN699" s="25"/>
      <c r="AO699" s="24"/>
      <c r="AP699" s="262" t="s">
        <v>2066</v>
      </c>
      <c r="AQ699" s="263"/>
      <c r="AR699" s="263" t="s">
        <v>885</v>
      </c>
      <c r="AS699" s="263" t="s">
        <v>675</v>
      </c>
      <c r="AT699" s="266"/>
      <c r="AU699" s="266"/>
      <c r="AV699" s="266"/>
      <c r="AW699" s="266" t="s">
        <v>2058</v>
      </c>
      <c r="AX699" s="266"/>
      <c r="AY699" s="266"/>
      <c r="AZ699" s="266"/>
      <c r="BA699" s="321">
        <v>163</v>
      </c>
      <c r="BB699" s="394">
        <v>1</v>
      </c>
    </row>
    <row r="700" spans="1:54" ht="24.95" customHeight="1">
      <c r="A700" s="326" t="s">
        <v>4817</v>
      </c>
      <c r="B700" s="19" t="s">
        <v>752</v>
      </c>
      <c r="C700" s="26">
        <v>17</v>
      </c>
      <c r="D700" s="27" t="s">
        <v>752</v>
      </c>
      <c r="E700" s="27"/>
      <c r="F700" s="26" t="s">
        <v>5649</v>
      </c>
      <c r="G700" s="26" t="s">
        <v>3</v>
      </c>
      <c r="H700" s="26"/>
      <c r="I700" s="26"/>
      <c r="J700" s="26"/>
      <c r="K700" s="26"/>
      <c r="L700" s="26"/>
      <c r="M700" s="26" t="s">
        <v>4307</v>
      </c>
      <c r="N700" s="26" t="s">
        <v>4308</v>
      </c>
      <c r="O700" s="26"/>
      <c r="P700" s="26"/>
      <c r="Q700" s="26" t="s">
        <v>4309</v>
      </c>
      <c r="R700" s="26"/>
      <c r="S700" s="26"/>
      <c r="T700" s="26"/>
      <c r="U700" s="26"/>
      <c r="V700" s="26"/>
      <c r="W700" s="26"/>
      <c r="X700" s="26"/>
      <c r="Y700" s="26"/>
      <c r="Z700" s="26"/>
      <c r="AA700" s="28" t="s">
        <v>4310</v>
      </c>
      <c r="AB700" s="28" t="s">
        <v>4311</v>
      </c>
      <c r="AC700" s="28"/>
      <c r="AD700" s="28"/>
      <c r="AE700" s="28" t="s">
        <v>4</v>
      </c>
      <c r="AF700" s="28" t="s">
        <v>4312</v>
      </c>
      <c r="AG700" s="28" t="s">
        <v>4313</v>
      </c>
      <c r="AH700" s="28" t="s">
        <v>4314</v>
      </c>
      <c r="AI700" s="29"/>
      <c r="AJ700" s="30"/>
      <c r="AK700" s="31"/>
      <c r="AL700" s="332"/>
      <c r="AM700" s="333"/>
      <c r="AN700" s="25" t="s">
        <v>2266</v>
      </c>
      <c r="AO700" s="24">
        <v>45060</v>
      </c>
      <c r="AP700" s="262" t="s">
        <v>4315</v>
      </c>
      <c r="AQ700" s="263"/>
      <c r="AR700" s="263" t="s">
        <v>674</v>
      </c>
      <c r="AS700" s="263" t="s">
        <v>4316</v>
      </c>
      <c r="AT700" s="266"/>
      <c r="AU700" s="266"/>
      <c r="AV700" s="266"/>
      <c r="AW700" s="266"/>
      <c r="AX700" s="266"/>
      <c r="AY700" s="266"/>
      <c r="AZ700" s="266"/>
      <c r="BA700" s="321">
        <v>513</v>
      </c>
      <c r="BB700" s="394">
        <v>2</v>
      </c>
    </row>
    <row r="701" spans="1:54" ht="24.95" customHeight="1">
      <c r="A701" s="326" t="s">
        <v>5950</v>
      </c>
      <c r="B701" s="19"/>
      <c r="C701" s="26"/>
      <c r="D701" s="27"/>
      <c r="E701" s="27"/>
      <c r="F701" s="26" t="s">
        <v>4810</v>
      </c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 t="s">
        <v>4811</v>
      </c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 t="s">
        <v>4799</v>
      </c>
      <c r="AK701" s="31">
        <v>45075</v>
      </c>
      <c r="AL701" s="332"/>
      <c r="AM701" s="333"/>
      <c r="AN701" s="25"/>
      <c r="AO701" s="24"/>
      <c r="AP701" s="262" t="s">
        <v>4810</v>
      </c>
      <c r="AQ701" s="263">
        <v>288</v>
      </c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>
        <v>3</v>
      </c>
    </row>
    <row r="702" spans="1:54" ht="24.95" customHeight="1">
      <c r="A702" s="326" t="s">
        <v>5950</v>
      </c>
      <c r="B702" s="19"/>
      <c r="C702" s="26"/>
      <c r="D702" s="27"/>
      <c r="E702" s="27"/>
      <c r="F702" s="26" t="s">
        <v>5776</v>
      </c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 t="s">
        <v>4875</v>
      </c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 t="s">
        <v>4799</v>
      </c>
      <c r="AK702" s="31">
        <v>45075</v>
      </c>
      <c r="AL702" s="332"/>
      <c r="AM702" s="333"/>
      <c r="AN702" s="25"/>
      <c r="AO702" s="24"/>
      <c r="AP702" s="262" t="s">
        <v>5776</v>
      </c>
      <c r="AQ702" s="263">
        <v>54</v>
      </c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>
        <v>3</v>
      </c>
    </row>
    <row r="703" spans="1:54" ht="24.95" customHeight="1">
      <c r="A703" s="326" t="s">
        <v>4817</v>
      </c>
      <c r="B703" s="19" t="s">
        <v>2216</v>
      </c>
      <c r="C703" s="26">
        <v>15</v>
      </c>
      <c r="D703" s="27" t="s">
        <v>2212</v>
      </c>
      <c r="E703" s="27"/>
      <c r="F703" s="26" t="s">
        <v>5463</v>
      </c>
      <c r="G703" s="26" t="s">
        <v>3</v>
      </c>
      <c r="H703" s="26" t="s">
        <v>3</v>
      </c>
      <c r="I703" s="26"/>
      <c r="J703" s="26"/>
      <c r="K703" s="26"/>
      <c r="L703" s="26"/>
      <c r="M703" s="26" t="s">
        <v>3229</v>
      </c>
      <c r="N703" s="26" t="s">
        <v>3230</v>
      </c>
      <c r="O703" s="26"/>
      <c r="P703" s="26" t="s">
        <v>3</v>
      </c>
      <c r="Q703" s="26" t="s">
        <v>3231</v>
      </c>
      <c r="R703" s="26" t="s">
        <v>3</v>
      </c>
      <c r="S703" s="26"/>
      <c r="T703" s="26" t="s">
        <v>3</v>
      </c>
      <c r="U703" s="26" t="s">
        <v>3</v>
      </c>
      <c r="V703" s="26"/>
      <c r="W703" s="26"/>
      <c r="X703" s="26"/>
      <c r="Y703" s="26"/>
      <c r="Z703" s="26" t="s">
        <v>3</v>
      </c>
      <c r="AA703" s="28" t="s">
        <v>3232</v>
      </c>
      <c r="AB703" s="28" t="s">
        <v>3233</v>
      </c>
      <c r="AC703" s="28"/>
      <c r="AD703" s="28"/>
      <c r="AE703" s="28" t="s">
        <v>705</v>
      </c>
      <c r="AF703" s="28" t="s">
        <v>3234</v>
      </c>
      <c r="AG703" s="28"/>
      <c r="AH703" s="28" t="s">
        <v>3235</v>
      </c>
      <c r="AI703" s="29"/>
      <c r="AJ703" s="30" t="s">
        <v>2295</v>
      </c>
      <c r="AK703" s="31">
        <v>39248</v>
      </c>
      <c r="AL703" s="332"/>
      <c r="AM703" s="333"/>
      <c r="AN703" s="25" t="s">
        <v>2266</v>
      </c>
      <c r="AO703" s="24">
        <v>45060</v>
      </c>
      <c r="AP703" s="262" t="s">
        <v>3236</v>
      </c>
      <c r="AQ703" s="263"/>
      <c r="AR703" s="263" t="s">
        <v>885</v>
      </c>
      <c r="AS703" s="263" t="s">
        <v>3237</v>
      </c>
      <c r="AT703" s="266"/>
      <c r="AU703" s="266"/>
      <c r="AV703" s="266"/>
      <c r="AW703" s="266"/>
      <c r="AX703" s="266"/>
      <c r="AY703" s="266"/>
      <c r="AZ703" s="266"/>
      <c r="BA703" s="321">
        <v>320</v>
      </c>
      <c r="BB703" s="394">
        <v>2</v>
      </c>
    </row>
    <row r="704" spans="1:54" ht="24.95" customHeight="1">
      <c r="A704" s="326" t="s">
        <v>5950</v>
      </c>
      <c r="B704" s="19"/>
      <c r="C704" s="26"/>
      <c r="D704" s="27"/>
      <c r="E704" s="27"/>
      <c r="F704" s="26" t="s">
        <v>5881</v>
      </c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 t="s">
        <v>5017</v>
      </c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 t="s">
        <v>4799</v>
      </c>
      <c r="AK704" s="31">
        <v>45075</v>
      </c>
      <c r="AL704" s="332"/>
      <c r="AM704" s="333"/>
      <c r="AN704" s="25"/>
      <c r="AO704" s="24"/>
      <c r="AP704" s="262" t="s">
        <v>5881</v>
      </c>
      <c r="AQ704" s="263">
        <v>175</v>
      </c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>
        <v>3</v>
      </c>
    </row>
    <row r="705" spans="1:54" ht="24.95" customHeight="1">
      <c r="A705" s="326" t="s">
        <v>5950</v>
      </c>
      <c r="B705" s="19"/>
      <c r="C705" s="26"/>
      <c r="D705" s="27"/>
      <c r="E705" s="27"/>
      <c r="F705" s="26" t="s">
        <v>4934</v>
      </c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 t="s">
        <v>4935</v>
      </c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 t="s">
        <v>4799</v>
      </c>
      <c r="AK705" s="31">
        <v>45075</v>
      </c>
      <c r="AL705" s="332"/>
      <c r="AM705" s="333"/>
      <c r="AN705" s="25"/>
      <c r="AO705" s="24"/>
      <c r="AP705" s="262" t="s">
        <v>4934</v>
      </c>
      <c r="AQ705" s="263">
        <v>110</v>
      </c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>
        <v>3</v>
      </c>
    </row>
    <row r="706" spans="1:54" ht="24.95" customHeight="1">
      <c r="A706" s="326" t="s">
        <v>4817</v>
      </c>
      <c r="B706" s="19" t="s">
        <v>2237</v>
      </c>
      <c r="C706" s="26">
        <v>92</v>
      </c>
      <c r="D706" s="27" t="s">
        <v>1867</v>
      </c>
      <c r="E706" s="27" t="s">
        <v>2039</v>
      </c>
      <c r="F706" s="26" t="s">
        <v>5311</v>
      </c>
      <c r="G706" s="26" t="s">
        <v>2040</v>
      </c>
      <c r="H706" s="26"/>
      <c r="I706" s="26"/>
      <c r="J706" s="26"/>
      <c r="K706" s="26"/>
      <c r="L706" s="26"/>
      <c r="M706" s="26" t="s">
        <v>2041</v>
      </c>
      <c r="N706" s="26" t="s">
        <v>2042</v>
      </c>
      <c r="O706" s="26"/>
      <c r="P706" s="26"/>
      <c r="Q706" s="26" t="s">
        <v>2043</v>
      </c>
      <c r="R706" s="26"/>
      <c r="S706" s="26"/>
      <c r="T706" s="26"/>
      <c r="U706" s="26"/>
      <c r="V706" s="26"/>
      <c r="W706" s="26"/>
      <c r="X706" s="26"/>
      <c r="Y706" s="26" t="s">
        <v>2044</v>
      </c>
      <c r="Z706" s="26"/>
      <c r="AA706" s="28" t="s">
        <v>2045</v>
      </c>
      <c r="AB706" s="28" t="s">
        <v>2046</v>
      </c>
      <c r="AC706" s="28"/>
      <c r="AD706" s="28"/>
      <c r="AE706" s="28" t="s">
        <v>4</v>
      </c>
      <c r="AF706" s="28" t="s">
        <v>2047</v>
      </c>
      <c r="AG706" s="28"/>
      <c r="AH706" s="28" t="s">
        <v>2048</v>
      </c>
      <c r="AI706" s="29"/>
      <c r="AJ706" s="30"/>
      <c r="AK706" s="31"/>
      <c r="AL706" s="332"/>
      <c r="AM706" s="333"/>
      <c r="AN706" s="25"/>
      <c r="AO706" s="24"/>
      <c r="AP706" s="262" t="s">
        <v>2049</v>
      </c>
      <c r="AQ706" s="263"/>
      <c r="AR706" s="263" t="s">
        <v>1321</v>
      </c>
      <c r="AS706" s="263" t="s">
        <v>675</v>
      </c>
      <c r="AT706" s="266"/>
      <c r="AU706" s="266"/>
      <c r="AV706" s="266"/>
      <c r="AW706" s="266" t="s">
        <v>2039</v>
      </c>
      <c r="AX706" s="266"/>
      <c r="AY706" s="266"/>
      <c r="AZ706" s="266"/>
      <c r="BA706" s="321">
        <v>161</v>
      </c>
      <c r="BB706" s="394">
        <v>1</v>
      </c>
    </row>
    <row r="707" spans="1:54" ht="24.95" customHeight="1">
      <c r="A707" s="326" t="s">
        <v>4817</v>
      </c>
      <c r="B707" s="19" t="s">
        <v>2216</v>
      </c>
      <c r="C707" s="26">
        <v>15</v>
      </c>
      <c r="D707" s="27" t="s">
        <v>3881</v>
      </c>
      <c r="E707" s="27"/>
      <c r="F707" s="26" t="s">
        <v>5545</v>
      </c>
      <c r="G707" s="26" t="s">
        <v>3882</v>
      </c>
      <c r="H707" s="26"/>
      <c r="I707" s="26"/>
      <c r="J707" s="26"/>
      <c r="K707" s="26"/>
      <c r="L707" s="26"/>
      <c r="M707" s="26">
        <v>227</v>
      </c>
      <c r="N707" s="26" t="s">
        <v>3883</v>
      </c>
      <c r="O707" s="26"/>
      <c r="P707" s="26"/>
      <c r="Q707" s="26" t="s">
        <v>3884</v>
      </c>
      <c r="R707" s="26"/>
      <c r="S707" s="26"/>
      <c r="T707" s="26"/>
      <c r="U707" s="26" t="s">
        <v>3885</v>
      </c>
      <c r="V707" s="26"/>
      <c r="W707" s="26"/>
      <c r="X707" s="26"/>
      <c r="Y707" s="26" t="s">
        <v>3886</v>
      </c>
      <c r="Z707" s="26" t="s">
        <v>3887</v>
      </c>
      <c r="AA707" s="28" t="s">
        <v>710</v>
      </c>
      <c r="AB707" s="28" t="s">
        <v>3888</v>
      </c>
      <c r="AC707" s="28"/>
      <c r="AD707" s="28"/>
      <c r="AE707" s="28" t="s">
        <v>711</v>
      </c>
      <c r="AF707" s="28" t="s">
        <v>730</v>
      </c>
      <c r="AG707" s="28"/>
      <c r="AH707" s="28" t="s">
        <v>3889</v>
      </c>
      <c r="AI707" s="29"/>
      <c r="AJ707" s="30"/>
      <c r="AK707" s="31"/>
      <c r="AL707" s="332"/>
      <c r="AM707" s="333"/>
      <c r="AN707" s="25" t="s">
        <v>2266</v>
      </c>
      <c r="AO707" s="24">
        <v>45060</v>
      </c>
      <c r="AP707" s="262" t="s">
        <v>3890</v>
      </c>
      <c r="AQ707" s="263"/>
      <c r="AR707" s="263" t="s">
        <v>681</v>
      </c>
      <c r="AS707" s="263" t="s">
        <v>675</v>
      </c>
      <c r="AT707" s="266"/>
      <c r="AU707" s="266"/>
      <c r="AV707" s="266"/>
      <c r="AW707" s="266"/>
      <c r="AX707" s="266"/>
      <c r="AY707" s="266"/>
      <c r="AZ707" s="266"/>
      <c r="BA707" s="321">
        <v>408</v>
      </c>
      <c r="BB707" s="394">
        <v>2</v>
      </c>
    </row>
    <row r="708" spans="1:54" ht="24.95" customHeight="1">
      <c r="A708" s="326" t="s">
        <v>4817</v>
      </c>
      <c r="B708" s="19" t="s">
        <v>2216</v>
      </c>
      <c r="C708" s="26">
        <v>15</v>
      </c>
      <c r="D708" s="27" t="s">
        <v>2212</v>
      </c>
      <c r="E708" s="27"/>
      <c r="F708" s="26" t="s">
        <v>5464</v>
      </c>
      <c r="G708" s="26" t="s">
        <v>3</v>
      </c>
      <c r="H708" s="26" t="s">
        <v>3</v>
      </c>
      <c r="I708" s="26"/>
      <c r="J708" s="26"/>
      <c r="K708" s="26"/>
      <c r="L708" s="26"/>
      <c r="M708" s="26" t="s">
        <v>3238</v>
      </c>
      <c r="N708" s="26" t="s">
        <v>3239</v>
      </c>
      <c r="O708" s="26"/>
      <c r="P708" s="26" t="s">
        <v>3</v>
      </c>
      <c r="Q708" s="26" t="s">
        <v>3240</v>
      </c>
      <c r="R708" s="26" t="s">
        <v>3</v>
      </c>
      <c r="S708" s="26"/>
      <c r="T708" s="26" t="s">
        <v>3</v>
      </c>
      <c r="U708" s="26" t="s">
        <v>3</v>
      </c>
      <c r="V708" s="26"/>
      <c r="W708" s="26"/>
      <c r="X708" s="26"/>
      <c r="Y708" s="26"/>
      <c r="Z708" s="26" t="s">
        <v>3</v>
      </c>
      <c r="AA708" s="28" t="s">
        <v>3241</v>
      </c>
      <c r="AB708" s="28" t="s">
        <v>3242</v>
      </c>
      <c r="AC708" s="28"/>
      <c r="AD708" s="28"/>
      <c r="AE708" s="28" t="s">
        <v>4</v>
      </c>
      <c r="AF708" s="28" t="s">
        <v>3243</v>
      </c>
      <c r="AG708" s="28"/>
      <c r="AH708" s="28" t="s">
        <v>3244</v>
      </c>
      <c r="AI708" s="29"/>
      <c r="AJ708" s="30" t="s">
        <v>2295</v>
      </c>
      <c r="AK708" s="31">
        <v>39248</v>
      </c>
      <c r="AL708" s="332"/>
      <c r="AM708" s="333"/>
      <c r="AN708" s="25" t="s">
        <v>2266</v>
      </c>
      <c r="AO708" s="24">
        <v>45060</v>
      </c>
      <c r="AP708" s="262" t="s">
        <v>3245</v>
      </c>
      <c r="AQ708" s="263"/>
      <c r="AR708" s="263" t="s">
        <v>885</v>
      </c>
      <c r="AS708" s="263" t="s">
        <v>3246</v>
      </c>
      <c r="AT708" s="266"/>
      <c r="AU708" s="266"/>
      <c r="AV708" s="266"/>
      <c r="AW708" s="266"/>
      <c r="AX708" s="266"/>
      <c r="AY708" s="266"/>
      <c r="AZ708" s="266"/>
      <c r="BA708" s="321">
        <v>321</v>
      </c>
      <c r="BB708" s="394">
        <v>2</v>
      </c>
    </row>
    <row r="709" spans="1:54" ht="24.95" customHeight="1">
      <c r="A709" s="326" t="s">
        <v>5950</v>
      </c>
      <c r="B709" s="19"/>
      <c r="C709" s="26"/>
      <c r="D709" s="27"/>
      <c r="E709" s="27"/>
      <c r="F709" s="26" t="s">
        <v>4924</v>
      </c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 t="s">
        <v>4925</v>
      </c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 t="s">
        <v>4799</v>
      </c>
      <c r="AK709" s="31">
        <v>45075</v>
      </c>
      <c r="AL709" s="332"/>
      <c r="AM709" s="333"/>
      <c r="AN709" s="25"/>
      <c r="AO709" s="24"/>
      <c r="AP709" s="262" t="s">
        <v>4924</v>
      </c>
      <c r="AQ709" s="263">
        <v>102</v>
      </c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>
        <v>3</v>
      </c>
    </row>
    <row r="710" spans="1:54" ht="24.95" customHeight="1">
      <c r="A710" s="326" t="s">
        <v>5950</v>
      </c>
      <c r="B710" s="19"/>
      <c r="C710" s="26"/>
      <c r="D710" s="27"/>
      <c r="E710" s="27"/>
      <c r="F710" s="26" t="s">
        <v>4915</v>
      </c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 t="s">
        <v>4916</v>
      </c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 t="s">
        <v>4799</v>
      </c>
      <c r="AK710" s="31">
        <v>45075</v>
      </c>
      <c r="AL710" s="332"/>
      <c r="AM710" s="333"/>
      <c r="AN710" s="25"/>
      <c r="AO710" s="24"/>
      <c r="AP710" s="262" t="s">
        <v>4915</v>
      </c>
      <c r="AQ710" s="263">
        <v>93</v>
      </c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>
        <v>3</v>
      </c>
    </row>
    <row r="711" spans="1:54" ht="24.95" customHeight="1">
      <c r="A711" s="326" t="s">
        <v>5950</v>
      </c>
      <c r="B711" s="19"/>
      <c r="C711" s="26"/>
      <c r="D711" s="27"/>
      <c r="E711" s="27"/>
      <c r="F711" s="26" t="s">
        <v>5027</v>
      </c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 t="s">
        <v>5028</v>
      </c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 t="s">
        <v>4799</v>
      </c>
      <c r="AK711" s="31">
        <v>45075</v>
      </c>
      <c r="AL711" s="332"/>
      <c r="AM711" s="333"/>
      <c r="AN711" s="25"/>
      <c r="AO711" s="24"/>
      <c r="AP711" s="262" t="s">
        <v>5027</v>
      </c>
      <c r="AQ711" s="263">
        <v>183</v>
      </c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>
        <v>3</v>
      </c>
    </row>
    <row r="712" spans="1:54" ht="24.95" customHeight="1">
      <c r="A712" s="326" t="s">
        <v>5950</v>
      </c>
      <c r="B712" s="19"/>
      <c r="C712" s="26"/>
      <c r="D712" s="27"/>
      <c r="E712" s="27"/>
      <c r="F712" s="26" t="s">
        <v>5762</v>
      </c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 t="s">
        <v>4863</v>
      </c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 t="s">
        <v>4799</v>
      </c>
      <c r="AK712" s="31">
        <v>45075</v>
      </c>
      <c r="AL712" s="332"/>
      <c r="AM712" s="333"/>
      <c r="AN712" s="25"/>
      <c r="AO712" s="24"/>
      <c r="AP712" s="262" t="s">
        <v>5763</v>
      </c>
      <c r="AQ712" s="263">
        <v>43</v>
      </c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>
        <v>3</v>
      </c>
    </row>
    <row r="713" spans="1:54" ht="24.95" customHeight="1">
      <c r="A713" s="326" t="s">
        <v>5950</v>
      </c>
      <c r="B713" s="19"/>
      <c r="C713" s="26"/>
      <c r="D713" s="27"/>
      <c r="E713" s="27"/>
      <c r="F713" s="26" t="s">
        <v>5756</v>
      </c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 t="s">
        <v>4842</v>
      </c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 t="s">
        <v>4799</v>
      </c>
      <c r="AK713" s="31">
        <v>45075</v>
      </c>
      <c r="AL713" s="332"/>
      <c r="AM713" s="333"/>
      <c r="AN713" s="25"/>
      <c r="AO713" s="24"/>
      <c r="AP713" s="262" t="s">
        <v>4843</v>
      </c>
      <c r="AQ713" s="263">
        <v>31</v>
      </c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>
        <v>3</v>
      </c>
    </row>
    <row r="714" spans="1:54" ht="24.95" customHeight="1">
      <c r="A714" s="326" t="s">
        <v>5950</v>
      </c>
      <c r="B714" s="19"/>
      <c r="C714" s="26"/>
      <c r="D714" s="27"/>
      <c r="E714" s="27"/>
      <c r="F714" s="26" t="s">
        <v>5873</v>
      </c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 t="s">
        <v>4999</v>
      </c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 t="s">
        <v>4799</v>
      </c>
      <c r="AK714" s="31">
        <v>45075</v>
      </c>
      <c r="AL714" s="332"/>
      <c r="AM714" s="333"/>
      <c r="AN714" s="25"/>
      <c r="AO714" s="24"/>
      <c r="AP714" s="262" t="s">
        <v>5000</v>
      </c>
      <c r="AQ714" s="263">
        <v>162</v>
      </c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>
        <v>3</v>
      </c>
    </row>
    <row r="715" spans="1:54" ht="24.95" customHeight="1">
      <c r="A715" s="326" t="s">
        <v>4817</v>
      </c>
      <c r="B715" s="19" t="s">
        <v>2346</v>
      </c>
      <c r="C715" s="26">
        <v>14</v>
      </c>
      <c r="D715" s="27" t="s">
        <v>2347</v>
      </c>
      <c r="E715" s="27"/>
      <c r="F715" s="26" t="s">
        <v>5345</v>
      </c>
      <c r="G715" s="26" t="s">
        <v>2373</v>
      </c>
      <c r="H715" s="26" t="s">
        <v>3</v>
      </c>
      <c r="I715" s="26"/>
      <c r="J715" s="26"/>
      <c r="K715" s="26"/>
      <c r="L715" s="26"/>
      <c r="M715" s="26" t="s">
        <v>2374</v>
      </c>
      <c r="N715" s="26" t="s">
        <v>2375</v>
      </c>
      <c r="O715" s="26"/>
      <c r="P715" s="26" t="s">
        <v>3</v>
      </c>
      <c r="Q715" s="26" t="s">
        <v>2376</v>
      </c>
      <c r="R715" s="26" t="s">
        <v>3</v>
      </c>
      <c r="S715" s="26"/>
      <c r="T715" s="26" t="s">
        <v>3</v>
      </c>
      <c r="U715" s="26" t="s">
        <v>3</v>
      </c>
      <c r="V715" s="26"/>
      <c r="W715" s="26"/>
      <c r="X715" s="26"/>
      <c r="Y715" s="26"/>
      <c r="Z715" s="26" t="s">
        <v>3</v>
      </c>
      <c r="AA715" s="28" t="s">
        <v>2377</v>
      </c>
      <c r="AB715" s="28" t="s">
        <v>2378</v>
      </c>
      <c r="AC715" s="28"/>
      <c r="AD715" s="28"/>
      <c r="AE715" s="28" t="s">
        <v>705</v>
      </c>
      <c r="AF715" s="28" t="s">
        <v>2379</v>
      </c>
      <c r="AG715" s="28"/>
      <c r="AH715" s="28" t="s">
        <v>2380</v>
      </c>
      <c r="AI715" s="29"/>
      <c r="AJ715" s="30" t="s">
        <v>2295</v>
      </c>
      <c r="AK715" s="31">
        <v>39248</v>
      </c>
      <c r="AL715" s="332"/>
      <c r="AM715" s="333"/>
      <c r="AN715" s="25" t="s">
        <v>2266</v>
      </c>
      <c r="AO715" s="24">
        <v>45060</v>
      </c>
      <c r="AP715" s="262" t="s">
        <v>2381</v>
      </c>
      <c r="AQ715" s="263"/>
      <c r="AR715" s="263" t="s">
        <v>885</v>
      </c>
      <c r="AS715" s="263" t="s">
        <v>2382</v>
      </c>
      <c r="AT715" s="266"/>
      <c r="AU715" s="266"/>
      <c r="AV715" s="266"/>
      <c r="AW715" s="266"/>
      <c r="AX715" s="266"/>
      <c r="AY715" s="266"/>
      <c r="AZ715" s="266"/>
      <c r="BA715" s="321">
        <v>201</v>
      </c>
      <c r="BB715" s="394">
        <v>2</v>
      </c>
    </row>
    <row r="716" spans="1:54" ht="24.95" customHeight="1">
      <c r="A716" s="326" t="s">
        <v>4817</v>
      </c>
      <c r="B716" s="19" t="s">
        <v>2219</v>
      </c>
      <c r="C716" s="26">
        <v>19</v>
      </c>
      <c r="D716" s="27" t="s">
        <v>4356</v>
      </c>
      <c r="E716" s="27"/>
      <c r="F716" s="26" t="s">
        <v>5659</v>
      </c>
      <c r="G716" s="26" t="s">
        <v>4357</v>
      </c>
      <c r="H716" s="26"/>
      <c r="I716" s="26"/>
      <c r="J716" s="26"/>
      <c r="K716" s="26"/>
      <c r="L716" s="26"/>
      <c r="M716" s="26"/>
      <c r="N716" s="26"/>
      <c r="O716" s="26"/>
      <c r="P716" s="26" t="s">
        <v>4358</v>
      </c>
      <c r="Q716" s="26"/>
      <c r="R716" s="26"/>
      <c r="S716" s="26"/>
      <c r="T716" s="26"/>
      <c r="U716" s="26" t="s">
        <v>4359</v>
      </c>
      <c r="V716" s="26"/>
      <c r="W716" s="26"/>
      <c r="X716" s="26"/>
      <c r="Y716" s="26" t="s">
        <v>4360</v>
      </c>
      <c r="Z716" s="26" t="s">
        <v>4356</v>
      </c>
      <c r="AA716" s="28" t="s">
        <v>1316</v>
      </c>
      <c r="AB716" s="28" t="s">
        <v>4361</v>
      </c>
      <c r="AC716" s="28"/>
      <c r="AD716" s="28"/>
      <c r="AE716" s="28"/>
      <c r="AF716" s="28"/>
      <c r="AG716" s="28"/>
      <c r="AH716" s="28"/>
      <c r="AI716" s="29"/>
      <c r="AJ716" s="30" t="s">
        <v>2433</v>
      </c>
      <c r="AK716" s="31">
        <v>39248</v>
      </c>
      <c r="AL716" s="332"/>
      <c r="AM716" s="333"/>
      <c r="AN716" s="25" t="s">
        <v>2266</v>
      </c>
      <c r="AO716" s="24">
        <v>45060</v>
      </c>
      <c r="AP716" s="262" t="s">
        <v>4362</v>
      </c>
      <c r="AQ716" s="263"/>
      <c r="AR716" s="263" t="s">
        <v>2210</v>
      </c>
      <c r="AS716" s="263" t="s">
        <v>675</v>
      </c>
      <c r="AT716" s="266"/>
      <c r="AU716" s="266"/>
      <c r="AV716" s="266"/>
      <c r="AW716" s="266"/>
      <c r="AX716" s="266"/>
      <c r="AY716" s="266"/>
      <c r="AZ716" s="266"/>
      <c r="BA716" s="321">
        <v>525</v>
      </c>
      <c r="BB716" s="394">
        <v>2</v>
      </c>
    </row>
    <row r="717" spans="1:54" ht="24.95" customHeight="1">
      <c r="A717" s="326" t="s">
        <v>5950</v>
      </c>
      <c r="B717" s="19"/>
      <c r="C717" s="26"/>
      <c r="D717" s="27"/>
      <c r="E717" s="27"/>
      <c r="F717" s="26" t="s">
        <v>5826</v>
      </c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 t="s">
        <v>4936</v>
      </c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 t="s">
        <v>4799</v>
      </c>
      <c r="AK717" s="31">
        <v>45075</v>
      </c>
      <c r="AL717" s="332"/>
      <c r="AM717" s="333"/>
      <c r="AN717" s="25"/>
      <c r="AO717" s="24"/>
      <c r="AP717" s="262" t="s">
        <v>5827</v>
      </c>
      <c r="AQ717" s="263">
        <v>112</v>
      </c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>
        <v>3</v>
      </c>
    </row>
    <row r="718" spans="1:54" ht="24.95" customHeight="1">
      <c r="A718" s="326" t="s">
        <v>4817</v>
      </c>
      <c r="B718" s="19" t="s">
        <v>2225</v>
      </c>
      <c r="C718" s="26">
        <v>91</v>
      </c>
      <c r="D718" s="27" t="s">
        <v>837</v>
      </c>
      <c r="E718" s="27" t="s">
        <v>1200</v>
      </c>
      <c r="F718" s="26" t="s">
        <v>5221</v>
      </c>
      <c r="G718" s="26" t="s">
        <v>3</v>
      </c>
      <c r="H718" s="26" t="s">
        <v>1201</v>
      </c>
      <c r="I718" s="26"/>
      <c r="J718" s="26"/>
      <c r="K718" s="26"/>
      <c r="L718" s="26"/>
      <c r="M718" s="26" t="s">
        <v>1202</v>
      </c>
      <c r="N718" s="26" t="s">
        <v>1203</v>
      </c>
      <c r="O718" s="26"/>
      <c r="P718" s="26"/>
      <c r="Q718" s="26" t="s">
        <v>1204</v>
      </c>
      <c r="R718" s="26"/>
      <c r="S718" s="26"/>
      <c r="T718" s="26"/>
      <c r="U718" s="26" t="s">
        <v>3</v>
      </c>
      <c r="V718" s="26"/>
      <c r="W718" s="26"/>
      <c r="X718" s="26"/>
      <c r="Y718" s="26" t="s">
        <v>1205</v>
      </c>
      <c r="Z718" s="26"/>
      <c r="AA718" s="28" t="s">
        <v>1206</v>
      </c>
      <c r="AB718" s="28" t="s">
        <v>1207</v>
      </c>
      <c r="AC718" s="28"/>
      <c r="AD718" s="28"/>
      <c r="AE718" s="28" t="s">
        <v>4</v>
      </c>
      <c r="AF718" s="28" t="s">
        <v>5</v>
      </c>
      <c r="AG718" s="28"/>
      <c r="AH718" s="28" t="s">
        <v>1208</v>
      </c>
      <c r="AI718" s="29"/>
      <c r="AJ718" s="30" t="s">
        <v>1021</v>
      </c>
      <c r="AK718" s="31" t="s">
        <v>3</v>
      </c>
      <c r="AL718" s="332"/>
      <c r="AM718" s="333"/>
      <c r="AN718" s="25"/>
      <c r="AO718" s="24"/>
      <c r="AP718" s="262" t="s">
        <v>1209</v>
      </c>
      <c r="AQ718" s="263"/>
      <c r="AR718" s="263" t="s">
        <v>844</v>
      </c>
      <c r="AS718" s="263" t="s">
        <v>675</v>
      </c>
      <c r="AT718" s="266"/>
      <c r="AU718" s="266"/>
      <c r="AV718" s="266" t="s">
        <v>1200</v>
      </c>
      <c r="AW718" s="266"/>
      <c r="AX718" s="266"/>
      <c r="AY718" s="266"/>
      <c r="AZ718" s="266"/>
      <c r="BA718" s="321">
        <v>61</v>
      </c>
      <c r="BB718" s="394">
        <v>1</v>
      </c>
    </row>
    <row r="719" spans="1:54" ht="24.95" customHeight="1">
      <c r="A719" s="326" t="s">
        <v>4817</v>
      </c>
      <c r="B719" s="19" t="s">
        <v>2346</v>
      </c>
      <c r="C719" s="26">
        <v>14</v>
      </c>
      <c r="D719" s="27" t="s">
        <v>2526</v>
      </c>
      <c r="E719" s="27"/>
      <c r="F719" s="26" t="s">
        <v>5362</v>
      </c>
      <c r="G719" s="26" t="s">
        <v>3</v>
      </c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 t="s">
        <v>2527</v>
      </c>
      <c r="T719" s="26"/>
      <c r="U719" s="26" t="s">
        <v>2528</v>
      </c>
      <c r="V719" s="26"/>
      <c r="W719" s="26"/>
      <c r="X719" s="26"/>
      <c r="Y719" s="26"/>
      <c r="Z719" s="26" t="s">
        <v>2282</v>
      </c>
      <c r="AA719" s="28"/>
      <c r="AB719" s="28"/>
      <c r="AC719" s="28"/>
      <c r="AD719" s="28"/>
      <c r="AE719" s="28"/>
      <c r="AF719" s="28"/>
      <c r="AG719" s="28"/>
      <c r="AH719" s="28"/>
      <c r="AI719" s="29"/>
      <c r="AJ719" s="30" t="s">
        <v>2433</v>
      </c>
      <c r="AK719" s="31">
        <v>39248</v>
      </c>
      <c r="AL719" s="332"/>
      <c r="AM719" s="333"/>
      <c r="AN719" s="25" t="s">
        <v>2266</v>
      </c>
      <c r="AO719" s="24">
        <v>45060</v>
      </c>
      <c r="AP719" s="262" t="s">
        <v>2529</v>
      </c>
      <c r="AQ719" s="263"/>
      <c r="AR719" s="263" t="s">
        <v>2210</v>
      </c>
      <c r="AS719" s="263" t="s">
        <v>2530</v>
      </c>
      <c r="AT719" s="266"/>
      <c r="AU719" s="266"/>
      <c r="AV719" s="266"/>
      <c r="AW719" s="266"/>
      <c r="AX719" s="266"/>
      <c r="AY719" s="266"/>
      <c r="AZ719" s="266"/>
      <c r="BA719" s="321">
        <v>219</v>
      </c>
      <c r="BB719" s="394">
        <v>2</v>
      </c>
    </row>
    <row r="720" spans="1:54" ht="24.95" customHeight="1">
      <c r="A720" s="326" t="s">
        <v>4817</v>
      </c>
      <c r="B720" s="19" t="s">
        <v>2216</v>
      </c>
      <c r="C720" s="26">
        <v>15</v>
      </c>
      <c r="D720" s="27" t="s">
        <v>2217</v>
      </c>
      <c r="E720" s="27"/>
      <c r="F720" s="26" t="s">
        <v>5530</v>
      </c>
      <c r="G720" s="26" t="s">
        <v>3719</v>
      </c>
      <c r="H720" s="26"/>
      <c r="I720" s="26"/>
      <c r="J720" s="26"/>
      <c r="K720" s="26"/>
      <c r="L720" s="26"/>
      <c r="M720" s="26" t="s">
        <v>3720</v>
      </c>
      <c r="N720" s="26" t="s">
        <v>3721</v>
      </c>
      <c r="O720" s="26"/>
      <c r="P720" s="26" t="s">
        <v>3722</v>
      </c>
      <c r="Q720" s="26" t="s">
        <v>3723</v>
      </c>
      <c r="R720" s="26"/>
      <c r="S720" s="26" t="s">
        <v>3724</v>
      </c>
      <c r="T720" s="26"/>
      <c r="U720" s="26" t="s">
        <v>3725</v>
      </c>
      <c r="V720" s="26"/>
      <c r="W720" s="26"/>
      <c r="X720" s="26"/>
      <c r="Y720" s="26" t="s">
        <v>3726</v>
      </c>
      <c r="Z720" s="26" t="s">
        <v>724</v>
      </c>
      <c r="AA720" s="28" t="s">
        <v>3727</v>
      </c>
      <c r="AB720" s="28" t="s">
        <v>3728</v>
      </c>
      <c r="AC720" s="28"/>
      <c r="AD720" s="28"/>
      <c r="AE720" s="28" t="s">
        <v>705</v>
      </c>
      <c r="AF720" s="28" t="s">
        <v>2896</v>
      </c>
      <c r="AG720" s="28"/>
      <c r="AH720" s="28" t="s">
        <v>3729</v>
      </c>
      <c r="AI720" s="29"/>
      <c r="AJ720" s="30" t="s">
        <v>2433</v>
      </c>
      <c r="AK720" s="31">
        <v>39248</v>
      </c>
      <c r="AL720" s="332"/>
      <c r="AM720" s="333"/>
      <c r="AN720" s="25" t="s">
        <v>2266</v>
      </c>
      <c r="AO720" s="24">
        <v>45060</v>
      </c>
      <c r="AP720" s="262" t="s">
        <v>3730</v>
      </c>
      <c r="AQ720" s="263"/>
      <c r="AR720" s="263" t="s">
        <v>2210</v>
      </c>
      <c r="AS720" s="263" t="s">
        <v>675</v>
      </c>
      <c r="AT720" s="266"/>
      <c r="AU720" s="266"/>
      <c r="AV720" s="266"/>
      <c r="AW720" s="266"/>
      <c r="AX720" s="266"/>
      <c r="AY720" s="266"/>
      <c r="AZ720" s="266"/>
      <c r="BA720" s="321">
        <v>393</v>
      </c>
      <c r="BB720" s="394">
        <v>2</v>
      </c>
    </row>
    <row r="721" spans="1:54" ht="24.95" customHeight="1">
      <c r="A721" s="326" t="s">
        <v>4817</v>
      </c>
      <c r="B721" s="19" t="s">
        <v>2216</v>
      </c>
      <c r="C721" s="26">
        <v>15</v>
      </c>
      <c r="D721" s="27" t="s">
        <v>2212</v>
      </c>
      <c r="E721" s="27"/>
      <c r="F721" s="26" t="s">
        <v>5468</v>
      </c>
      <c r="G721" s="26" t="s">
        <v>3</v>
      </c>
      <c r="H721" s="26" t="s">
        <v>3</v>
      </c>
      <c r="I721" s="26"/>
      <c r="J721" s="26"/>
      <c r="K721" s="26"/>
      <c r="L721" s="26"/>
      <c r="M721" s="26" t="s">
        <v>3</v>
      </c>
      <c r="N721" s="26" t="s">
        <v>3</v>
      </c>
      <c r="O721" s="26"/>
      <c r="P721" s="26" t="s">
        <v>3</v>
      </c>
      <c r="Q721" s="26" t="s">
        <v>3</v>
      </c>
      <c r="R721" s="26" t="s">
        <v>3</v>
      </c>
      <c r="S721" s="26"/>
      <c r="T721" s="26" t="s">
        <v>3</v>
      </c>
      <c r="U721" s="26" t="s">
        <v>3</v>
      </c>
      <c r="V721" s="26"/>
      <c r="W721" s="26"/>
      <c r="X721" s="26"/>
      <c r="Y721" s="26"/>
      <c r="Z721" s="26" t="s">
        <v>3</v>
      </c>
      <c r="AA721" s="28" t="s">
        <v>1216</v>
      </c>
      <c r="AB721" s="28" t="s">
        <v>3</v>
      </c>
      <c r="AC721" s="28"/>
      <c r="AD721" s="28"/>
      <c r="AE721" s="28" t="s">
        <v>3</v>
      </c>
      <c r="AF721" s="28" t="s">
        <v>3</v>
      </c>
      <c r="AG721" s="28"/>
      <c r="AH721" s="28" t="s">
        <v>3</v>
      </c>
      <c r="AI721" s="29"/>
      <c r="AJ721" s="30" t="s">
        <v>2295</v>
      </c>
      <c r="AK721" s="31">
        <v>39248</v>
      </c>
      <c r="AL721" s="332"/>
      <c r="AM721" s="333"/>
      <c r="AN721" s="25" t="s">
        <v>2266</v>
      </c>
      <c r="AO721" s="24">
        <v>45060</v>
      </c>
      <c r="AP721" s="262" t="s">
        <v>1216</v>
      </c>
      <c r="AQ721" s="263"/>
      <c r="AR721" s="263" t="s">
        <v>885</v>
      </c>
      <c r="AS721" s="263" t="s">
        <v>3268</v>
      </c>
      <c r="AT721" s="266"/>
      <c r="AU721" s="266"/>
      <c r="AV721" s="266"/>
      <c r="AW721" s="266"/>
      <c r="AX721" s="266"/>
      <c r="AY721" s="266"/>
      <c r="AZ721" s="266"/>
      <c r="BA721" s="321">
        <v>325</v>
      </c>
      <c r="BB721" s="394">
        <v>2</v>
      </c>
    </row>
    <row r="722" spans="1:54" ht="24.95" customHeight="1">
      <c r="A722" s="326" t="s">
        <v>4817</v>
      </c>
      <c r="B722" s="19" t="s">
        <v>2225</v>
      </c>
      <c r="C722" s="26">
        <v>91</v>
      </c>
      <c r="D722" s="27" t="s">
        <v>837</v>
      </c>
      <c r="E722" s="27" t="s">
        <v>1210</v>
      </c>
      <c r="F722" s="26" t="s">
        <v>5222</v>
      </c>
      <c r="G722" s="26" t="s">
        <v>3</v>
      </c>
      <c r="H722" s="26" t="s">
        <v>1211</v>
      </c>
      <c r="I722" s="26"/>
      <c r="J722" s="26"/>
      <c r="K722" s="26"/>
      <c r="L722" s="26"/>
      <c r="M722" s="26" t="s">
        <v>1212</v>
      </c>
      <c r="N722" s="26" t="s">
        <v>1213</v>
      </c>
      <c r="O722" s="26"/>
      <c r="P722" s="26"/>
      <c r="Q722" s="26" t="s">
        <v>1214</v>
      </c>
      <c r="R722" s="26"/>
      <c r="S722" s="26"/>
      <c r="T722" s="26"/>
      <c r="U722" s="26" t="s">
        <v>3</v>
      </c>
      <c r="V722" s="26"/>
      <c r="W722" s="26"/>
      <c r="X722" s="26"/>
      <c r="Y722" s="26" t="s">
        <v>1215</v>
      </c>
      <c r="Z722" s="26"/>
      <c r="AA722" s="28" t="s">
        <v>1216</v>
      </c>
      <c r="AB722" s="28" t="s">
        <v>1217</v>
      </c>
      <c r="AC722" s="28"/>
      <c r="AD722" s="28"/>
      <c r="AE722" s="28" t="s">
        <v>4</v>
      </c>
      <c r="AF722" s="28" t="s">
        <v>716</v>
      </c>
      <c r="AG722" s="28"/>
      <c r="AH722" s="28" t="s">
        <v>1218</v>
      </c>
      <c r="AI722" s="29"/>
      <c r="AJ722" s="30" t="s">
        <v>1021</v>
      </c>
      <c r="AK722" s="31" t="s">
        <v>3</v>
      </c>
      <c r="AL722" s="332"/>
      <c r="AM722" s="333"/>
      <c r="AN722" s="25"/>
      <c r="AO722" s="24"/>
      <c r="AP722" s="262" t="s">
        <v>1219</v>
      </c>
      <c r="AQ722" s="263"/>
      <c r="AR722" s="263" t="s">
        <v>844</v>
      </c>
      <c r="AS722" s="263" t="s">
        <v>675</v>
      </c>
      <c r="AT722" s="266"/>
      <c r="AU722" s="266"/>
      <c r="AV722" s="266" t="s">
        <v>1210</v>
      </c>
      <c r="AW722" s="266"/>
      <c r="AX722" s="266"/>
      <c r="AY722" s="266"/>
      <c r="AZ722" s="266"/>
      <c r="BA722" s="321">
        <v>62</v>
      </c>
      <c r="BB722" s="394">
        <v>1</v>
      </c>
    </row>
    <row r="723" spans="1:54" ht="24.95" customHeight="1">
      <c r="A723" s="326" t="s">
        <v>4817</v>
      </c>
      <c r="B723" s="19" t="s">
        <v>2216</v>
      </c>
      <c r="C723" s="26">
        <v>15</v>
      </c>
      <c r="D723" s="27" t="s">
        <v>2212</v>
      </c>
      <c r="E723" s="27"/>
      <c r="F723" s="26" t="s">
        <v>5442</v>
      </c>
      <c r="G723" s="26" t="s">
        <v>3097</v>
      </c>
      <c r="H723" s="26" t="s">
        <v>3</v>
      </c>
      <c r="I723" s="26"/>
      <c r="J723" s="26"/>
      <c r="K723" s="26"/>
      <c r="L723" s="26"/>
      <c r="M723" s="26" t="s">
        <v>2592</v>
      </c>
      <c r="N723" s="26" t="s">
        <v>3098</v>
      </c>
      <c r="O723" s="26"/>
      <c r="P723" s="26" t="s">
        <v>3</v>
      </c>
      <c r="Q723" s="26" t="s">
        <v>3099</v>
      </c>
      <c r="R723" s="26" t="s">
        <v>3</v>
      </c>
      <c r="S723" s="26"/>
      <c r="T723" s="26" t="s">
        <v>3</v>
      </c>
      <c r="U723" s="26" t="s">
        <v>3</v>
      </c>
      <c r="V723" s="26"/>
      <c r="W723" s="26"/>
      <c r="X723" s="26"/>
      <c r="Y723" s="26"/>
      <c r="Z723" s="26" t="s">
        <v>3</v>
      </c>
      <c r="AA723" s="28" t="s">
        <v>1216</v>
      </c>
      <c r="AB723" s="28" t="s">
        <v>3100</v>
      </c>
      <c r="AC723" s="28"/>
      <c r="AD723" s="28"/>
      <c r="AE723" s="28" t="s">
        <v>711</v>
      </c>
      <c r="AF723" s="28" t="s">
        <v>730</v>
      </c>
      <c r="AG723" s="28"/>
      <c r="AH723" s="28" t="s">
        <v>3101</v>
      </c>
      <c r="AI723" s="29"/>
      <c r="AJ723" s="30" t="s">
        <v>2295</v>
      </c>
      <c r="AK723" s="31">
        <v>39248</v>
      </c>
      <c r="AL723" s="332"/>
      <c r="AM723" s="333"/>
      <c r="AN723" s="25" t="s">
        <v>2266</v>
      </c>
      <c r="AO723" s="24">
        <v>45060</v>
      </c>
      <c r="AP723" s="262" t="s">
        <v>3102</v>
      </c>
      <c r="AQ723" s="263"/>
      <c r="AR723" s="263" t="s">
        <v>885</v>
      </c>
      <c r="AS723" s="263" t="s">
        <v>3103</v>
      </c>
      <c r="AT723" s="266"/>
      <c r="AU723" s="266"/>
      <c r="AV723" s="266"/>
      <c r="AW723" s="266"/>
      <c r="AX723" s="266"/>
      <c r="AY723" s="266"/>
      <c r="AZ723" s="266"/>
      <c r="BA723" s="321">
        <v>299</v>
      </c>
      <c r="BB723" s="394">
        <v>2</v>
      </c>
    </row>
    <row r="724" spans="1:54" ht="24.95" customHeight="1">
      <c r="A724" s="326" t="s">
        <v>4817</v>
      </c>
      <c r="B724" s="19" t="s">
        <v>2216</v>
      </c>
      <c r="C724" s="26">
        <v>15</v>
      </c>
      <c r="D724" s="27" t="s">
        <v>2212</v>
      </c>
      <c r="E724" s="27"/>
      <c r="F724" s="26" t="s">
        <v>5399</v>
      </c>
      <c r="G724" s="26" t="s">
        <v>3</v>
      </c>
      <c r="H724" s="26" t="s">
        <v>3</v>
      </c>
      <c r="I724" s="26"/>
      <c r="J724" s="26"/>
      <c r="K724" s="26"/>
      <c r="L724" s="26"/>
      <c r="M724" s="26" t="s">
        <v>3</v>
      </c>
      <c r="N724" s="26" t="s">
        <v>3</v>
      </c>
      <c r="O724" s="26"/>
      <c r="P724" s="26" t="s">
        <v>3</v>
      </c>
      <c r="Q724" s="26" t="s">
        <v>3</v>
      </c>
      <c r="R724" s="26" t="s">
        <v>3</v>
      </c>
      <c r="S724" s="26"/>
      <c r="T724" s="26" t="s">
        <v>3</v>
      </c>
      <c r="U724" s="26" t="s">
        <v>3</v>
      </c>
      <c r="V724" s="26"/>
      <c r="W724" s="26"/>
      <c r="X724" s="26"/>
      <c r="Y724" s="26"/>
      <c r="Z724" s="26" t="s">
        <v>3</v>
      </c>
      <c r="AA724" s="28" t="s">
        <v>2798</v>
      </c>
      <c r="AB724" s="28" t="s">
        <v>2799</v>
      </c>
      <c r="AC724" s="28"/>
      <c r="AD724" s="28"/>
      <c r="AE724" s="28" t="s">
        <v>3</v>
      </c>
      <c r="AF724" s="28" t="s">
        <v>3</v>
      </c>
      <c r="AG724" s="28"/>
      <c r="AH724" s="28" t="s">
        <v>3</v>
      </c>
      <c r="AI724" s="29"/>
      <c r="AJ724" s="30" t="s">
        <v>2295</v>
      </c>
      <c r="AK724" s="31">
        <v>39248</v>
      </c>
      <c r="AL724" s="332"/>
      <c r="AM724" s="333"/>
      <c r="AN724" s="25" t="s">
        <v>2266</v>
      </c>
      <c r="AO724" s="24">
        <v>45060</v>
      </c>
      <c r="AP724" s="262" t="s">
        <v>2800</v>
      </c>
      <c r="AQ724" s="263"/>
      <c r="AR724" s="263" t="s">
        <v>885</v>
      </c>
      <c r="AS724" s="263" t="s">
        <v>2801</v>
      </c>
      <c r="AT724" s="266"/>
      <c r="AU724" s="266"/>
      <c r="AV724" s="266"/>
      <c r="AW724" s="266"/>
      <c r="AX724" s="266"/>
      <c r="AY724" s="266"/>
      <c r="AZ724" s="266"/>
      <c r="BA724" s="321">
        <v>256</v>
      </c>
      <c r="BB724" s="394">
        <v>2</v>
      </c>
    </row>
    <row r="725" spans="1:54" ht="24.95" customHeight="1">
      <c r="A725" s="326" t="s">
        <v>4817</v>
      </c>
      <c r="B725" s="19" t="s">
        <v>2216</v>
      </c>
      <c r="C725" s="26">
        <v>15</v>
      </c>
      <c r="D725" s="27" t="s">
        <v>2212</v>
      </c>
      <c r="E725" s="27"/>
      <c r="F725" s="26" t="s">
        <v>5500</v>
      </c>
      <c r="G725" s="26" t="s">
        <v>3411</v>
      </c>
      <c r="H725" s="26"/>
      <c r="I725" s="26"/>
      <c r="J725" s="26"/>
      <c r="K725" s="26"/>
      <c r="L725" s="26"/>
      <c r="M725" s="26" t="s">
        <v>738</v>
      </c>
      <c r="N725" s="26" t="s">
        <v>3412</v>
      </c>
      <c r="O725" s="26"/>
      <c r="P725" s="26" t="s">
        <v>3413</v>
      </c>
      <c r="Q725" s="26" t="s">
        <v>3414</v>
      </c>
      <c r="R725" s="26"/>
      <c r="S725" s="26" t="s">
        <v>3415</v>
      </c>
      <c r="T725" s="26"/>
      <c r="U725" s="26" t="s">
        <v>3416</v>
      </c>
      <c r="V725" s="26"/>
      <c r="W725" s="26"/>
      <c r="X725" s="26"/>
      <c r="Y725" s="26" t="s">
        <v>3417</v>
      </c>
      <c r="Z725" s="26" t="s">
        <v>688</v>
      </c>
      <c r="AA725" s="28" t="s">
        <v>3418</v>
      </c>
      <c r="AB725" s="28" t="s">
        <v>3419</v>
      </c>
      <c r="AC725" s="28"/>
      <c r="AD725" s="28"/>
      <c r="AE725" s="28" t="s">
        <v>4</v>
      </c>
      <c r="AF725" s="28" t="s">
        <v>740</v>
      </c>
      <c r="AG725" s="28"/>
      <c r="AH725" s="28" t="s">
        <v>3420</v>
      </c>
      <c r="AI725" s="29"/>
      <c r="AJ725" s="30" t="s">
        <v>2433</v>
      </c>
      <c r="AK725" s="31">
        <v>39248</v>
      </c>
      <c r="AL725" s="332"/>
      <c r="AM725" s="333"/>
      <c r="AN725" s="25" t="s">
        <v>2266</v>
      </c>
      <c r="AO725" s="24">
        <v>45060</v>
      </c>
      <c r="AP725" s="262" t="s">
        <v>3421</v>
      </c>
      <c r="AQ725" s="263"/>
      <c r="AR725" s="263" t="s">
        <v>2210</v>
      </c>
      <c r="AS725" s="263" t="s">
        <v>675</v>
      </c>
      <c r="AT725" s="266"/>
      <c r="AU725" s="266"/>
      <c r="AV725" s="266"/>
      <c r="AW725" s="266"/>
      <c r="AX725" s="266"/>
      <c r="AY725" s="266"/>
      <c r="AZ725" s="266"/>
      <c r="BA725" s="321">
        <v>357</v>
      </c>
      <c r="BB725" s="394">
        <v>2</v>
      </c>
    </row>
    <row r="726" spans="1:54" ht="24.95" customHeight="1">
      <c r="A726" s="326" t="s">
        <v>4817</v>
      </c>
      <c r="B726" s="19" t="s">
        <v>2216</v>
      </c>
      <c r="C726" s="26">
        <v>15</v>
      </c>
      <c r="D726" s="27" t="s">
        <v>2212</v>
      </c>
      <c r="E726" s="27"/>
      <c r="F726" s="26" t="s">
        <v>5400</v>
      </c>
      <c r="G726" s="26" t="s">
        <v>3</v>
      </c>
      <c r="H726" s="26" t="s">
        <v>3</v>
      </c>
      <c r="I726" s="26"/>
      <c r="J726" s="26"/>
      <c r="K726" s="26"/>
      <c r="L726" s="26"/>
      <c r="M726" s="26" t="s">
        <v>3</v>
      </c>
      <c r="N726" s="26" t="s">
        <v>3</v>
      </c>
      <c r="O726" s="26"/>
      <c r="P726" s="26" t="s">
        <v>3</v>
      </c>
      <c r="Q726" s="26" t="s">
        <v>3</v>
      </c>
      <c r="R726" s="26" t="s">
        <v>3</v>
      </c>
      <c r="S726" s="26"/>
      <c r="T726" s="26" t="s">
        <v>3</v>
      </c>
      <c r="U726" s="26" t="s">
        <v>3</v>
      </c>
      <c r="V726" s="26"/>
      <c r="W726" s="26"/>
      <c r="X726" s="26"/>
      <c r="Y726" s="26"/>
      <c r="Z726" s="26" t="s">
        <v>3</v>
      </c>
      <c r="AA726" s="28" t="s">
        <v>2802</v>
      </c>
      <c r="AB726" s="28" t="s">
        <v>2803</v>
      </c>
      <c r="AC726" s="28"/>
      <c r="AD726" s="28"/>
      <c r="AE726" s="28" t="s">
        <v>3</v>
      </c>
      <c r="AF726" s="28" t="s">
        <v>3</v>
      </c>
      <c r="AG726" s="28"/>
      <c r="AH726" s="28" t="s">
        <v>3</v>
      </c>
      <c r="AI726" s="29"/>
      <c r="AJ726" s="30" t="s">
        <v>2295</v>
      </c>
      <c r="AK726" s="31">
        <v>39248</v>
      </c>
      <c r="AL726" s="332"/>
      <c r="AM726" s="333"/>
      <c r="AN726" s="25" t="s">
        <v>2266</v>
      </c>
      <c r="AO726" s="24">
        <v>45060</v>
      </c>
      <c r="AP726" s="262" t="s">
        <v>2804</v>
      </c>
      <c r="AQ726" s="263"/>
      <c r="AR726" s="263" t="s">
        <v>885</v>
      </c>
      <c r="AS726" s="263" t="s">
        <v>2805</v>
      </c>
      <c r="AT726" s="266"/>
      <c r="AU726" s="266"/>
      <c r="AV726" s="266"/>
      <c r="AW726" s="266"/>
      <c r="AX726" s="266"/>
      <c r="AY726" s="266"/>
      <c r="AZ726" s="266"/>
      <c r="BA726" s="321">
        <v>257</v>
      </c>
      <c r="BB726" s="394">
        <v>2</v>
      </c>
    </row>
    <row r="727" spans="1:54" ht="24.95" customHeight="1">
      <c r="A727" s="326" t="s">
        <v>4817</v>
      </c>
      <c r="B727" s="19" t="s">
        <v>2237</v>
      </c>
      <c r="C727" s="26">
        <v>92</v>
      </c>
      <c r="D727" s="27" t="s">
        <v>1867</v>
      </c>
      <c r="E727" s="27" t="s">
        <v>2172</v>
      </c>
      <c r="F727" s="26" t="s">
        <v>5326</v>
      </c>
      <c r="G727" s="26" t="s">
        <v>2173</v>
      </c>
      <c r="H727" s="26"/>
      <c r="I727" s="26"/>
      <c r="J727" s="26"/>
      <c r="K727" s="26"/>
      <c r="L727" s="26"/>
      <c r="M727" s="26" t="s">
        <v>2247</v>
      </c>
      <c r="N727" s="26" t="s">
        <v>2174</v>
      </c>
      <c r="O727" s="26"/>
      <c r="P727" s="26"/>
      <c r="Q727" s="26" t="s">
        <v>2175</v>
      </c>
      <c r="R727" s="26"/>
      <c r="S727" s="26"/>
      <c r="T727" s="26"/>
      <c r="U727" s="26"/>
      <c r="V727" s="26"/>
      <c r="W727" s="26"/>
      <c r="X727" s="26"/>
      <c r="Y727" s="26" t="s">
        <v>2176</v>
      </c>
      <c r="Z727" s="26"/>
      <c r="AA727" s="28" t="s">
        <v>2177</v>
      </c>
      <c r="AB727" s="28" t="s">
        <v>2178</v>
      </c>
      <c r="AC727" s="28"/>
      <c r="AD727" s="28"/>
      <c r="AE727" s="28" t="s">
        <v>711</v>
      </c>
      <c r="AF727" s="28" t="s">
        <v>914</v>
      </c>
      <c r="AG727" s="28"/>
      <c r="AH727" s="28" t="s">
        <v>2179</v>
      </c>
      <c r="AI727" s="29"/>
      <c r="AJ727" s="30"/>
      <c r="AK727" s="31"/>
      <c r="AL727" s="332"/>
      <c r="AM727" s="333"/>
      <c r="AN727" s="25"/>
      <c r="AO727" s="24"/>
      <c r="AP727" s="262" t="s">
        <v>2180</v>
      </c>
      <c r="AQ727" s="263"/>
      <c r="AR727" s="263" t="s">
        <v>1321</v>
      </c>
      <c r="AS727" s="263" t="s">
        <v>675</v>
      </c>
      <c r="AT727" s="266"/>
      <c r="AU727" s="266"/>
      <c r="AV727" s="266"/>
      <c r="AW727" s="266" t="s">
        <v>2172</v>
      </c>
      <c r="AX727" s="266"/>
      <c r="AY727" s="266"/>
      <c r="AZ727" s="266"/>
      <c r="BA727" s="321">
        <v>177</v>
      </c>
      <c r="BB727" s="394">
        <v>1</v>
      </c>
    </row>
    <row r="728" spans="1:54" ht="24.95" customHeight="1">
      <c r="A728" s="326" t="s">
        <v>4817</v>
      </c>
      <c r="B728" s="19" t="s">
        <v>2216</v>
      </c>
      <c r="C728" s="26">
        <v>15</v>
      </c>
      <c r="D728" s="27" t="s">
        <v>2212</v>
      </c>
      <c r="E728" s="27"/>
      <c r="F728" s="26" t="s">
        <v>5440</v>
      </c>
      <c r="G728" s="26" t="s">
        <v>3081</v>
      </c>
      <c r="H728" s="26" t="s">
        <v>3</v>
      </c>
      <c r="I728" s="26"/>
      <c r="J728" s="26"/>
      <c r="K728" s="26"/>
      <c r="L728" s="26"/>
      <c r="M728" s="26" t="s">
        <v>3082</v>
      </c>
      <c r="N728" s="26" t="s">
        <v>3083</v>
      </c>
      <c r="O728" s="26"/>
      <c r="P728" s="26" t="s">
        <v>3</v>
      </c>
      <c r="Q728" s="26" t="s">
        <v>3</v>
      </c>
      <c r="R728" s="26" t="s">
        <v>3</v>
      </c>
      <c r="S728" s="26"/>
      <c r="T728" s="26" t="s">
        <v>3</v>
      </c>
      <c r="U728" s="26" t="s">
        <v>3</v>
      </c>
      <c r="V728" s="26"/>
      <c r="W728" s="26"/>
      <c r="X728" s="26"/>
      <c r="Y728" s="26"/>
      <c r="Z728" s="26" t="s">
        <v>3</v>
      </c>
      <c r="AA728" s="28" t="s">
        <v>3084</v>
      </c>
      <c r="AB728" s="28" t="s">
        <v>3085</v>
      </c>
      <c r="AC728" s="28"/>
      <c r="AD728" s="28"/>
      <c r="AE728" s="28" t="s">
        <v>711</v>
      </c>
      <c r="AF728" s="28" t="s">
        <v>748</v>
      </c>
      <c r="AG728" s="28"/>
      <c r="AH728" s="28" t="s">
        <v>3086</v>
      </c>
      <c r="AI728" s="29"/>
      <c r="AJ728" s="30" t="s">
        <v>2295</v>
      </c>
      <c r="AK728" s="31">
        <v>39248</v>
      </c>
      <c r="AL728" s="332"/>
      <c r="AM728" s="333"/>
      <c r="AN728" s="25" t="s">
        <v>2266</v>
      </c>
      <c r="AO728" s="24">
        <v>45060</v>
      </c>
      <c r="AP728" s="262" t="s">
        <v>3087</v>
      </c>
      <c r="AQ728" s="263"/>
      <c r="AR728" s="263" t="s">
        <v>885</v>
      </c>
      <c r="AS728" s="263" t="s">
        <v>3088</v>
      </c>
      <c r="AT728" s="266"/>
      <c r="AU728" s="266"/>
      <c r="AV728" s="266"/>
      <c r="AW728" s="266"/>
      <c r="AX728" s="266"/>
      <c r="AY728" s="266"/>
      <c r="AZ728" s="266"/>
      <c r="BA728" s="321">
        <v>297</v>
      </c>
      <c r="BB728" s="394">
        <v>2</v>
      </c>
    </row>
    <row r="729" spans="1:54" ht="24.95" customHeight="1">
      <c r="A729" s="326" t="s">
        <v>4817</v>
      </c>
      <c r="B729" s="19" t="s">
        <v>2237</v>
      </c>
      <c r="C729" s="26">
        <v>92</v>
      </c>
      <c r="D729" s="27" t="s">
        <v>1867</v>
      </c>
      <c r="E729" s="27" t="s">
        <v>1911</v>
      </c>
      <c r="F729" s="26" t="s">
        <v>5296</v>
      </c>
      <c r="G729" s="26" t="s">
        <v>1912</v>
      </c>
      <c r="H729" s="26" t="s">
        <v>1438</v>
      </c>
      <c r="I729" s="26"/>
      <c r="J729" s="26"/>
      <c r="K729" s="26"/>
      <c r="L729" s="26"/>
      <c r="M729" s="26" t="s">
        <v>1913</v>
      </c>
      <c r="N729" s="26" t="s">
        <v>1914</v>
      </c>
      <c r="O729" s="26"/>
      <c r="P729" s="26"/>
      <c r="Q729" s="26" t="s">
        <v>1915</v>
      </c>
      <c r="R729" s="26"/>
      <c r="S729" s="26"/>
      <c r="T729" s="26"/>
      <c r="U729" s="26"/>
      <c r="V729" s="26"/>
      <c r="W729" s="26"/>
      <c r="X729" s="26"/>
      <c r="Y729" s="26" t="s">
        <v>1916</v>
      </c>
      <c r="Z729" s="26"/>
      <c r="AA729" s="28" t="s">
        <v>1917</v>
      </c>
      <c r="AB729" s="28" t="s">
        <v>1918</v>
      </c>
      <c r="AC729" s="28"/>
      <c r="AD729" s="28"/>
      <c r="AE729" s="28" t="s">
        <v>711</v>
      </c>
      <c r="AF729" s="28" t="s">
        <v>1919</v>
      </c>
      <c r="AG729" s="28"/>
      <c r="AH729" s="28" t="s">
        <v>1920</v>
      </c>
      <c r="AI729" s="29"/>
      <c r="AJ729" s="30"/>
      <c r="AK729" s="31"/>
      <c r="AL729" s="332"/>
      <c r="AM729" s="333"/>
      <c r="AN729" s="25"/>
      <c r="AO729" s="24"/>
      <c r="AP729" s="262" t="s">
        <v>1921</v>
      </c>
      <c r="AQ729" s="263"/>
      <c r="AR729" s="263" t="s">
        <v>1321</v>
      </c>
      <c r="AS729" s="263" t="s">
        <v>675</v>
      </c>
      <c r="AT729" s="266"/>
      <c r="AU729" s="266"/>
      <c r="AV729" s="266"/>
      <c r="AW729" s="266" t="s">
        <v>1911</v>
      </c>
      <c r="AX729" s="266"/>
      <c r="AY729" s="266"/>
      <c r="AZ729" s="266"/>
      <c r="BA729" s="321">
        <v>146</v>
      </c>
      <c r="BB729" s="394">
        <v>1</v>
      </c>
    </row>
    <row r="730" spans="1:54" ht="24.95" customHeight="1">
      <c r="A730" s="326" t="s">
        <v>5950</v>
      </c>
      <c r="B730" s="19"/>
      <c r="C730" s="26"/>
      <c r="D730" s="27"/>
      <c r="E730" s="27"/>
      <c r="F730" s="26" t="s">
        <v>5043</v>
      </c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 t="s">
        <v>5044</v>
      </c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 t="s">
        <v>4799</v>
      </c>
      <c r="AK730" s="31">
        <v>45075</v>
      </c>
      <c r="AL730" s="332"/>
      <c r="AM730" s="333"/>
      <c r="AN730" s="25"/>
      <c r="AO730" s="24"/>
      <c r="AP730" s="262" t="s">
        <v>5043</v>
      </c>
      <c r="AQ730" s="263">
        <v>195</v>
      </c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>
        <v>3</v>
      </c>
    </row>
    <row r="731" spans="1:54" ht="24.95" customHeight="1">
      <c r="A731" s="326" t="s">
        <v>5950</v>
      </c>
      <c r="B731" s="19"/>
      <c r="C731" s="26"/>
      <c r="D731" s="27"/>
      <c r="E731" s="27"/>
      <c r="F731" s="26" t="s">
        <v>5930</v>
      </c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 t="s">
        <v>5111</v>
      </c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 t="s">
        <v>4799</v>
      </c>
      <c r="AK731" s="31">
        <v>45075</v>
      </c>
      <c r="AL731" s="332"/>
      <c r="AM731" s="333"/>
      <c r="AN731" s="25"/>
      <c r="AO731" s="24"/>
      <c r="AP731" s="262" t="s">
        <v>5930</v>
      </c>
      <c r="AQ731" s="263">
        <v>256</v>
      </c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>
        <v>3</v>
      </c>
    </row>
    <row r="732" spans="1:54" ht="24.95" customHeight="1">
      <c r="A732" s="326" t="s">
        <v>4817</v>
      </c>
      <c r="B732" s="19" t="s">
        <v>2224</v>
      </c>
      <c r="C732" s="26">
        <v>87</v>
      </c>
      <c r="D732" s="27"/>
      <c r="E732" s="27"/>
      <c r="F732" s="26" t="s">
        <v>5710</v>
      </c>
      <c r="G732" s="26" t="s">
        <v>4707</v>
      </c>
      <c r="H732" s="26" t="s">
        <v>3</v>
      </c>
      <c r="I732" s="26"/>
      <c r="J732" s="26"/>
      <c r="K732" s="26"/>
      <c r="L732" s="26"/>
      <c r="M732" s="26" t="s">
        <v>2540</v>
      </c>
      <c r="N732" s="26" t="s">
        <v>4708</v>
      </c>
      <c r="O732" s="26"/>
      <c r="P732" s="26" t="s">
        <v>3</v>
      </c>
      <c r="Q732" s="26" t="s">
        <v>3</v>
      </c>
      <c r="R732" s="26" t="s">
        <v>3</v>
      </c>
      <c r="S732" s="26"/>
      <c r="T732" s="26" t="s">
        <v>3</v>
      </c>
      <c r="U732" s="26" t="s">
        <v>3</v>
      </c>
      <c r="V732" s="26"/>
      <c r="W732" s="26"/>
      <c r="X732" s="26"/>
      <c r="Y732" s="26"/>
      <c r="Z732" s="26" t="s">
        <v>4709</v>
      </c>
      <c r="AA732" s="28" t="s">
        <v>774</v>
      </c>
      <c r="AB732" s="28" t="s">
        <v>4710</v>
      </c>
      <c r="AC732" s="28"/>
      <c r="AD732" s="28"/>
      <c r="AE732" s="28" t="s">
        <v>711</v>
      </c>
      <c r="AF732" s="28" t="s">
        <v>748</v>
      </c>
      <c r="AG732" s="28"/>
      <c r="AH732" s="28" t="s">
        <v>4711</v>
      </c>
      <c r="AI732" s="29"/>
      <c r="AJ732" s="30" t="s">
        <v>2295</v>
      </c>
      <c r="AK732" s="31">
        <v>39248</v>
      </c>
      <c r="AL732" s="332"/>
      <c r="AM732" s="333"/>
      <c r="AN732" s="25" t="s">
        <v>2266</v>
      </c>
      <c r="AO732" s="24">
        <v>45060</v>
      </c>
      <c r="AP732" s="262" t="s">
        <v>4712</v>
      </c>
      <c r="AQ732" s="263"/>
      <c r="AR732" s="263" t="s">
        <v>885</v>
      </c>
      <c r="AS732" s="263" t="s">
        <v>4713</v>
      </c>
      <c r="AT732" s="266"/>
      <c r="AU732" s="266"/>
      <c r="AV732" s="266"/>
      <c r="AW732" s="266"/>
      <c r="AX732" s="266"/>
      <c r="AY732" s="266"/>
      <c r="AZ732" s="266"/>
      <c r="BA732" s="321">
        <v>614</v>
      </c>
      <c r="BB732" s="394">
        <v>2</v>
      </c>
    </row>
    <row r="733" spans="1:54" ht="24.95" customHeight="1">
      <c r="A733" s="326" t="s">
        <v>5954</v>
      </c>
      <c r="B733" s="19" t="s">
        <v>2220</v>
      </c>
      <c r="C733" s="26">
        <v>30</v>
      </c>
      <c r="D733" s="27" t="s">
        <v>4374</v>
      </c>
      <c r="E733" s="27"/>
      <c r="F733" s="26" t="s">
        <v>5668</v>
      </c>
      <c r="G733" s="26" t="s">
        <v>3</v>
      </c>
      <c r="H733" s="26"/>
      <c r="I733" s="26"/>
      <c r="J733" s="26"/>
      <c r="K733" s="26"/>
      <c r="L733" s="26"/>
      <c r="M733" s="26"/>
      <c r="N733" s="26"/>
      <c r="O733" s="26"/>
      <c r="P733" s="411" t="s">
        <v>4914</v>
      </c>
      <c r="Q733" s="26"/>
      <c r="R733" s="26"/>
      <c r="S733" s="26"/>
      <c r="T733" s="26" t="s">
        <v>4405</v>
      </c>
      <c r="U733" s="26" t="s">
        <v>4406</v>
      </c>
      <c r="V733" s="26"/>
      <c r="W733" s="26"/>
      <c r="X733" s="26"/>
      <c r="Y733" s="26"/>
      <c r="Z733" s="26" t="s">
        <v>4389</v>
      </c>
      <c r="AA733" s="28"/>
      <c r="AB733" s="28"/>
      <c r="AC733" s="28"/>
      <c r="AD733" s="28"/>
      <c r="AE733" s="28"/>
      <c r="AF733" s="28"/>
      <c r="AG733" s="28"/>
      <c r="AH733" s="28"/>
      <c r="AI733" s="29"/>
      <c r="AJ733" s="30" t="s">
        <v>4799</v>
      </c>
      <c r="AK733" s="31">
        <v>45075</v>
      </c>
      <c r="AL733" s="332"/>
      <c r="AM733" s="333"/>
      <c r="AN733" s="25"/>
      <c r="AO733" s="24"/>
      <c r="AP733" s="262" t="s">
        <v>4407</v>
      </c>
      <c r="AQ733" s="263"/>
      <c r="AR733" s="263" t="s">
        <v>681</v>
      </c>
      <c r="AS733" s="263" t="s">
        <v>4408</v>
      </c>
      <c r="AT733" s="266"/>
      <c r="AU733" s="266"/>
      <c r="AV733" s="266"/>
      <c r="AW733" s="266"/>
      <c r="AX733" s="266"/>
      <c r="AY733" s="266"/>
      <c r="AZ733" s="266"/>
      <c r="BA733" s="321">
        <v>534</v>
      </c>
      <c r="BB733" s="394">
        <v>2</v>
      </c>
    </row>
    <row r="734" spans="1:54" ht="24.95" customHeight="1">
      <c r="A734" s="326" t="s">
        <v>5950</v>
      </c>
      <c r="B734" s="19"/>
      <c r="C734" s="26"/>
      <c r="D734" s="27"/>
      <c r="E734" s="27"/>
      <c r="F734" s="26" t="s">
        <v>5173</v>
      </c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 t="s">
        <v>4926</v>
      </c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 t="s">
        <v>4799</v>
      </c>
      <c r="AK734" s="31">
        <v>45075</v>
      </c>
      <c r="AL734" s="332"/>
      <c r="AM734" s="333"/>
      <c r="AN734" s="25"/>
      <c r="AO734" s="24"/>
      <c r="AP734" s="262" t="s">
        <v>776</v>
      </c>
      <c r="AQ734" s="263">
        <v>104</v>
      </c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>
        <v>3</v>
      </c>
    </row>
    <row r="735" spans="1:54" ht="24.95" customHeight="1">
      <c r="A735" s="326" t="s">
        <v>4817</v>
      </c>
      <c r="B735" s="19" t="s">
        <v>2216</v>
      </c>
      <c r="C735" s="26">
        <v>15</v>
      </c>
      <c r="D735" s="27" t="s">
        <v>2212</v>
      </c>
      <c r="E735" s="27"/>
      <c r="F735" s="26" t="s">
        <v>5471</v>
      </c>
      <c r="G735" s="26" t="s">
        <v>3</v>
      </c>
      <c r="H735" s="26" t="s">
        <v>3</v>
      </c>
      <c r="I735" s="26"/>
      <c r="J735" s="26"/>
      <c r="K735" s="26"/>
      <c r="L735" s="26"/>
      <c r="M735" s="26" t="s">
        <v>3</v>
      </c>
      <c r="N735" s="26" t="s">
        <v>3</v>
      </c>
      <c r="O735" s="26"/>
      <c r="P735" s="26" t="s">
        <v>3</v>
      </c>
      <c r="Q735" s="26" t="s">
        <v>3</v>
      </c>
      <c r="R735" s="26" t="s">
        <v>3</v>
      </c>
      <c r="S735" s="26"/>
      <c r="T735" s="26" t="s">
        <v>3</v>
      </c>
      <c r="U735" s="26" t="s">
        <v>3</v>
      </c>
      <c r="V735" s="26"/>
      <c r="W735" s="26"/>
      <c r="X735" s="26"/>
      <c r="Y735" s="26"/>
      <c r="Z735" s="26" t="s">
        <v>3</v>
      </c>
      <c r="AA735" s="28" t="s">
        <v>3272</v>
      </c>
      <c r="AB735" s="28" t="s">
        <v>3</v>
      </c>
      <c r="AC735" s="28"/>
      <c r="AD735" s="28"/>
      <c r="AE735" s="28" t="s">
        <v>3</v>
      </c>
      <c r="AF735" s="28" t="s">
        <v>3</v>
      </c>
      <c r="AG735" s="28"/>
      <c r="AH735" s="28" t="s">
        <v>3</v>
      </c>
      <c r="AI735" s="29"/>
      <c r="AJ735" s="30" t="s">
        <v>2295</v>
      </c>
      <c r="AK735" s="31">
        <v>39248</v>
      </c>
      <c r="AL735" s="332"/>
      <c r="AM735" s="333"/>
      <c r="AN735" s="25" t="s">
        <v>2266</v>
      </c>
      <c r="AO735" s="24">
        <v>45060</v>
      </c>
      <c r="AP735" s="262" t="s">
        <v>3272</v>
      </c>
      <c r="AQ735" s="263"/>
      <c r="AR735" s="263" t="s">
        <v>885</v>
      </c>
      <c r="AS735" s="263" t="s">
        <v>3273</v>
      </c>
      <c r="AT735" s="266"/>
      <c r="AU735" s="266"/>
      <c r="AV735" s="266"/>
      <c r="AW735" s="266"/>
      <c r="AX735" s="266"/>
      <c r="AY735" s="266"/>
      <c r="AZ735" s="266"/>
      <c r="BA735" s="321">
        <v>328</v>
      </c>
      <c r="BB735" s="394">
        <v>2</v>
      </c>
    </row>
    <row r="736" spans="1:54" ht="24.95" customHeight="1">
      <c r="A736" s="326" t="s">
        <v>5950</v>
      </c>
      <c r="B736" s="19"/>
      <c r="C736" s="26"/>
      <c r="D736" s="27"/>
      <c r="E736" s="27"/>
      <c r="F736" s="26" t="s">
        <v>5880</v>
      </c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 t="s">
        <v>5014</v>
      </c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 t="s">
        <v>4799</v>
      </c>
      <c r="AK736" s="31">
        <v>45075</v>
      </c>
      <c r="AL736" s="332"/>
      <c r="AM736" s="333"/>
      <c r="AN736" s="25"/>
      <c r="AO736" s="24"/>
      <c r="AP736" s="262" t="s">
        <v>5880</v>
      </c>
      <c r="AQ736" s="263">
        <v>173</v>
      </c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>
        <v>3</v>
      </c>
    </row>
    <row r="737" spans="1:54" ht="24.95" customHeight="1">
      <c r="A737" s="326" t="s">
        <v>4817</v>
      </c>
      <c r="B737" s="19" t="s">
        <v>2346</v>
      </c>
      <c r="C737" s="26">
        <v>14</v>
      </c>
      <c r="D737" s="27" t="s">
        <v>2442</v>
      </c>
      <c r="E737" s="27"/>
      <c r="F737" s="26" t="s">
        <v>5353</v>
      </c>
      <c r="G737" s="26" t="s">
        <v>2443</v>
      </c>
      <c r="H737" s="26" t="s">
        <v>3</v>
      </c>
      <c r="I737" s="26"/>
      <c r="J737" s="26"/>
      <c r="K737" s="26"/>
      <c r="L737" s="26"/>
      <c r="M737" s="26" t="s">
        <v>2444</v>
      </c>
      <c r="N737" s="26" t="s">
        <v>2445</v>
      </c>
      <c r="O737" s="26"/>
      <c r="P737" s="26" t="s">
        <v>3</v>
      </c>
      <c r="Q737" s="26" t="s">
        <v>3</v>
      </c>
      <c r="R737" s="26" t="s">
        <v>3</v>
      </c>
      <c r="S737" s="26"/>
      <c r="T737" s="26" t="s">
        <v>3</v>
      </c>
      <c r="U737" s="26" t="s">
        <v>3</v>
      </c>
      <c r="V737" s="26"/>
      <c r="W737" s="26"/>
      <c r="X737" s="26"/>
      <c r="Y737" s="26"/>
      <c r="Z737" s="26" t="s">
        <v>3</v>
      </c>
      <c r="AA737" s="28" t="s">
        <v>2446</v>
      </c>
      <c r="AB737" s="28" t="s">
        <v>2447</v>
      </c>
      <c r="AC737" s="28"/>
      <c r="AD737" s="28"/>
      <c r="AE737" s="28" t="s">
        <v>4</v>
      </c>
      <c r="AF737" s="28" t="s">
        <v>726</v>
      </c>
      <c r="AG737" s="28"/>
      <c r="AH737" s="28" t="s">
        <v>2448</v>
      </c>
      <c r="AI737" s="29"/>
      <c r="AJ737" s="30" t="s">
        <v>2295</v>
      </c>
      <c r="AK737" s="31">
        <v>39248</v>
      </c>
      <c r="AL737" s="332"/>
      <c r="AM737" s="333"/>
      <c r="AN737" s="25" t="s">
        <v>2266</v>
      </c>
      <c r="AO737" s="24">
        <v>45060</v>
      </c>
      <c r="AP737" s="262" t="s">
        <v>2449</v>
      </c>
      <c r="AQ737" s="263"/>
      <c r="AR737" s="263" t="s">
        <v>885</v>
      </c>
      <c r="AS737" s="263" t="s">
        <v>2450</v>
      </c>
      <c r="AT737" s="266"/>
      <c r="AU737" s="266"/>
      <c r="AV737" s="266"/>
      <c r="AW737" s="266"/>
      <c r="AX737" s="266"/>
      <c r="AY737" s="266"/>
      <c r="AZ737" s="266"/>
      <c r="BA737" s="321">
        <v>210</v>
      </c>
      <c r="BB737" s="394">
        <v>2</v>
      </c>
    </row>
    <row r="738" spans="1:54" ht="24.95" customHeight="1">
      <c r="A738" s="326" t="s">
        <v>5950</v>
      </c>
      <c r="B738" s="19"/>
      <c r="C738" s="26"/>
      <c r="D738" s="27"/>
      <c r="E738" s="27"/>
      <c r="F738" s="26" t="s">
        <v>4854</v>
      </c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 t="s">
        <v>4855</v>
      </c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 t="s">
        <v>4799</v>
      </c>
      <c r="AK738" s="31">
        <v>45075</v>
      </c>
      <c r="AL738" s="332"/>
      <c r="AM738" s="333"/>
      <c r="AN738" s="25"/>
      <c r="AO738" s="24"/>
      <c r="AP738" s="262" t="s">
        <v>4854</v>
      </c>
      <c r="AQ738" s="263">
        <v>37</v>
      </c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>
        <v>3</v>
      </c>
    </row>
    <row r="739" spans="1:54" ht="24.95" customHeight="1">
      <c r="A739" s="326" t="s">
        <v>4817</v>
      </c>
      <c r="B739" s="19" t="s">
        <v>2224</v>
      </c>
      <c r="C739" s="26">
        <v>87</v>
      </c>
      <c r="D739" s="27"/>
      <c r="E739" s="27"/>
      <c r="F739" s="26" t="s">
        <v>5714</v>
      </c>
      <c r="G739" s="26" t="s">
        <v>3</v>
      </c>
      <c r="H739" s="26" t="s">
        <v>3</v>
      </c>
      <c r="I739" s="26"/>
      <c r="J739" s="26"/>
      <c r="K739" s="26"/>
      <c r="L739" s="26"/>
      <c r="M739" s="26" t="s">
        <v>4736</v>
      </c>
      <c r="N739" s="26" t="s">
        <v>4737</v>
      </c>
      <c r="O739" s="26"/>
      <c r="P739" s="26" t="s">
        <v>3</v>
      </c>
      <c r="Q739" s="26" t="s">
        <v>4738</v>
      </c>
      <c r="R739" s="26" t="s">
        <v>3</v>
      </c>
      <c r="S739" s="26"/>
      <c r="T739" s="26" t="s">
        <v>3</v>
      </c>
      <c r="U739" s="26" t="s">
        <v>3</v>
      </c>
      <c r="V739" s="26"/>
      <c r="W739" s="26"/>
      <c r="X739" s="26"/>
      <c r="Y739" s="26"/>
      <c r="Z739" s="26" t="s">
        <v>3</v>
      </c>
      <c r="AA739" s="28" t="s">
        <v>4739</v>
      </c>
      <c r="AB739" s="28" t="s">
        <v>4740</v>
      </c>
      <c r="AC739" s="28"/>
      <c r="AD739" s="28"/>
      <c r="AE739" s="28" t="s">
        <v>4</v>
      </c>
      <c r="AF739" s="28" t="s">
        <v>716</v>
      </c>
      <c r="AG739" s="28"/>
      <c r="AH739" s="28" t="s">
        <v>4741</v>
      </c>
      <c r="AI739" s="29"/>
      <c r="AJ739" s="30" t="s">
        <v>2295</v>
      </c>
      <c r="AK739" s="31">
        <v>39248</v>
      </c>
      <c r="AL739" s="332"/>
      <c r="AM739" s="333"/>
      <c r="AN739" s="25" t="s">
        <v>2266</v>
      </c>
      <c r="AO739" s="24">
        <v>45060</v>
      </c>
      <c r="AP739" s="262" t="s">
        <v>4742</v>
      </c>
      <c r="AQ739" s="263"/>
      <c r="AR739" s="263" t="s">
        <v>885</v>
      </c>
      <c r="AS739" s="263" t="s">
        <v>4743</v>
      </c>
      <c r="AT739" s="266"/>
      <c r="AU739" s="266"/>
      <c r="AV739" s="266"/>
      <c r="AW739" s="266"/>
      <c r="AX739" s="266"/>
      <c r="AY739" s="266"/>
      <c r="AZ739" s="266"/>
      <c r="BA739" s="321">
        <v>618</v>
      </c>
      <c r="BB739" s="394">
        <v>2</v>
      </c>
    </row>
    <row r="740" spans="1:54" ht="24.95" customHeight="1">
      <c r="A740" s="326" t="s">
        <v>5950</v>
      </c>
      <c r="B740" s="19"/>
      <c r="C740" s="26"/>
      <c r="D740" s="27"/>
      <c r="E740" s="27"/>
      <c r="F740" s="26" t="s">
        <v>5170</v>
      </c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 t="s">
        <v>764</v>
      </c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 t="s">
        <v>4799</v>
      </c>
      <c r="AK740" s="31">
        <v>45075</v>
      </c>
      <c r="AL740" s="332"/>
      <c r="AM740" s="333"/>
      <c r="AN740" s="25"/>
      <c r="AO740" s="24"/>
      <c r="AP740" s="262" t="s">
        <v>765</v>
      </c>
      <c r="AQ740" s="263">
        <v>58</v>
      </c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>
        <v>3</v>
      </c>
    </row>
    <row r="741" spans="1:54" ht="24.95" customHeight="1">
      <c r="A741" s="326" t="s">
        <v>4817</v>
      </c>
      <c r="B741" s="19" t="s">
        <v>2225</v>
      </c>
      <c r="C741" s="26">
        <v>91</v>
      </c>
      <c r="D741" s="27" t="s">
        <v>837</v>
      </c>
      <c r="E741" s="27" t="s">
        <v>1039</v>
      </c>
      <c r="F741" s="26" t="s">
        <v>5204</v>
      </c>
      <c r="G741" s="26" t="s">
        <v>3</v>
      </c>
      <c r="H741" s="26" t="s">
        <v>3</v>
      </c>
      <c r="I741" s="26"/>
      <c r="J741" s="26"/>
      <c r="K741" s="26"/>
      <c r="L741" s="26"/>
      <c r="M741" s="26" t="s">
        <v>1040</v>
      </c>
      <c r="N741" s="26" t="s">
        <v>1041</v>
      </c>
      <c r="O741" s="26"/>
      <c r="P741" s="26"/>
      <c r="Q741" s="26" t="s">
        <v>1042</v>
      </c>
      <c r="R741" s="26"/>
      <c r="S741" s="26"/>
      <c r="T741" s="26"/>
      <c r="U741" s="26" t="s">
        <v>3</v>
      </c>
      <c r="V741" s="26"/>
      <c r="W741" s="26"/>
      <c r="X741" s="26"/>
      <c r="Y741" s="26" t="s">
        <v>1043</v>
      </c>
      <c r="Z741" s="26"/>
      <c r="AA741" s="28" t="s">
        <v>1044</v>
      </c>
      <c r="AB741" s="28" t="s">
        <v>1045</v>
      </c>
      <c r="AC741" s="28"/>
      <c r="AD741" s="28"/>
      <c r="AE741" s="28" t="s">
        <v>1046</v>
      </c>
      <c r="AF741" s="28" t="s">
        <v>1047</v>
      </c>
      <c r="AG741" s="28"/>
      <c r="AH741" s="28" t="s">
        <v>1048</v>
      </c>
      <c r="AI741" s="29"/>
      <c r="AJ741" s="30" t="s">
        <v>3</v>
      </c>
      <c r="AK741" s="31" t="s">
        <v>3</v>
      </c>
      <c r="AL741" s="332"/>
      <c r="AM741" s="333"/>
      <c r="AN741" s="25"/>
      <c r="AO741" s="24"/>
      <c r="AP741" s="262" t="s">
        <v>1049</v>
      </c>
      <c r="AQ741" s="263"/>
      <c r="AR741" s="263" t="s">
        <v>844</v>
      </c>
      <c r="AS741" s="263" t="s">
        <v>675</v>
      </c>
      <c r="AT741" s="266"/>
      <c r="AU741" s="266"/>
      <c r="AV741" s="266" t="s">
        <v>1039</v>
      </c>
      <c r="AW741" s="266"/>
      <c r="AX741" s="266"/>
      <c r="AY741" s="266"/>
      <c r="AZ741" s="266"/>
      <c r="BA741" s="321">
        <v>44</v>
      </c>
      <c r="BB741" s="394">
        <v>1</v>
      </c>
    </row>
    <row r="742" spans="1:54" ht="24.95" customHeight="1">
      <c r="A742" s="326" t="s">
        <v>4817</v>
      </c>
      <c r="B742" s="19" t="s">
        <v>2216</v>
      </c>
      <c r="C742" s="26">
        <v>15</v>
      </c>
      <c r="D742" s="27" t="s">
        <v>2212</v>
      </c>
      <c r="E742" s="27"/>
      <c r="F742" s="26" t="s">
        <v>5376</v>
      </c>
      <c r="G742" s="26" t="s">
        <v>2632</v>
      </c>
      <c r="H742" s="26" t="s">
        <v>3</v>
      </c>
      <c r="I742" s="26"/>
      <c r="J742" s="26"/>
      <c r="K742" s="26"/>
      <c r="L742" s="26"/>
      <c r="M742" s="26" t="s">
        <v>2479</v>
      </c>
      <c r="N742" s="26" t="s">
        <v>2633</v>
      </c>
      <c r="O742" s="26"/>
      <c r="P742" s="26" t="s">
        <v>3</v>
      </c>
      <c r="Q742" s="26" t="s">
        <v>2634</v>
      </c>
      <c r="R742" s="26" t="s">
        <v>3</v>
      </c>
      <c r="S742" s="26"/>
      <c r="T742" s="26" t="s">
        <v>3</v>
      </c>
      <c r="U742" s="26" t="s">
        <v>2635</v>
      </c>
      <c r="V742" s="26"/>
      <c r="W742" s="26"/>
      <c r="X742" s="26"/>
      <c r="Y742" s="26"/>
      <c r="Z742" s="26" t="s">
        <v>3</v>
      </c>
      <c r="AA742" s="28" t="s">
        <v>1044</v>
      </c>
      <c r="AB742" s="28" t="s">
        <v>2636</v>
      </c>
      <c r="AC742" s="28"/>
      <c r="AD742" s="28"/>
      <c r="AE742" s="28" t="s">
        <v>4</v>
      </c>
      <c r="AF742" s="28" t="s">
        <v>726</v>
      </c>
      <c r="AG742" s="28"/>
      <c r="AH742" s="28" t="s">
        <v>2637</v>
      </c>
      <c r="AI742" s="29"/>
      <c r="AJ742" s="30" t="s">
        <v>2295</v>
      </c>
      <c r="AK742" s="31">
        <v>39248</v>
      </c>
      <c r="AL742" s="332"/>
      <c r="AM742" s="333"/>
      <c r="AN742" s="25" t="s">
        <v>2266</v>
      </c>
      <c r="AO742" s="24">
        <v>45060</v>
      </c>
      <c r="AP742" s="262" t="s">
        <v>2638</v>
      </c>
      <c r="AQ742" s="263"/>
      <c r="AR742" s="263" t="s">
        <v>885</v>
      </c>
      <c r="AS742" s="263" t="s">
        <v>2639</v>
      </c>
      <c r="AT742" s="266"/>
      <c r="AU742" s="266"/>
      <c r="AV742" s="266"/>
      <c r="AW742" s="266"/>
      <c r="AX742" s="266"/>
      <c r="AY742" s="266"/>
      <c r="AZ742" s="266"/>
      <c r="BA742" s="321">
        <v>233</v>
      </c>
      <c r="BB742" s="394">
        <v>2</v>
      </c>
    </row>
    <row r="743" spans="1:54" ht="24.95" customHeight="1">
      <c r="A743" s="326" t="s">
        <v>4817</v>
      </c>
      <c r="B743" s="19" t="s">
        <v>2216</v>
      </c>
      <c r="C743" s="26">
        <v>15</v>
      </c>
      <c r="D743" s="27" t="s">
        <v>2217</v>
      </c>
      <c r="E743" s="27"/>
      <c r="F743" s="26" t="s">
        <v>5540</v>
      </c>
      <c r="G743" s="26" t="s">
        <v>3828</v>
      </c>
      <c r="H743" s="26"/>
      <c r="I743" s="26"/>
      <c r="J743" s="26"/>
      <c r="K743" s="26"/>
      <c r="L743" s="26"/>
      <c r="M743" s="26" t="s">
        <v>3829</v>
      </c>
      <c r="N743" s="26" t="s">
        <v>3830</v>
      </c>
      <c r="O743" s="26"/>
      <c r="P743" s="26" t="s">
        <v>3831</v>
      </c>
      <c r="Q743" s="26">
        <v>337005318</v>
      </c>
      <c r="R743" s="26"/>
      <c r="S743" s="26" t="s">
        <v>3832</v>
      </c>
      <c r="T743" s="26"/>
      <c r="U743" s="26" t="s">
        <v>3833</v>
      </c>
      <c r="V743" s="26"/>
      <c r="W743" s="26"/>
      <c r="X743" s="26"/>
      <c r="Y743" s="26" t="s">
        <v>3834</v>
      </c>
      <c r="Z743" s="26" t="s">
        <v>724</v>
      </c>
      <c r="AA743" s="28" t="s">
        <v>3835</v>
      </c>
      <c r="AB743" s="28" t="s">
        <v>3836</v>
      </c>
      <c r="AC743" s="28"/>
      <c r="AD743" s="28"/>
      <c r="AE743" s="28" t="s">
        <v>4</v>
      </c>
      <c r="AF743" s="28" t="s">
        <v>689</v>
      </c>
      <c r="AG743" s="28"/>
      <c r="AH743" s="28" t="s">
        <v>3837</v>
      </c>
      <c r="AI743" s="29"/>
      <c r="AJ743" s="30" t="s">
        <v>2433</v>
      </c>
      <c r="AK743" s="31">
        <v>39248</v>
      </c>
      <c r="AL743" s="332"/>
      <c r="AM743" s="333"/>
      <c r="AN743" s="25" t="s">
        <v>2266</v>
      </c>
      <c r="AO743" s="24">
        <v>45060</v>
      </c>
      <c r="AP743" s="262" t="s">
        <v>3838</v>
      </c>
      <c r="AQ743" s="263"/>
      <c r="AR743" s="263" t="s">
        <v>2210</v>
      </c>
      <c r="AS743" s="263" t="s">
        <v>675</v>
      </c>
      <c r="AT743" s="266"/>
      <c r="AU743" s="266"/>
      <c r="AV743" s="266"/>
      <c r="AW743" s="266"/>
      <c r="AX743" s="266"/>
      <c r="AY743" s="266"/>
      <c r="AZ743" s="266"/>
      <c r="BA743" s="321">
        <v>403</v>
      </c>
      <c r="BB743" s="394">
        <v>2</v>
      </c>
    </row>
    <row r="744" spans="1:54" ht="24.95" customHeight="1">
      <c r="A744" s="326" t="s">
        <v>4817</v>
      </c>
      <c r="B744" s="19" t="s">
        <v>2216</v>
      </c>
      <c r="C744" s="26">
        <v>15</v>
      </c>
      <c r="D744" s="27" t="s">
        <v>2212</v>
      </c>
      <c r="E744" s="27"/>
      <c r="F744" s="26" t="s">
        <v>5444</v>
      </c>
      <c r="G744" s="26" t="s">
        <v>3113</v>
      </c>
      <c r="H744" s="26" t="s">
        <v>3</v>
      </c>
      <c r="I744" s="26"/>
      <c r="J744" s="26"/>
      <c r="K744" s="26"/>
      <c r="L744" s="26"/>
      <c r="M744" s="26" t="s">
        <v>3114</v>
      </c>
      <c r="N744" s="26" t="s">
        <v>3115</v>
      </c>
      <c r="O744" s="26"/>
      <c r="P744" s="26" t="s">
        <v>3</v>
      </c>
      <c r="Q744" s="26" t="s">
        <v>3116</v>
      </c>
      <c r="R744" s="26" t="s">
        <v>3</v>
      </c>
      <c r="S744" s="26"/>
      <c r="T744" s="26" t="s">
        <v>3</v>
      </c>
      <c r="U744" s="26" t="s">
        <v>3</v>
      </c>
      <c r="V744" s="26"/>
      <c r="W744" s="26"/>
      <c r="X744" s="26"/>
      <c r="Y744" s="26"/>
      <c r="Z744" s="26" t="s">
        <v>3</v>
      </c>
      <c r="AA744" s="28" t="s">
        <v>3117</v>
      </c>
      <c r="AB744" s="28" t="s">
        <v>3118</v>
      </c>
      <c r="AC744" s="28"/>
      <c r="AD744" s="28"/>
      <c r="AE744" s="28" t="s">
        <v>711</v>
      </c>
      <c r="AF744" s="28" t="s">
        <v>730</v>
      </c>
      <c r="AG744" s="28"/>
      <c r="AH744" s="28" t="s">
        <v>3119</v>
      </c>
      <c r="AI744" s="29"/>
      <c r="AJ744" s="30" t="s">
        <v>2295</v>
      </c>
      <c r="AK744" s="31">
        <v>39248</v>
      </c>
      <c r="AL744" s="332"/>
      <c r="AM744" s="333"/>
      <c r="AN744" s="25" t="s">
        <v>2266</v>
      </c>
      <c r="AO744" s="24">
        <v>45060</v>
      </c>
      <c r="AP744" s="262" t="s">
        <v>3120</v>
      </c>
      <c r="AQ744" s="263"/>
      <c r="AR744" s="263" t="s">
        <v>885</v>
      </c>
      <c r="AS744" s="263" t="s">
        <v>3121</v>
      </c>
      <c r="AT744" s="266"/>
      <c r="AU744" s="266"/>
      <c r="AV744" s="266"/>
      <c r="AW744" s="266"/>
      <c r="AX744" s="266"/>
      <c r="AY744" s="266"/>
      <c r="AZ744" s="266"/>
      <c r="BA744" s="321">
        <v>301</v>
      </c>
      <c r="BB744" s="394">
        <v>2</v>
      </c>
    </row>
    <row r="745" spans="1:54" ht="24.95" customHeight="1">
      <c r="A745" s="326" t="s">
        <v>5954</v>
      </c>
      <c r="B745" s="19" t="s">
        <v>2225</v>
      </c>
      <c r="C745" s="26">
        <v>91</v>
      </c>
      <c r="D745" s="27" t="s">
        <v>1361</v>
      </c>
      <c r="E745" s="27" t="s">
        <v>1550</v>
      </c>
      <c r="F745" s="26" t="s">
        <v>5257</v>
      </c>
      <c r="G745" s="26" t="s">
        <v>1551</v>
      </c>
      <c r="H745" s="26"/>
      <c r="I745" s="26"/>
      <c r="J745" s="26"/>
      <c r="K745" s="26"/>
      <c r="L745" s="26"/>
      <c r="M745" s="26" t="s">
        <v>831</v>
      </c>
      <c r="N745" s="26" t="s">
        <v>1552</v>
      </c>
      <c r="O745" s="26"/>
      <c r="P745" s="26" t="s">
        <v>1553</v>
      </c>
      <c r="Q745" s="26" t="s">
        <v>1554</v>
      </c>
      <c r="R745" s="411" t="s">
        <v>4887</v>
      </c>
      <c r="S745" s="26"/>
      <c r="T745" s="26"/>
      <c r="U745" s="26"/>
      <c r="V745" s="26"/>
      <c r="W745" s="26"/>
      <c r="X745" s="26"/>
      <c r="Y745" s="26" t="s">
        <v>1555</v>
      </c>
      <c r="Z745" s="26"/>
      <c r="AA745" s="28" t="s">
        <v>1556</v>
      </c>
      <c r="AB745" s="28" t="s">
        <v>1557</v>
      </c>
      <c r="AC745" s="28"/>
      <c r="AD745" s="28"/>
      <c r="AE745" s="28" t="s">
        <v>4</v>
      </c>
      <c r="AF745" s="28" t="s">
        <v>5</v>
      </c>
      <c r="AG745" s="28" t="s">
        <v>832</v>
      </c>
      <c r="AH745" s="28" t="s">
        <v>1558</v>
      </c>
      <c r="AI745" s="29"/>
      <c r="AJ745" s="30" t="s">
        <v>4799</v>
      </c>
      <c r="AK745" s="31">
        <v>45075</v>
      </c>
      <c r="AL745" s="332"/>
      <c r="AM745" s="333"/>
      <c r="AN745" s="25"/>
      <c r="AO745" s="24"/>
      <c r="AP745" s="262" t="s">
        <v>1559</v>
      </c>
      <c r="AQ745" s="263"/>
      <c r="AR745" s="263" t="s">
        <v>674</v>
      </c>
      <c r="AS745" s="263" t="s">
        <v>675</v>
      </c>
      <c r="AT745" s="266"/>
      <c r="AU745" s="266"/>
      <c r="AV745" s="266" t="s">
        <v>1550</v>
      </c>
      <c r="AW745" s="266"/>
      <c r="AX745" s="266"/>
      <c r="AY745" s="266"/>
      <c r="AZ745" s="266"/>
      <c r="BA745" s="321">
        <v>97</v>
      </c>
      <c r="BB745" s="394">
        <v>1</v>
      </c>
    </row>
    <row r="746" spans="1:54" ht="24.95" customHeight="1">
      <c r="A746" s="326" t="s">
        <v>4817</v>
      </c>
      <c r="B746" s="19" t="s">
        <v>2346</v>
      </c>
      <c r="C746" s="26">
        <v>14</v>
      </c>
      <c r="D746" s="27" t="s">
        <v>2347</v>
      </c>
      <c r="E746" s="27"/>
      <c r="F746" s="26" t="s">
        <v>5347</v>
      </c>
      <c r="G746" s="26" t="s">
        <v>2391</v>
      </c>
      <c r="H746" s="26"/>
      <c r="I746" s="26"/>
      <c r="J746" s="26"/>
      <c r="K746" s="26"/>
      <c r="L746" s="26"/>
      <c r="M746" s="26" t="s">
        <v>2392</v>
      </c>
      <c r="N746" s="26" t="s">
        <v>2393</v>
      </c>
      <c r="O746" s="26"/>
      <c r="P746" s="26"/>
      <c r="Q746" s="26" t="s">
        <v>2394</v>
      </c>
      <c r="R746" s="26"/>
      <c r="S746" s="26"/>
      <c r="T746" s="26"/>
      <c r="U746" s="26"/>
      <c r="V746" s="26"/>
      <c r="W746" s="26"/>
      <c r="X746" s="26"/>
      <c r="Y746" s="26" t="s">
        <v>2395</v>
      </c>
      <c r="Z746" s="26" t="s">
        <v>2396</v>
      </c>
      <c r="AA746" s="28" t="s">
        <v>2397</v>
      </c>
      <c r="AB746" s="28" t="s">
        <v>2398</v>
      </c>
      <c r="AC746" s="28"/>
      <c r="AD746" s="28"/>
      <c r="AE746" s="28" t="s">
        <v>711</v>
      </c>
      <c r="AF746" s="28" t="s">
        <v>2208</v>
      </c>
      <c r="AG746" s="28" t="s">
        <v>2399</v>
      </c>
      <c r="AH746" s="28" t="s">
        <v>2400</v>
      </c>
      <c r="AI746" s="29"/>
      <c r="AJ746" s="30"/>
      <c r="AK746" s="31"/>
      <c r="AL746" s="332"/>
      <c r="AM746" s="333"/>
      <c r="AN746" s="25" t="s">
        <v>2266</v>
      </c>
      <c r="AO746" s="24">
        <v>45060</v>
      </c>
      <c r="AP746" s="262" t="s">
        <v>2401</v>
      </c>
      <c r="AQ746" s="263"/>
      <c r="AR746" s="263" t="s">
        <v>674</v>
      </c>
      <c r="AS746" s="263" t="s">
        <v>675</v>
      </c>
      <c r="AT746" s="266"/>
      <c r="AU746" s="266"/>
      <c r="AV746" s="266"/>
      <c r="AW746" s="266"/>
      <c r="AX746" s="266"/>
      <c r="AY746" s="266"/>
      <c r="AZ746" s="266"/>
      <c r="BA746" s="321">
        <v>203</v>
      </c>
      <c r="BB746" s="394">
        <v>2</v>
      </c>
    </row>
    <row r="747" spans="1:54" ht="24.95" customHeight="1">
      <c r="A747" s="326" t="s">
        <v>5950</v>
      </c>
      <c r="B747" s="19"/>
      <c r="C747" s="26"/>
      <c r="D747" s="27"/>
      <c r="E747" s="27"/>
      <c r="F747" s="26" t="s">
        <v>5919</v>
      </c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 t="s">
        <v>5092</v>
      </c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 t="s">
        <v>4799</v>
      </c>
      <c r="AK747" s="31">
        <v>45075</v>
      </c>
      <c r="AL747" s="332"/>
      <c r="AM747" s="333"/>
      <c r="AN747" s="25"/>
      <c r="AO747" s="24"/>
      <c r="AP747" s="262" t="s">
        <v>5920</v>
      </c>
      <c r="AQ747" s="263">
        <v>241</v>
      </c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>
        <v>3</v>
      </c>
    </row>
    <row r="748" spans="1:54" ht="24.95" customHeight="1">
      <c r="A748" s="326" t="s">
        <v>5950</v>
      </c>
      <c r="B748" s="19"/>
      <c r="C748" s="26"/>
      <c r="D748" s="27"/>
      <c r="E748" s="27"/>
      <c r="F748" s="26" t="s">
        <v>5733</v>
      </c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 t="s">
        <v>4822</v>
      </c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 t="s">
        <v>4799</v>
      </c>
      <c r="AK748" s="31">
        <v>45075</v>
      </c>
      <c r="AL748" s="332"/>
      <c r="AM748" s="333"/>
      <c r="AN748" s="25"/>
      <c r="AO748" s="24"/>
      <c r="AP748" s="262" t="s">
        <v>4823</v>
      </c>
      <c r="AQ748" s="263">
        <v>11</v>
      </c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>
        <v>3</v>
      </c>
    </row>
    <row r="749" spans="1:54" ht="24.95" customHeight="1">
      <c r="A749" s="326" t="s">
        <v>5950</v>
      </c>
      <c r="B749" s="19"/>
      <c r="C749" s="26"/>
      <c r="D749" s="27"/>
      <c r="E749" s="27"/>
      <c r="F749" s="26" t="s">
        <v>5833</v>
      </c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 t="s">
        <v>782</v>
      </c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 t="s">
        <v>4799</v>
      </c>
      <c r="AK749" s="31">
        <v>45075</v>
      </c>
      <c r="AL749" s="332"/>
      <c r="AM749" s="333"/>
      <c r="AN749" s="25"/>
      <c r="AO749" s="24"/>
      <c r="AP749" s="262" t="s">
        <v>5834</v>
      </c>
      <c r="AQ749" s="263">
        <v>118</v>
      </c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>
        <v>3</v>
      </c>
    </row>
    <row r="750" spans="1:54" ht="24.95" customHeight="1">
      <c r="A750" s="326" t="s">
        <v>4817</v>
      </c>
      <c r="B750" s="19" t="s">
        <v>2222</v>
      </c>
      <c r="C750" s="26">
        <v>82</v>
      </c>
      <c r="D750" s="27">
        <v>2</v>
      </c>
      <c r="E750" s="27">
        <v>1</v>
      </c>
      <c r="F750" s="26" t="s">
        <v>5676</v>
      </c>
      <c r="G750" s="26" t="s">
        <v>4444</v>
      </c>
      <c r="H750" s="26"/>
      <c r="I750" s="26"/>
      <c r="J750" s="26"/>
      <c r="K750" s="26"/>
      <c r="L750" s="26"/>
      <c r="M750" s="26" t="s">
        <v>780</v>
      </c>
      <c r="N750" s="26" t="s">
        <v>781</v>
      </c>
      <c r="O750" s="26"/>
      <c r="P750" s="26"/>
      <c r="Q750" s="26" t="s">
        <v>782</v>
      </c>
      <c r="R750" s="26"/>
      <c r="S750" s="26"/>
      <c r="T750" s="26"/>
      <c r="U750" s="26"/>
      <c r="V750" s="26"/>
      <c r="W750" s="26"/>
      <c r="X750" s="26"/>
      <c r="Y750" s="26" t="s">
        <v>4445</v>
      </c>
      <c r="Z750" s="26"/>
      <c r="AA750" s="28" t="s">
        <v>783</v>
      </c>
      <c r="AB750" s="28" t="s">
        <v>4446</v>
      </c>
      <c r="AC750" s="28"/>
      <c r="AD750" s="28"/>
      <c r="AE750" s="28" t="s">
        <v>697</v>
      </c>
      <c r="AF750" s="28" t="s">
        <v>698</v>
      </c>
      <c r="AG750" s="28" t="s">
        <v>784</v>
      </c>
      <c r="AH750" s="28" t="s">
        <v>785</v>
      </c>
      <c r="AI750" s="29"/>
      <c r="AJ750" s="30"/>
      <c r="AK750" s="31"/>
      <c r="AL750" s="332"/>
      <c r="AM750" s="333"/>
      <c r="AN750" s="25" t="s">
        <v>2266</v>
      </c>
      <c r="AO750" s="24">
        <v>45060</v>
      </c>
      <c r="AP750" s="262" t="s">
        <v>4447</v>
      </c>
      <c r="AQ750" s="263"/>
      <c r="AR750" s="263" t="s">
        <v>674</v>
      </c>
      <c r="AS750" s="263" t="s">
        <v>675</v>
      </c>
      <c r="AT750" s="266"/>
      <c r="AU750" s="266"/>
      <c r="AV750" s="266"/>
      <c r="AW750" s="266"/>
      <c r="AX750" s="266"/>
      <c r="AY750" s="266"/>
      <c r="AZ750" s="266"/>
      <c r="BA750" s="321">
        <v>556</v>
      </c>
      <c r="BB750" s="394">
        <v>2</v>
      </c>
    </row>
    <row r="751" spans="1:54" ht="24.95" customHeight="1">
      <c r="A751" s="326" t="s">
        <v>5950</v>
      </c>
      <c r="B751" s="19"/>
      <c r="C751" s="26"/>
      <c r="D751" s="27"/>
      <c r="E751" s="27"/>
      <c r="F751" s="26" t="s">
        <v>5888</v>
      </c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 t="s">
        <v>5030</v>
      </c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 t="s">
        <v>4799</v>
      </c>
      <c r="AK751" s="31">
        <v>45075</v>
      </c>
      <c r="AL751" s="332"/>
      <c r="AM751" s="333"/>
      <c r="AN751" s="25"/>
      <c r="AO751" s="24"/>
      <c r="AP751" s="262" t="s">
        <v>5888</v>
      </c>
      <c r="AQ751" s="263">
        <v>185</v>
      </c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>
        <v>3</v>
      </c>
    </row>
    <row r="752" spans="1:54" ht="24.95" customHeight="1">
      <c r="A752" s="326" t="s">
        <v>4817</v>
      </c>
      <c r="B752" s="19" t="s">
        <v>2216</v>
      </c>
      <c r="C752" s="26">
        <v>15</v>
      </c>
      <c r="D752" s="27" t="s">
        <v>2212</v>
      </c>
      <c r="E752" s="27"/>
      <c r="F752" s="26" t="s">
        <v>5445</v>
      </c>
      <c r="G752" s="26" t="s">
        <v>3122</v>
      </c>
      <c r="H752" s="26" t="s">
        <v>3</v>
      </c>
      <c r="I752" s="26"/>
      <c r="J752" s="26"/>
      <c r="K752" s="26"/>
      <c r="L752" s="26"/>
      <c r="M752" s="26" t="s">
        <v>3123</v>
      </c>
      <c r="N752" s="26" t="s">
        <v>3124</v>
      </c>
      <c r="O752" s="26"/>
      <c r="P752" s="26" t="s">
        <v>3</v>
      </c>
      <c r="Q752" s="26" t="s">
        <v>3125</v>
      </c>
      <c r="R752" s="26" t="s">
        <v>3</v>
      </c>
      <c r="S752" s="26"/>
      <c r="T752" s="26" t="s">
        <v>3</v>
      </c>
      <c r="U752" s="26" t="s">
        <v>3</v>
      </c>
      <c r="V752" s="26"/>
      <c r="W752" s="26"/>
      <c r="X752" s="26"/>
      <c r="Y752" s="26"/>
      <c r="Z752" s="26" t="s">
        <v>3</v>
      </c>
      <c r="AA752" s="28" t="s">
        <v>3126</v>
      </c>
      <c r="AB752" s="28" t="s">
        <v>2648</v>
      </c>
      <c r="AC752" s="28"/>
      <c r="AD752" s="28"/>
      <c r="AE752" s="28" t="s">
        <v>711</v>
      </c>
      <c r="AF752" s="28" t="s">
        <v>730</v>
      </c>
      <c r="AG752" s="28"/>
      <c r="AH752" s="28" t="s">
        <v>3127</v>
      </c>
      <c r="AI752" s="29"/>
      <c r="AJ752" s="30" t="s">
        <v>2295</v>
      </c>
      <c r="AK752" s="31">
        <v>39248</v>
      </c>
      <c r="AL752" s="332"/>
      <c r="AM752" s="333"/>
      <c r="AN752" s="25" t="s">
        <v>2266</v>
      </c>
      <c r="AO752" s="24">
        <v>45060</v>
      </c>
      <c r="AP752" s="262" t="s">
        <v>3128</v>
      </c>
      <c r="AQ752" s="263"/>
      <c r="AR752" s="263" t="s">
        <v>885</v>
      </c>
      <c r="AS752" s="263" t="s">
        <v>3129</v>
      </c>
      <c r="AT752" s="266"/>
      <c r="AU752" s="266"/>
      <c r="AV752" s="266"/>
      <c r="AW752" s="266"/>
      <c r="AX752" s="266"/>
      <c r="AY752" s="266"/>
      <c r="AZ752" s="266"/>
      <c r="BA752" s="321">
        <v>302</v>
      </c>
      <c r="BB752" s="394">
        <v>2</v>
      </c>
    </row>
    <row r="753" spans="1:54" ht="24.95" customHeight="1">
      <c r="A753" s="326" t="s">
        <v>4817</v>
      </c>
      <c r="B753" s="19" t="s">
        <v>2225</v>
      </c>
      <c r="C753" s="26">
        <v>91</v>
      </c>
      <c r="D753" s="27" t="s">
        <v>1361</v>
      </c>
      <c r="E753" s="27" t="s">
        <v>1625</v>
      </c>
      <c r="F753" s="26" t="s">
        <v>5264</v>
      </c>
      <c r="G753" s="26" t="s">
        <v>1626</v>
      </c>
      <c r="H753" s="26" t="s">
        <v>1627</v>
      </c>
      <c r="I753" s="26"/>
      <c r="J753" s="26"/>
      <c r="K753" s="26"/>
      <c r="L753" s="26"/>
      <c r="M753" s="26" t="s">
        <v>1628</v>
      </c>
      <c r="N753" s="26" t="s">
        <v>1629</v>
      </c>
      <c r="O753" s="26"/>
      <c r="P753" s="26" t="s">
        <v>1630</v>
      </c>
      <c r="Q753" s="26" t="s">
        <v>1631</v>
      </c>
      <c r="R753" s="26"/>
      <c r="S753" s="26"/>
      <c r="T753" s="26"/>
      <c r="U753" s="26" t="s">
        <v>1632</v>
      </c>
      <c r="V753" s="26"/>
      <c r="W753" s="26"/>
      <c r="X753" s="26"/>
      <c r="Y753" s="26" t="s">
        <v>1633</v>
      </c>
      <c r="Z753" s="26"/>
      <c r="AA753" s="28" t="s">
        <v>1415</v>
      </c>
      <c r="AB753" s="28" t="s">
        <v>1634</v>
      </c>
      <c r="AC753" s="28"/>
      <c r="AD753" s="28"/>
      <c r="AE753" s="28" t="s">
        <v>1080</v>
      </c>
      <c r="AF753" s="28" t="s">
        <v>1635</v>
      </c>
      <c r="AG753" s="28"/>
      <c r="AH753" s="28" t="s">
        <v>1636</v>
      </c>
      <c r="AI753" s="29"/>
      <c r="AJ753" s="30"/>
      <c r="AK753" s="31"/>
      <c r="AL753" s="332"/>
      <c r="AM753" s="333"/>
      <c r="AN753" s="25"/>
      <c r="AO753" s="24"/>
      <c r="AP753" s="262" t="s">
        <v>1637</v>
      </c>
      <c r="AQ753" s="263"/>
      <c r="AR753" s="263" t="s">
        <v>1321</v>
      </c>
      <c r="AS753" s="263" t="s">
        <v>675</v>
      </c>
      <c r="AT753" s="266"/>
      <c r="AU753" s="266"/>
      <c r="AV753" s="266" t="s">
        <v>1625</v>
      </c>
      <c r="AW753" s="266" t="s">
        <v>2233</v>
      </c>
      <c r="AX753" s="266"/>
      <c r="AY753" s="266"/>
      <c r="AZ753" s="266"/>
      <c r="BA753" s="321">
        <v>104</v>
      </c>
      <c r="BB753" s="394">
        <v>1</v>
      </c>
    </row>
    <row r="754" spans="1:54" ht="24.95" customHeight="1">
      <c r="A754" s="326" t="s">
        <v>4817</v>
      </c>
      <c r="B754" s="19" t="s">
        <v>2216</v>
      </c>
      <c r="C754" s="26">
        <v>15</v>
      </c>
      <c r="D754" s="27" t="s">
        <v>2217</v>
      </c>
      <c r="E754" s="27"/>
      <c r="F754" s="26" t="s">
        <v>5534</v>
      </c>
      <c r="G754" s="26" t="s">
        <v>3</v>
      </c>
      <c r="H754" s="26"/>
      <c r="I754" s="26"/>
      <c r="J754" s="26"/>
      <c r="K754" s="26"/>
      <c r="L754" s="26"/>
      <c r="M754" s="26" t="s">
        <v>683</v>
      </c>
      <c r="N754" s="26" t="s">
        <v>3763</v>
      </c>
      <c r="O754" s="26"/>
      <c r="P754" s="26" t="s">
        <v>3764</v>
      </c>
      <c r="Q754" s="26" t="s">
        <v>3765</v>
      </c>
      <c r="R754" s="26"/>
      <c r="S754" s="26" t="s">
        <v>3766</v>
      </c>
      <c r="T754" s="26"/>
      <c r="U754" s="26" t="s">
        <v>3767</v>
      </c>
      <c r="V754" s="26"/>
      <c r="W754" s="26"/>
      <c r="X754" s="26"/>
      <c r="Y754" s="26" t="s">
        <v>3768</v>
      </c>
      <c r="Z754" s="26" t="s">
        <v>724</v>
      </c>
      <c r="AA754" s="28" t="s">
        <v>1415</v>
      </c>
      <c r="AB754" s="28" t="s">
        <v>3769</v>
      </c>
      <c r="AC754" s="28"/>
      <c r="AD754" s="28"/>
      <c r="AE754" s="28" t="s">
        <v>4</v>
      </c>
      <c r="AF754" s="28" t="s">
        <v>685</v>
      </c>
      <c r="AG754" s="28"/>
      <c r="AH754" s="28" t="s">
        <v>3770</v>
      </c>
      <c r="AI754" s="29"/>
      <c r="AJ754" s="30" t="s">
        <v>2433</v>
      </c>
      <c r="AK754" s="31">
        <v>39248</v>
      </c>
      <c r="AL754" s="332"/>
      <c r="AM754" s="333"/>
      <c r="AN754" s="25" t="s">
        <v>2266</v>
      </c>
      <c r="AO754" s="24">
        <v>45060</v>
      </c>
      <c r="AP754" s="262" t="s">
        <v>3771</v>
      </c>
      <c r="AQ754" s="263"/>
      <c r="AR754" s="263" t="s">
        <v>2210</v>
      </c>
      <c r="AS754" s="263" t="s">
        <v>675</v>
      </c>
      <c r="AT754" s="266"/>
      <c r="AU754" s="266"/>
      <c r="AV754" s="266"/>
      <c r="AW754" s="266"/>
      <c r="AX754" s="266"/>
      <c r="AY754" s="266"/>
      <c r="AZ754" s="266"/>
      <c r="BA754" s="321">
        <v>397</v>
      </c>
      <c r="BB754" s="394">
        <v>2</v>
      </c>
    </row>
    <row r="755" spans="1:54" ht="24.95" customHeight="1">
      <c r="A755" s="326" t="s">
        <v>5953</v>
      </c>
      <c r="B755" s="19" t="s">
        <v>2225</v>
      </c>
      <c r="C755" s="26">
        <v>91</v>
      </c>
      <c r="D755" s="27" t="s">
        <v>1361</v>
      </c>
      <c r="E755" s="27" t="s">
        <v>1405</v>
      </c>
      <c r="F755" s="26" t="s">
        <v>5242</v>
      </c>
      <c r="G755" s="26" t="s">
        <v>1406</v>
      </c>
      <c r="H755" s="26"/>
      <c r="I755" s="26"/>
      <c r="J755" s="26"/>
      <c r="K755" s="26"/>
      <c r="L755" s="26"/>
      <c r="M755" s="26" t="s">
        <v>1407</v>
      </c>
      <c r="N755" s="26" t="s">
        <v>1408</v>
      </c>
      <c r="O755" s="26"/>
      <c r="P755" s="26" t="s">
        <v>1409</v>
      </c>
      <c r="Q755" s="26" t="s">
        <v>1410</v>
      </c>
      <c r="R755" s="26" t="s">
        <v>1410</v>
      </c>
      <c r="S755" s="26" t="s">
        <v>1410</v>
      </c>
      <c r="T755" s="26" t="s">
        <v>1411</v>
      </c>
      <c r="U755" s="26" t="s">
        <v>1412</v>
      </c>
      <c r="V755" s="26"/>
      <c r="W755" s="26"/>
      <c r="X755" s="26"/>
      <c r="Y755" s="26" t="s">
        <v>1413</v>
      </c>
      <c r="Z755" s="26" t="s">
        <v>1414</v>
      </c>
      <c r="AA755" s="28" t="s">
        <v>1415</v>
      </c>
      <c r="AB755" s="28" t="s">
        <v>1416</v>
      </c>
      <c r="AC755" s="28"/>
      <c r="AD755" s="28"/>
      <c r="AE755" s="28" t="s">
        <v>705</v>
      </c>
      <c r="AF755" s="28" t="s">
        <v>775</v>
      </c>
      <c r="AG755" s="28" t="s">
        <v>1417</v>
      </c>
      <c r="AH755" s="28" t="s">
        <v>1418</v>
      </c>
      <c r="AI755" s="29" t="s">
        <v>1419</v>
      </c>
      <c r="AJ755" s="30"/>
      <c r="AK755" s="31"/>
      <c r="AL755" s="332"/>
      <c r="AM755" s="333"/>
      <c r="AN755" s="25"/>
      <c r="AO755" s="24"/>
      <c r="AP755" s="262" t="s">
        <v>1420</v>
      </c>
      <c r="AQ755" s="263"/>
      <c r="AR755" s="263" t="s">
        <v>674</v>
      </c>
      <c r="AS755" s="263" t="s">
        <v>675</v>
      </c>
      <c r="AT755" s="266"/>
      <c r="AU755" s="266"/>
      <c r="AV755" s="266" t="s">
        <v>1405</v>
      </c>
      <c r="AW755" s="266"/>
      <c r="AX755" s="266"/>
      <c r="AY755" s="266"/>
      <c r="AZ755" s="266"/>
      <c r="BA755" s="321">
        <v>82</v>
      </c>
      <c r="BB755" s="394">
        <v>1</v>
      </c>
    </row>
    <row r="756" spans="1:54" ht="24.95" customHeight="1">
      <c r="A756" s="326" t="s">
        <v>4817</v>
      </c>
      <c r="B756" s="19" t="s">
        <v>2214</v>
      </c>
      <c r="C756" s="26">
        <v>12</v>
      </c>
      <c r="D756" s="27" t="s">
        <v>2288</v>
      </c>
      <c r="E756" s="27"/>
      <c r="F756" s="26" t="s">
        <v>5333</v>
      </c>
      <c r="G756" s="26" t="s">
        <v>2289</v>
      </c>
      <c r="H756" s="26" t="s">
        <v>3</v>
      </c>
      <c r="I756" s="26"/>
      <c r="J756" s="26"/>
      <c r="K756" s="26"/>
      <c r="L756" s="26"/>
      <c r="M756" s="26" t="s">
        <v>2290</v>
      </c>
      <c r="N756" s="26" t="s">
        <v>2291</v>
      </c>
      <c r="O756" s="26"/>
      <c r="P756" s="26" t="s">
        <v>3</v>
      </c>
      <c r="Q756" s="26" t="s">
        <v>2292</v>
      </c>
      <c r="R756" s="26" t="s">
        <v>3</v>
      </c>
      <c r="S756" s="26"/>
      <c r="T756" s="26" t="s">
        <v>3</v>
      </c>
      <c r="U756" s="26" t="s">
        <v>3</v>
      </c>
      <c r="V756" s="26"/>
      <c r="W756" s="26"/>
      <c r="X756" s="26"/>
      <c r="Y756" s="26"/>
      <c r="Z756" s="26" t="s">
        <v>2293</v>
      </c>
      <c r="AA756" s="28" t="s">
        <v>1415</v>
      </c>
      <c r="AB756" s="28" t="s">
        <v>1582</v>
      </c>
      <c r="AC756" s="28"/>
      <c r="AD756" s="28"/>
      <c r="AE756" s="28" t="s">
        <v>711</v>
      </c>
      <c r="AF756" s="28" t="s">
        <v>914</v>
      </c>
      <c r="AG756" s="28"/>
      <c r="AH756" s="28" t="s">
        <v>2294</v>
      </c>
      <c r="AI756" s="29"/>
      <c r="AJ756" s="30" t="s">
        <v>2295</v>
      </c>
      <c r="AK756" s="31">
        <v>39248</v>
      </c>
      <c r="AL756" s="332"/>
      <c r="AM756" s="333"/>
      <c r="AN756" s="25" t="s">
        <v>2266</v>
      </c>
      <c r="AO756" s="24">
        <v>45060</v>
      </c>
      <c r="AP756" s="262" t="s">
        <v>2296</v>
      </c>
      <c r="AQ756" s="263"/>
      <c r="AR756" s="263" t="s">
        <v>885</v>
      </c>
      <c r="AS756" s="263" t="s">
        <v>2297</v>
      </c>
      <c r="AT756" s="266"/>
      <c r="AU756" s="266"/>
      <c r="AV756" s="266"/>
      <c r="AW756" s="266"/>
      <c r="AX756" s="266"/>
      <c r="AY756" s="266"/>
      <c r="AZ756" s="266"/>
      <c r="BA756" s="321">
        <v>183</v>
      </c>
      <c r="BB756" s="394">
        <v>2</v>
      </c>
    </row>
    <row r="757" spans="1:54" ht="24.95" customHeight="1">
      <c r="A757" s="326" t="s">
        <v>4817</v>
      </c>
      <c r="B757" s="19" t="s">
        <v>2224</v>
      </c>
      <c r="C757" s="26">
        <v>87</v>
      </c>
      <c r="D757" s="27"/>
      <c r="E757" s="27"/>
      <c r="F757" s="26" t="s">
        <v>5721</v>
      </c>
      <c r="G757" s="26" t="s">
        <v>3</v>
      </c>
      <c r="H757" s="26" t="s">
        <v>3</v>
      </c>
      <c r="I757" s="26"/>
      <c r="J757" s="26"/>
      <c r="K757" s="26"/>
      <c r="L757" s="26"/>
      <c r="M757" s="26" t="s">
        <v>3</v>
      </c>
      <c r="N757" s="26" t="s">
        <v>3</v>
      </c>
      <c r="O757" s="26"/>
      <c r="P757" s="26" t="s">
        <v>3</v>
      </c>
      <c r="Q757" s="26" t="s">
        <v>3</v>
      </c>
      <c r="R757" s="26" t="s">
        <v>3</v>
      </c>
      <c r="S757" s="26"/>
      <c r="T757" s="26" t="s">
        <v>3</v>
      </c>
      <c r="U757" s="26" t="s">
        <v>3</v>
      </c>
      <c r="V757" s="26"/>
      <c r="W757" s="26"/>
      <c r="X757" s="26"/>
      <c r="Y757" s="26"/>
      <c r="Z757" s="26" t="s">
        <v>3</v>
      </c>
      <c r="AA757" s="28" t="s">
        <v>1924</v>
      </c>
      <c r="AB757" s="28" t="s">
        <v>4778</v>
      </c>
      <c r="AC757" s="28"/>
      <c r="AD757" s="28"/>
      <c r="AE757" s="28" t="s">
        <v>3</v>
      </c>
      <c r="AF757" s="28" t="s">
        <v>3</v>
      </c>
      <c r="AG757" s="28"/>
      <c r="AH757" s="28" t="s">
        <v>3</v>
      </c>
      <c r="AI757" s="29"/>
      <c r="AJ757" s="30" t="s">
        <v>2295</v>
      </c>
      <c r="AK757" s="31">
        <v>39248</v>
      </c>
      <c r="AL757" s="332"/>
      <c r="AM757" s="333"/>
      <c r="AN757" s="25" t="s">
        <v>2266</v>
      </c>
      <c r="AO757" s="24">
        <v>45060</v>
      </c>
      <c r="AP757" s="262" t="s">
        <v>4779</v>
      </c>
      <c r="AQ757" s="263"/>
      <c r="AR757" s="263" t="s">
        <v>885</v>
      </c>
      <c r="AS757" s="263" t="s">
        <v>4780</v>
      </c>
      <c r="AT757" s="266"/>
      <c r="AU757" s="266"/>
      <c r="AV757" s="266"/>
      <c r="AW757" s="266"/>
      <c r="AX757" s="266"/>
      <c r="AY757" s="266"/>
      <c r="AZ757" s="266"/>
      <c r="BA757" s="321">
        <v>625</v>
      </c>
      <c r="BB757" s="394">
        <v>2</v>
      </c>
    </row>
    <row r="758" spans="1:54" ht="24.95" customHeight="1">
      <c r="A758" s="326" t="s">
        <v>4817</v>
      </c>
      <c r="B758" s="19" t="s">
        <v>2225</v>
      </c>
      <c r="C758" s="26">
        <v>91</v>
      </c>
      <c r="D758" s="27" t="s">
        <v>837</v>
      </c>
      <c r="E758" s="27" t="s">
        <v>1256</v>
      </c>
      <c r="F758" s="26" t="s">
        <v>5227</v>
      </c>
      <c r="G758" s="26" t="s">
        <v>3</v>
      </c>
      <c r="H758" s="26" t="s">
        <v>1257</v>
      </c>
      <c r="I758" s="26"/>
      <c r="J758" s="26"/>
      <c r="K758" s="26"/>
      <c r="L758" s="26"/>
      <c r="M758" s="26" t="s">
        <v>1258</v>
      </c>
      <c r="N758" s="26" t="s">
        <v>1259</v>
      </c>
      <c r="O758" s="26"/>
      <c r="P758" s="26"/>
      <c r="Q758" s="26" t="s">
        <v>1260</v>
      </c>
      <c r="R758" s="26"/>
      <c r="S758" s="26"/>
      <c r="T758" s="26"/>
      <c r="U758" s="26" t="s">
        <v>3</v>
      </c>
      <c r="V758" s="26"/>
      <c r="W758" s="26"/>
      <c r="X758" s="26"/>
      <c r="Y758" s="26" t="s">
        <v>1261</v>
      </c>
      <c r="Z758" s="26"/>
      <c r="AA758" s="28" t="s">
        <v>1262</v>
      </c>
      <c r="AB758" s="28" t="s">
        <v>1263</v>
      </c>
      <c r="AC758" s="28"/>
      <c r="AD758" s="28"/>
      <c r="AE758" s="28" t="s">
        <v>4</v>
      </c>
      <c r="AF758" s="28" t="s">
        <v>1264</v>
      </c>
      <c r="AG758" s="28"/>
      <c r="AH758" s="28" t="s">
        <v>1265</v>
      </c>
      <c r="AI758" s="29"/>
      <c r="AJ758" s="30" t="s">
        <v>842</v>
      </c>
      <c r="AK758" s="31" t="s">
        <v>3</v>
      </c>
      <c r="AL758" s="332"/>
      <c r="AM758" s="333"/>
      <c r="AN758" s="25"/>
      <c r="AO758" s="24"/>
      <c r="AP758" s="262" t="s">
        <v>1266</v>
      </c>
      <c r="AQ758" s="263"/>
      <c r="AR758" s="263" t="s">
        <v>844</v>
      </c>
      <c r="AS758" s="263" t="s">
        <v>675</v>
      </c>
      <c r="AT758" s="266"/>
      <c r="AU758" s="266"/>
      <c r="AV758" s="266" t="s">
        <v>1256</v>
      </c>
      <c r="AW758" s="266"/>
      <c r="AX758" s="266"/>
      <c r="AY758" s="266"/>
      <c r="AZ758" s="266"/>
      <c r="BA758" s="321">
        <v>67</v>
      </c>
      <c r="BB758" s="394">
        <v>1</v>
      </c>
    </row>
    <row r="759" spans="1:54" ht="24.95" customHeight="1">
      <c r="A759" s="326" t="s">
        <v>5950</v>
      </c>
      <c r="B759" s="19"/>
      <c r="C759" s="26"/>
      <c r="D759" s="27"/>
      <c r="E759" s="27"/>
      <c r="F759" s="26" t="s">
        <v>5760</v>
      </c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 t="s">
        <v>4852</v>
      </c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 t="s">
        <v>4799</v>
      </c>
      <c r="AK759" s="31">
        <v>45075</v>
      </c>
      <c r="AL759" s="332"/>
      <c r="AM759" s="333"/>
      <c r="AN759" s="25"/>
      <c r="AO759" s="24"/>
      <c r="AP759" s="262" t="s">
        <v>4853</v>
      </c>
      <c r="AQ759" s="263">
        <v>36</v>
      </c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>
        <v>3</v>
      </c>
    </row>
    <row r="760" spans="1:54" ht="24.95" customHeight="1">
      <c r="A760" s="326" t="s">
        <v>5950</v>
      </c>
      <c r="B760" s="19"/>
      <c r="C760" s="26"/>
      <c r="D760" s="27"/>
      <c r="E760" s="27"/>
      <c r="F760" s="26" t="s">
        <v>5835</v>
      </c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 t="s">
        <v>4943</v>
      </c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 t="s">
        <v>4799</v>
      </c>
      <c r="AK760" s="31">
        <v>45075</v>
      </c>
      <c r="AL760" s="332"/>
      <c r="AM760" s="333"/>
      <c r="AN760" s="25"/>
      <c r="AO760" s="24"/>
      <c r="AP760" s="262" t="s">
        <v>4944</v>
      </c>
      <c r="AQ760" s="263">
        <v>119</v>
      </c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>
        <v>3</v>
      </c>
    </row>
    <row r="761" spans="1:54" ht="24.95" customHeight="1">
      <c r="A761" s="326" t="s">
        <v>4817</v>
      </c>
      <c r="B761" s="19" t="s">
        <v>2225</v>
      </c>
      <c r="C761" s="26">
        <v>91</v>
      </c>
      <c r="D761" s="27" t="s">
        <v>837</v>
      </c>
      <c r="E761" s="27" t="s">
        <v>1231</v>
      </c>
      <c r="F761" s="26" t="s">
        <v>5224</v>
      </c>
      <c r="G761" s="26" t="s">
        <v>1232</v>
      </c>
      <c r="H761" s="26" t="s">
        <v>1233</v>
      </c>
      <c r="I761" s="26"/>
      <c r="J761" s="26"/>
      <c r="K761" s="26"/>
      <c r="L761" s="26"/>
      <c r="M761" s="26" t="s">
        <v>1234</v>
      </c>
      <c r="N761" s="26" t="s">
        <v>1235</v>
      </c>
      <c r="O761" s="26"/>
      <c r="P761" s="26"/>
      <c r="Q761" s="26" t="s">
        <v>1214</v>
      </c>
      <c r="R761" s="26"/>
      <c r="S761" s="26"/>
      <c r="T761" s="26"/>
      <c r="U761" s="26" t="s">
        <v>3</v>
      </c>
      <c r="V761" s="26"/>
      <c r="W761" s="26"/>
      <c r="X761" s="26"/>
      <c r="Y761" s="26" t="s">
        <v>1236</v>
      </c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 t="s">
        <v>3</v>
      </c>
      <c r="AK761" s="31" t="s">
        <v>3</v>
      </c>
      <c r="AL761" s="332"/>
      <c r="AM761" s="333"/>
      <c r="AN761" s="25"/>
      <c r="AO761" s="24"/>
      <c r="AP761" s="262" t="s">
        <v>2229</v>
      </c>
      <c r="AQ761" s="263"/>
      <c r="AR761" s="263" t="s">
        <v>844</v>
      </c>
      <c r="AS761" s="263" t="s">
        <v>675</v>
      </c>
      <c r="AT761" s="266"/>
      <c r="AU761" s="266"/>
      <c r="AV761" s="266" t="s">
        <v>1231</v>
      </c>
      <c r="AW761" s="266" t="s">
        <v>1237</v>
      </c>
      <c r="AX761" s="266"/>
      <c r="AY761" s="266"/>
      <c r="AZ761" s="266"/>
      <c r="BA761" s="321">
        <v>64</v>
      </c>
      <c r="BB761" s="394">
        <v>1</v>
      </c>
    </row>
    <row r="762" spans="1:54" ht="24.95" customHeight="1">
      <c r="A762" s="326" t="s">
        <v>4817</v>
      </c>
      <c r="B762" s="19" t="s">
        <v>2225</v>
      </c>
      <c r="C762" s="26">
        <v>91</v>
      </c>
      <c r="D762" s="27" t="s">
        <v>1361</v>
      </c>
      <c r="E762" s="27" t="s">
        <v>1834</v>
      </c>
      <c r="F762" s="26" t="s">
        <v>5286</v>
      </c>
      <c r="G762" s="26" t="s">
        <v>3</v>
      </c>
      <c r="H762" s="26"/>
      <c r="I762" s="26"/>
      <c r="J762" s="26"/>
      <c r="K762" s="26"/>
      <c r="L762" s="26"/>
      <c r="M762" s="26" t="s">
        <v>1835</v>
      </c>
      <c r="N762" s="26" t="s">
        <v>1836</v>
      </c>
      <c r="O762" s="26"/>
      <c r="P762" s="26"/>
      <c r="Q762" s="26" t="s">
        <v>1837</v>
      </c>
      <c r="R762" s="26" t="s">
        <v>1838</v>
      </c>
      <c r="S762" s="26"/>
      <c r="T762" s="26"/>
      <c r="U762" s="26" t="s">
        <v>1839</v>
      </c>
      <c r="V762" s="26"/>
      <c r="W762" s="26"/>
      <c r="X762" s="26"/>
      <c r="Y762" s="26" t="s">
        <v>1840</v>
      </c>
      <c r="Z762" s="26"/>
      <c r="AA762" s="28" t="s">
        <v>1841</v>
      </c>
      <c r="AB762" s="28" t="s">
        <v>1842</v>
      </c>
      <c r="AC762" s="28"/>
      <c r="AD762" s="28"/>
      <c r="AE762" s="28" t="s">
        <v>805</v>
      </c>
      <c r="AF762" s="28" t="s">
        <v>1843</v>
      </c>
      <c r="AG762" s="28" t="s">
        <v>1844</v>
      </c>
      <c r="AH762" s="28" t="s">
        <v>1845</v>
      </c>
      <c r="AI762" s="29"/>
      <c r="AJ762" s="30"/>
      <c r="AK762" s="31"/>
      <c r="AL762" s="332"/>
      <c r="AM762" s="333"/>
      <c r="AN762" s="25"/>
      <c r="AO762" s="24"/>
      <c r="AP762" s="262" t="s">
        <v>1846</v>
      </c>
      <c r="AQ762" s="263"/>
      <c r="AR762" s="263" t="s">
        <v>674</v>
      </c>
      <c r="AS762" s="263" t="s">
        <v>675</v>
      </c>
      <c r="AT762" s="266"/>
      <c r="AU762" s="266"/>
      <c r="AV762" s="266" t="s">
        <v>1834</v>
      </c>
      <c r="AW762" s="266"/>
      <c r="AX762" s="266"/>
      <c r="AY762" s="266"/>
      <c r="AZ762" s="266"/>
      <c r="BA762" s="321">
        <v>126</v>
      </c>
      <c r="BB762" s="394">
        <v>1</v>
      </c>
    </row>
    <row r="763" spans="1:54" ht="24.95" customHeight="1">
      <c r="A763" s="326" t="s">
        <v>4817</v>
      </c>
      <c r="B763" s="19" t="s">
        <v>2216</v>
      </c>
      <c r="C763" s="19">
        <v>15</v>
      </c>
      <c r="D763" s="20" t="s">
        <v>2212</v>
      </c>
      <c r="E763" s="27"/>
      <c r="F763" s="26" t="s">
        <v>5370</v>
      </c>
      <c r="G763" s="26" t="s">
        <v>2582</v>
      </c>
      <c r="H763" s="26" t="s">
        <v>3</v>
      </c>
      <c r="I763" s="26"/>
      <c r="J763" s="26"/>
      <c r="K763" s="26"/>
      <c r="L763" s="26"/>
      <c r="M763" s="26" t="s">
        <v>2583</v>
      </c>
      <c r="N763" s="26" t="s">
        <v>2584</v>
      </c>
      <c r="O763" s="26"/>
      <c r="P763" s="26" t="s">
        <v>3</v>
      </c>
      <c r="Q763" s="26" t="s">
        <v>2585</v>
      </c>
      <c r="R763" s="26" t="s">
        <v>3</v>
      </c>
      <c r="S763" s="26"/>
      <c r="T763" s="26" t="s">
        <v>3</v>
      </c>
      <c r="U763" s="26" t="s">
        <v>3</v>
      </c>
      <c r="V763" s="26"/>
      <c r="W763" s="26"/>
      <c r="X763" s="26"/>
      <c r="Y763" s="26"/>
      <c r="Z763" s="26" t="s">
        <v>3</v>
      </c>
      <c r="AA763" s="28" t="s">
        <v>2586</v>
      </c>
      <c r="AB763" s="28" t="s">
        <v>2587</v>
      </c>
      <c r="AC763" s="28"/>
      <c r="AD763" s="28"/>
      <c r="AE763" s="28" t="s">
        <v>711</v>
      </c>
      <c r="AF763" s="28" t="s">
        <v>748</v>
      </c>
      <c r="AG763" s="28"/>
      <c r="AH763" s="28" t="s">
        <v>2588</v>
      </c>
      <c r="AI763" s="29"/>
      <c r="AJ763" s="30" t="s">
        <v>2295</v>
      </c>
      <c r="AK763" s="31">
        <v>39248</v>
      </c>
      <c r="AL763" s="332"/>
      <c r="AM763" s="333"/>
      <c r="AN763" s="25" t="s">
        <v>2266</v>
      </c>
      <c r="AO763" s="24">
        <v>45060</v>
      </c>
      <c r="AP763" s="262" t="s">
        <v>2589</v>
      </c>
      <c r="AQ763" s="263"/>
      <c r="AR763" s="263" t="s">
        <v>885</v>
      </c>
      <c r="AS763" s="263" t="s">
        <v>2590</v>
      </c>
      <c r="AT763" s="266"/>
      <c r="AU763" s="266"/>
      <c r="AV763" s="266"/>
      <c r="AW763" s="266"/>
      <c r="AX763" s="266"/>
      <c r="AY763" s="266"/>
      <c r="AZ763" s="266"/>
      <c r="BA763" s="321">
        <v>227</v>
      </c>
      <c r="BB763" s="394">
        <v>2</v>
      </c>
    </row>
    <row r="764" spans="1:54" ht="24.95" customHeight="1">
      <c r="A764" s="326" t="s">
        <v>4817</v>
      </c>
      <c r="B764" s="19" t="s">
        <v>2224</v>
      </c>
      <c r="C764" s="19">
        <v>87</v>
      </c>
      <c r="D764" s="27"/>
      <c r="E764" s="27"/>
      <c r="F764" s="26" t="s">
        <v>5700</v>
      </c>
      <c r="G764" s="26" t="s">
        <v>3</v>
      </c>
      <c r="H764" s="26"/>
      <c r="I764" s="26"/>
      <c r="J764" s="26"/>
      <c r="K764" s="26"/>
      <c r="L764" s="26"/>
      <c r="M764" s="26" t="s">
        <v>4639</v>
      </c>
      <c r="N764" s="26" t="s">
        <v>4640</v>
      </c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 t="s">
        <v>4641</v>
      </c>
      <c r="AB764" s="28" t="s">
        <v>2100</v>
      </c>
      <c r="AC764" s="28"/>
      <c r="AD764" s="28"/>
      <c r="AE764" s="28" t="s">
        <v>4</v>
      </c>
      <c r="AF764" s="28" t="s">
        <v>3825</v>
      </c>
      <c r="AG764" s="28" t="s">
        <v>4642</v>
      </c>
      <c r="AH764" s="28" t="s">
        <v>4643</v>
      </c>
      <c r="AI764" s="29"/>
      <c r="AJ764" s="30"/>
      <c r="AK764" s="31"/>
      <c r="AL764" s="332"/>
      <c r="AM764" s="333"/>
      <c r="AN764" s="25" t="s">
        <v>2266</v>
      </c>
      <c r="AO764" s="24">
        <v>45060</v>
      </c>
      <c r="AP764" s="262" t="s">
        <v>4644</v>
      </c>
      <c r="AQ764" s="263"/>
      <c r="AR764" s="263" t="s">
        <v>674</v>
      </c>
      <c r="AS764" s="263" t="s">
        <v>4645</v>
      </c>
      <c r="AT764" s="266"/>
      <c r="AU764" s="266"/>
      <c r="AV764" s="266"/>
      <c r="AW764" s="266"/>
      <c r="AX764" s="266"/>
      <c r="AY764" s="266"/>
      <c r="AZ764" s="266"/>
      <c r="BA764" s="321">
        <v>604</v>
      </c>
      <c r="BB764" s="394">
        <v>2</v>
      </c>
    </row>
    <row r="765" spans="1:54" ht="24.95" customHeight="1">
      <c r="A765" s="326" t="s">
        <v>5950</v>
      </c>
      <c r="B765" s="19"/>
      <c r="C765" s="19"/>
      <c r="D765" s="27"/>
      <c r="E765" s="27"/>
      <c r="F765" s="26" t="s">
        <v>5887</v>
      </c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 t="s">
        <v>5029</v>
      </c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 t="s">
        <v>4799</v>
      </c>
      <c r="AK765" s="31">
        <v>45075</v>
      </c>
      <c r="AL765" s="332"/>
      <c r="AM765" s="333"/>
      <c r="AN765" s="25"/>
      <c r="AO765" s="24"/>
      <c r="AP765" s="262" t="s">
        <v>5887</v>
      </c>
      <c r="AQ765" s="263">
        <v>184</v>
      </c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>
        <v>3</v>
      </c>
    </row>
    <row r="766" spans="1:54" ht="24.95" customHeight="1">
      <c r="A766" s="326" t="s">
        <v>4817</v>
      </c>
      <c r="B766" s="19" t="s">
        <v>2225</v>
      </c>
      <c r="C766" s="19">
        <v>91</v>
      </c>
      <c r="D766" s="27" t="s">
        <v>837</v>
      </c>
      <c r="E766" s="27" t="s">
        <v>1073</v>
      </c>
      <c r="F766" s="26" t="s">
        <v>5208</v>
      </c>
      <c r="G766" s="26" t="s">
        <v>3</v>
      </c>
      <c r="H766" s="26" t="s">
        <v>3</v>
      </c>
      <c r="I766" s="26"/>
      <c r="J766" s="26"/>
      <c r="K766" s="26"/>
      <c r="L766" s="26"/>
      <c r="M766" s="26" t="s">
        <v>1074</v>
      </c>
      <c r="N766" s="26" t="s">
        <v>1075</v>
      </c>
      <c r="O766" s="26"/>
      <c r="P766" s="26"/>
      <c r="Q766" s="26" t="s">
        <v>1076</v>
      </c>
      <c r="R766" s="26"/>
      <c r="S766" s="26"/>
      <c r="T766" s="26"/>
      <c r="U766" s="26" t="s">
        <v>3</v>
      </c>
      <c r="V766" s="26"/>
      <c r="W766" s="26"/>
      <c r="X766" s="26"/>
      <c r="Y766" s="26" t="s">
        <v>1077</v>
      </c>
      <c r="Z766" s="26"/>
      <c r="AA766" s="28" t="s">
        <v>1078</v>
      </c>
      <c r="AB766" s="28" t="s">
        <v>1079</v>
      </c>
      <c r="AC766" s="28"/>
      <c r="AD766" s="28"/>
      <c r="AE766" s="28" t="s">
        <v>1080</v>
      </c>
      <c r="AF766" s="28" t="s">
        <v>1081</v>
      </c>
      <c r="AG766" s="28"/>
      <c r="AH766" s="28" t="s">
        <v>1082</v>
      </c>
      <c r="AI766" s="29"/>
      <c r="AJ766" s="30" t="s">
        <v>3</v>
      </c>
      <c r="AK766" s="31" t="s">
        <v>3</v>
      </c>
      <c r="AL766" s="332"/>
      <c r="AM766" s="333"/>
      <c r="AN766" s="25"/>
      <c r="AO766" s="24"/>
      <c r="AP766" s="262" t="s">
        <v>1083</v>
      </c>
      <c r="AQ766" s="263"/>
      <c r="AR766" s="263" t="s">
        <v>844</v>
      </c>
      <c r="AS766" s="263" t="s">
        <v>675</v>
      </c>
      <c r="AT766" s="266"/>
      <c r="AU766" s="266"/>
      <c r="AV766" s="266" t="s">
        <v>1073</v>
      </c>
      <c r="AW766" s="266"/>
      <c r="AX766" s="266"/>
      <c r="AY766" s="266"/>
      <c r="AZ766" s="266"/>
      <c r="BA766" s="321">
        <v>48</v>
      </c>
      <c r="BB766" s="394">
        <v>1</v>
      </c>
    </row>
    <row r="767" spans="1:54" ht="24.95" customHeight="1">
      <c r="A767" s="326" t="s">
        <v>4817</v>
      </c>
      <c r="B767" s="19" t="s">
        <v>2225</v>
      </c>
      <c r="C767" s="19">
        <v>91</v>
      </c>
      <c r="D767" s="27" t="s">
        <v>837</v>
      </c>
      <c r="E767" s="27" t="s">
        <v>1332</v>
      </c>
      <c r="F767" s="26" t="s">
        <v>5234</v>
      </c>
      <c r="G767" s="26" t="s">
        <v>3</v>
      </c>
      <c r="H767" s="26" t="s">
        <v>3</v>
      </c>
      <c r="I767" s="26"/>
      <c r="J767" s="26"/>
      <c r="K767" s="26"/>
      <c r="L767" s="26"/>
      <c r="M767" s="26" t="s">
        <v>1333</v>
      </c>
      <c r="N767" s="26" t="s">
        <v>1334</v>
      </c>
      <c r="O767" s="26"/>
      <c r="P767" s="26" t="s">
        <v>1335</v>
      </c>
      <c r="Q767" s="26" t="s">
        <v>1336</v>
      </c>
      <c r="R767" s="26"/>
      <c r="S767" s="26"/>
      <c r="T767" s="26"/>
      <c r="U767" s="26" t="s">
        <v>3</v>
      </c>
      <c r="V767" s="26"/>
      <c r="W767" s="26"/>
      <c r="X767" s="26"/>
      <c r="Y767" s="26" t="s">
        <v>1337</v>
      </c>
      <c r="Z767" s="26"/>
      <c r="AA767" s="28" t="s">
        <v>1338</v>
      </c>
      <c r="AB767" s="28" t="s">
        <v>1339</v>
      </c>
      <c r="AC767" s="28"/>
      <c r="AD767" s="28"/>
      <c r="AE767" s="28" t="s">
        <v>1340</v>
      </c>
      <c r="AF767" s="28" t="s">
        <v>1341</v>
      </c>
      <c r="AG767" s="28"/>
      <c r="AH767" s="28" t="s">
        <v>1342</v>
      </c>
      <c r="AI767" s="29"/>
      <c r="AJ767" s="30" t="s">
        <v>916</v>
      </c>
      <c r="AK767" s="31">
        <v>43473</v>
      </c>
      <c r="AL767" s="332"/>
      <c r="AM767" s="333"/>
      <c r="AN767" s="25"/>
      <c r="AO767" s="24"/>
      <c r="AP767" s="262" t="s">
        <v>1343</v>
      </c>
      <c r="AQ767" s="263"/>
      <c r="AR767" s="263" t="s">
        <v>844</v>
      </c>
      <c r="AS767" s="263" t="s">
        <v>675</v>
      </c>
      <c r="AT767" s="266"/>
      <c r="AU767" s="266"/>
      <c r="AV767" s="266" t="s">
        <v>1332</v>
      </c>
      <c r="AW767" s="266"/>
      <c r="AX767" s="266"/>
      <c r="AY767" s="266"/>
      <c r="AZ767" s="266"/>
      <c r="BA767" s="321">
        <v>74</v>
      </c>
      <c r="BB767" s="394">
        <v>1</v>
      </c>
    </row>
    <row r="768" spans="1:54" ht="24.95" customHeight="1">
      <c r="A768" s="326" t="s">
        <v>4817</v>
      </c>
      <c r="B768" s="19" t="s">
        <v>2216</v>
      </c>
      <c r="C768" s="19">
        <v>15</v>
      </c>
      <c r="D768" s="27" t="s">
        <v>2212</v>
      </c>
      <c r="E768" s="27"/>
      <c r="F768" s="26" t="s">
        <v>5438</v>
      </c>
      <c r="G768" s="26" t="s">
        <v>3064</v>
      </c>
      <c r="H768" s="26" t="s">
        <v>3</v>
      </c>
      <c r="I768" s="26"/>
      <c r="J768" s="26"/>
      <c r="K768" s="26"/>
      <c r="L768" s="26"/>
      <c r="M768" s="26" t="s">
        <v>3065</v>
      </c>
      <c r="N768" s="26" t="s">
        <v>3066</v>
      </c>
      <c r="O768" s="26"/>
      <c r="P768" s="26" t="s">
        <v>3</v>
      </c>
      <c r="Q768" s="26" t="s">
        <v>3067</v>
      </c>
      <c r="R768" s="26" t="s">
        <v>3</v>
      </c>
      <c r="S768" s="26"/>
      <c r="T768" s="26" t="s">
        <v>3</v>
      </c>
      <c r="U768" s="26" t="s">
        <v>3</v>
      </c>
      <c r="V768" s="26"/>
      <c r="W768" s="26"/>
      <c r="X768" s="26"/>
      <c r="Y768" s="26"/>
      <c r="Z768" s="26" t="s">
        <v>3</v>
      </c>
      <c r="AA768" s="28" t="s">
        <v>3068</v>
      </c>
      <c r="AB768" s="28" t="s">
        <v>3069</v>
      </c>
      <c r="AC768" s="28"/>
      <c r="AD768" s="28"/>
      <c r="AE768" s="28" t="s">
        <v>711</v>
      </c>
      <c r="AF768" s="28" t="s">
        <v>914</v>
      </c>
      <c r="AG768" s="28"/>
      <c r="AH768" s="28" t="s">
        <v>3070</v>
      </c>
      <c r="AI768" s="29"/>
      <c r="AJ768" s="30" t="s">
        <v>2295</v>
      </c>
      <c r="AK768" s="31">
        <v>39248</v>
      </c>
      <c r="AL768" s="332"/>
      <c r="AM768" s="333"/>
      <c r="AN768" s="25" t="s">
        <v>2266</v>
      </c>
      <c r="AO768" s="24">
        <v>45060</v>
      </c>
      <c r="AP768" s="262" t="s">
        <v>3071</v>
      </c>
      <c r="AQ768" s="263"/>
      <c r="AR768" s="263" t="s">
        <v>885</v>
      </c>
      <c r="AS768" s="263" t="s">
        <v>3072</v>
      </c>
      <c r="AT768" s="266"/>
      <c r="AU768" s="266"/>
      <c r="AV768" s="266"/>
      <c r="AW768" s="266"/>
      <c r="AX768" s="266"/>
      <c r="AY768" s="266"/>
      <c r="AZ768" s="266"/>
      <c r="BA768" s="321">
        <v>295</v>
      </c>
      <c r="BB768" s="394">
        <v>2</v>
      </c>
    </row>
    <row r="769" spans="1:54" ht="24.95" customHeight="1">
      <c r="A769" s="326" t="s">
        <v>4817</v>
      </c>
      <c r="B769" s="19" t="s">
        <v>2216</v>
      </c>
      <c r="C769" s="19">
        <v>15</v>
      </c>
      <c r="D769" s="27" t="s">
        <v>2212</v>
      </c>
      <c r="E769" s="27"/>
      <c r="F769" s="26" t="s">
        <v>5498</v>
      </c>
      <c r="G769" s="26" t="s">
        <v>3390</v>
      </c>
      <c r="H769" s="26"/>
      <c r="I769" s="26"/>
      <c r="J769" s="26"/>
      <c r="K769" s="26"/>
      <c r="L769" s="26"/>
      <c r="M769" s="26" t="s">
        <v>3391</v>
      </c>
      <c r="N769" s="26" t="s">
        <v>3392</v>
      </c>
      <c r="O769" s="26"/>
      <c r="P769" s="26"/>
      <c r="Q769" s="26" t="s">
        <v>3393</v>
      </c>
      <c r="R769" s="26"/>
      <c r="S769" s="26" t="s">
        <v>3394</v>
      </c>
      <c r="T769" s="26"/>
      <c r="U769" s="26" t="s">
        <v>3395</v>
      </c>
      <c r="V769" s="26"/>
      <c r="W769" s="26"/>
      <c r="X769" s="26"/>
      <c r="Y769" s="26" t="s">
        <v>3396</v>
      </c>
      <c r="Z769" s="26" t="s">
        <v>688</v>
      </c>
      <c r="AA769" s="28" t="s">
        <v>3068</v>
      </c>
      <c r="AB769" s="28" t="s">
        <v>3397</v>
      </c>
      <c r="AC769" s="28"/>
      <c r="AD769" s="28"/>
      <c r="AE769" s="28" t="s">
        <v>4</v>
      </c>
      <c r="AF769" s="28" t="s">
        <v>716</v>
      </c>
      <c r="AG769" s="28"/>
      <c r="AH769" s="28" t="s">
        <v>3398</v>
      </c>
      <c r="AI769" s="29"/>
      <c r="AJ769" s="30" t="s">
        <v>2433</v>
      </c>
      <c r="AK769" s="31">
        <v>39248</v>
      </c>
      <c r="AL769" s="332"/>
      <c r="AM769" s="333"/>
      <c r="AN769" s="25" t="s">
        <v>2266</v>
      </c>
      <c r="AO769" s="24">
        <v>45060</v>
      </c>
      <c r="AP769" s="262" t="s">
        <v>3399</v>
      </c>
      <c r="AQ769" s="263"/>
      <c r="AR769" s="263" t="s">
        <v>2210</v>
      </c>
      <c r="AS769" s="263" t="s">
        <v>675</v>
      </c>
      <c r="AT769" s="266"/>
      <c r="AU769" s="266"/>
      <c r="AV769" s="266"/>
      <c r="AW769" s="266"/>
      <c r="AX769" s="266"/>
      <c r="AY769" s="266"/>
      <c r="AZ769" s="266"/>
      <c r="BA769" s="321">
        <v>355</v>
      </c>
      <c r="BB769" s="394">
        <v>2</v>
      </c>
    </row>
    <row r="770" spans="1:54" ht="24.95" customHeight="1">
      <c r="A770" s="326" t="s">
        <v>4817</v>
      </c>
      <c r="B770" s="19" t="s">
        <v>2216</v>
      </c>
      <c r="C770" s="19">
        <v>15</v>
      </c>
      <c r="D770" s="27" t="s">
        <v>2212</v>
      </c>
      <c r="E770" s="27"/>
      <c r="F770" s="26" t="s">
        <v>5443</v>
      </c>
      <c r="G770" s="26" t="s">
        <v>3104</v>
      </c>
      <c r="H770" s="26" t="s">
        <v>3</v>
      </c>
      <c r="I770" s="26"/>
      <c r="J770" s="26"/>
      <c r="K770" s="26"/>
      <c r="L770" s="26"/>
      <c r="M770" s="26" t="s">
        <v>3105</v>
      </c>
      <c r="N770" s="26" t="s">
        <v>3106</v>
      </c>
      <c r="O770" s="26"/>
      <c r="P770" s="26" t="s">
        <v>3</v>
      </c>
      <c r="Q770" s="26" t="s">
        <v>3107</v>
      </c>
      <c r="R770" s="26" t="s">
        <v>3</v>
      </c>
      <c r="S770" s="26"/>
      <c r="T770" s="26" t="s">
        <v>3</v>
      </c>
      <c r="U770" s="26" t="s">
        <v>3</v>
      </c>
      <c r="V770" s="26"/>
      <c r="W770" s="26"/>
      <c r="X770" s="26"/>
      <c r="Y770" s="26"/>
      <c r="Z770" s="26" t="s">
        <v>3</v>
      </c>
      <c r="AA770" s="28" t="s">
        <v>3108</v>
      </c>
      <c r="AB770" s="28" t="s">
        <v>3109</v>
      </c>
      <c r="AC770" s="28"/>
      <c r="AD770" s="28"/>
      <c r="AE770" s="28" t="s">
        <v>4</v>
      </c>
      <c r="AF770" s="28" t="s">
        <v>700</v>
      </c>
      <c r="AG770" s="28"/>
      <c r="AH770" s="28" t="s">
        <v>3110</v>
      </c>
      <c r="AI770" s="29"/>
      <c r="AJ770" s="30" t="s">
        <v>2295</v>
      </c>
      <c r="AK770" s="31">
        <v>39248</v>
      </c>
      <c r="AL770" s="332"/>
      <c r="AM770" s="333"/>
      <c r="AN770" s="25" t="s">
        <v>2266</v>
      </c>
      <c r="AO770" s="24">
        <v>45060</v>
      </c>
      <c r="AP770" s="262" t="s">
        <v>3111</v>
      </c>
      <c r="AQ770" s="263"/>
      <c r="AR770" s="263" t="s">
        <v>885</v>
      </c>
      <c r="AS770" s="263" t="s">
        <v>3112</v>
      </c>
      <c r="AT770" s="266"/>
      <c r="AU770" s="266"/>
      <c r="AV770" s="266"/>
      <c r="AW770" s="266"/>
      <c r="AX770" s="266"/>
      <c r="AY770" s="266"/>
      <c r="AZ770" s="266"/>
      <c r="BA770" s="321">
        <v>300</v>
      </c>
      <c r="BB770" s="394">
        <v>2</v>
      </c>
    </row>
    <row r="771" spans="1:54" ht="24.95" customHeight="1">
      <c r="A771" s="326" t="s">
        <v>4817</v>
      </c>
      <c r="B771" s="19" t="s">
        <v>2216</v>
      </c>
      <c r="C771" s="19">
        <v>15</v>
      </c>
      <c r="D771" s="27" t="s">
        <v>2212</v>
      </c>
      <c r="E771" s="27"/>
      <c r="F771" s="26" t="s">
        <v>5368</v>
      </c>
      <c r="G771" s="26" t="s">
        <v>2569</v>
      </c>
      <c r="H771" s="26" t="s">
        <v>3</v>
      </c>
      <c r="I771" s="26"/>
      <c r="J771" s="26"/>
      <c r="K771" s="26"/>
      <c r="L771" s="26"/>
      <c r="M771" s="26" t="s">
        <v>2570</v>
      </c>
      <c r="N771" s="26" t="s">
        <v>2571</v>
      </c>
      <c r="O771" s="26"/>
      <c r="P771" s="26" t="s">
        <v>3</v>
      </c>
      <c r="Q771" s="26" t="s">
        <v>2572</v>
      </c>
      <c r="R771" s="26" t="s">
        <v>3</v>
      </c>
      <c r="S771" s="26"/>
      <c r="T771" s="26" t="s">
        <v>3</v>
      </c>
      <c r="U771" s="26" t="s">
        <v>3</v>
      </c>
      <c r="V771" s="26"/>
      <c r="W771" s="26"/>
      <c r="X771" s="26"/>
      <c r="Y771" s="26"/>
      <c r="Z771" s="26" t="s">
        <v>3</v>
      </c>
      <c r="AA771" s="28" t="s">
        <v>2573</v>
      </c>
      <c r="AB771" s="28" t="s">
        <v>2574</v>
      </c>
      <c r="AC771" s="28"/>
      <c r="AD771" s="28"/>
      <c r="AE771" s="28" t="s">
        <v>4</v>
      </c>
      <c r="AF771" s="28" t="s">
        <v>716</v>
      </c>
      <c r="AG771" s="28"/>
      <c r="AH771" s="28" t="s">
        <v>2575</v>
      </c>
      <c r="AI771" s="29"/>
      <c r="AJ771" s="30" t="s">
        <v>2295</v>
      </c>
      <c r="AK771" s="31">
        <v>39248</v>
      </c>
      <c r="AL771" s="332"/>
      <c r="AM771" s="333"/>
      <c r="AN771" s="25" t="s">
        <v>2266</v>
      </c>
      <c r="AO771" s="24">
        <v>45060</v>
      </c>
      <c r="AP771" s="262" t="s">
        <v>2576</v>
      </c>
      <c r="AQ771" s="263"/>
      <c r="AR771" s="263" t="s">
        <v>885</v>
      </c>
      <c r="AS771" s="263" t="s">
        <v>2577</v>
      </c>
      <c r="AT771" s="266"/>
      <c r="AU771" s="266"/>
      <c r="AV771" s="266"/>
      <c r="AW771" s="266"/>
      <c r="AX771" s="266"/>
      <c r="AY771" s="266"/>
      <c r="AZ771" s="266"/>
      <c r="BA771" s="321">
        <v>225</v>
      </c>
      <c r="BB771" s="394">
        <v>2</v>
      </c>
    </row>
    <row r="772" spans="1:54" ht="24.95" customHeight="1">
      <c r="A772" s="326" t="s">
        <v>5950</v>
      </c>
      <c r="B772" s="19"/>
      <c r="C772" s="19"/>
      <c r="D772" s="27"/>
      <c r="E772" s="27"/>
      <c r="F772" s="26" t="s">
        <v>5780</v>
      </c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 t="s">
        <v>4879</v>
      </c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 t="s">
        <v>4799</v>
      </c>
      <c r="AK772" s="31">
        <v>45075</v>
      </c>
      <c r="AL772" s="332"/>
      <c r="AM772" s="333"/>
      <c r="AN772" s="25"/>
      <c r="AO772" s="24"/>
      <c r="AP772" s="262" t="s">
        <v>4880</v>
      </c>
      <c r="AQ772" s="263">
        <v>60</v>
      </c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>
        <v>3</v>
      </c>
    </row>
    <row r="773" spans="1:54" ht="24.95" customHeight="1">
      <c r="A773" s="326" t="s">
        <v>4817</v>
      </c>
      <c r="B773" s="19" t="s">
        <v>2216</v>
      </c>
      <c r="C773" s="19">
        <v>15</v>
      </c>
      <c r="D773" s="27" t="s">
        <v>3930</v>
      </c>
      <c r="E773" s="27"/>
      <c r="F773" s="26" t="s">
        <v>5578</v>
      </c>
      <c r="G773" s="26" t="s">
        <v>3</v>
      </c>
      <c r="H773" s="26" t="s">
        <v>3</v>
      </c>
      <c r="I773" s="26"/>
      <c r="J773" s="26"/>
      <c r="K773" s="26"/>
      <c r="L773" s="26"/>
      <c r="M773" s="26" t="s">
        <v>3</v>
      </c>
      <c r="N773" s="26" t="s">
        <v>3</v>
      </c>
      <c r="O773" s="26"/>
      <c r="P773" s="26" t="s">
        <v>3</v>
      </c>
      <c r="Q773" s="26" t="s">
        <v>3</v>
      </c>
      <c r="R773" s="26" t="s">
        <v>3</v>
      </c>
      <c r="S773" s="26"/>
      <c r="T773" s="26" t="s">
        <v>3</v>
      </c>
      <c r="U773" s="26" t="s">
        <v>3</v>
      </c>
      <c r="V773" s="26"/>
      <c r="W773" s="26"/>
      <c r="X773" s="26"/>
      <c r="Y773" s="26"/>
      <c r="Z773" s="26" t="s">
        <v>3</v>
      </c>
      <c r="AA773" s="28" t="s">
        <v>4039</v>
      </c>
      <c r="AB773" s="28" t="s">
        <v>4039</v>
      </c>
      <c r="AC773" s="28"/>
      <c r="AD773" s="28"/>
      <c r="AE773" s="28" t="s">
        <v>3</v>
      </c>
      <c r="AF773" s="28" t="s">
        <v>3</v>
      </c>
      <c r="AG773" s="28"/>
      <c r="AH773" s="28" t="s">
        <v>3</v>
      </c>
      <c r="AI773" s="29"/>
      <c r="AJ773" s="30" t="s">
        <v>2295</v>
      </c>
      <c r="AK773" s="31">
        <v>39248</v>
      </c>
      <c r="AL773" s="332"/>
      <c r="AM773" s="333"/>
      <c r="AN773" s="25" t="s">
        <v>2266</v>
      </c>
      <c r="AO773" s="24">
        <v>45060</v>
      </c>
      <c r="AP773" s="262" t="s">
        <v>4040</v>
      </c>
      <c r="AQ773" s="263"/>
      <c r="AR773" s="263" t="s">
        <v>885</v>
      </c>
      <c r="AS773" s="263" t="s">
        <v>4041</v>
      </c>
      <c r="AT773" s="266"/>
      <c r="AU773" s="266"/>
      <c r="AV773" s="266"/>
      <c r="AW773" s="266"/>
      <c r="AX773" s="266"/>
      <c r="AY773" s="266"/>
      <c r="AZ773" s="266"/>
      <c r="BA773" s="321">
        <v>441</v>
      </c>
      <c r="BB773" s="394">
        <v>2</v>
      </c>
    </row>
    <row r="774" spans="1:54" ht="24.95" customHeight="1">
      <c r="A774" s="326" t="s">
        <v>4817</v>
      </c>
      <c r="B774" s="19" t="s">
        <v>2216</v>
      </c>
      <c r="C774" s="19">
        <v>15</v>
      </c>
      <c r="D774" s="27" t="s">
        <v>3930</v>
      </c>
      <c r="E774" s="27"/>
      <c r="F774" s="26" t="s">
        <v>5568</v>
      </c>
      <c r="G774" s="26" t="s">
        <v>3</v>
      </c>
      <c r="H774" s="26" t="s">
        <v>3</v>
      </c>
      <c r="I774" s="26"/>
      <c r="J774" s="26"/>
      <c r="K774" s="26"/>
      <c r="L774" s="26"/>
      <c r="M774" s="26" t="s">
        <v>3</v>
      </c>
      <c r="N774" s="26" t="s">
        <v>3</v>
      </c>
      <c r="O774" s="26"/>
      <c r="P774" s="26" t="s">
        <v>3</v>
      </c>
      <c r="Q774" s="26" t="s">
        <v>3</v>
      </c>
      <c r="R774" s="26" t="s">
        <v>3</v>
      </c>
      <c r="S774" s="26"/>
      <c r="T774" s="26" t="s">
        <v>3</v>
      </c>
      <c r="U774" s="26" t="s">
        <v>3</v>
      </c>
      <c r="V774" s="26"/>
      <c r="W774" s="26"/>
      <c r="X774" s="26"/>
      <c r="Y774" s="26"/>
      <c r="Z774" s="26" t="s">
        <v>3</v>
      </c>
      <c r="AA774" s="28" t="s">
        <v>3960</v>
      </c>
      <c r="AB774" s="28" t="s">
        <v>4001</v>
      </c>
      <c r="AC774" s="28"/>
      <c r="AD774" s="28"/>
      <c r="AE774" s="28" t="s">
        <v>3</v>
      </c>
      <c r="AF774" s="28" t="s">
        <v>3</v>
      </c>
      <c r="AG774" s="28"/>
      <c r="AH774" s="28" t="s">
        <v>3</v>
      </c>
      <c r="AI774" s="29"/>
      <c r="AJ774" s="30" t="s">
        <v>2295</v>
      </c>
      <c r="AK774" s="31">
        <v>39248</v>
      </c>
      <c r="AL774" s="332"/>
      <c r="AM774" s="333"/>
      <c r="AN774" s="25" t="s">
        <v>2266</v>
      </c>
      <c r="AO774" s="24">
        <v>45060</v>
      </c>
      <c r="AP774" s="262" t="s">
        <v>4002</v>
      </c>
      <c r="AQ774" s="263"/>
      <c r="AR774" s="263" t="s">
        <v>885</v>
      </c>
      <c r="AS774" s="263" t="s">
        <v>4003</v>
      </c>
      <c r="AT774" s="266"/>
      <c r="AU774" s="266"/>
      <c r="AV774" s="266"/>
      <c r="AW774" s="266"/>
      <c r="AX774" s="266"/>
      <c r="AY774" s="266"/>
      <c r="AZ774" s="266"/>
      <c r="BA774" s="321">
        <v>431</v>
      </c>
      <c r="BB774" s="394">
        <v>2</v>
      </c>
    </row>
    <row r="775" spans="1:54" ht="24.95" customHeight="1">
      <c r="A775" s="326" t="s">
        <v>4817</v>
      </c>
      <c r="B775" s="19" t="s">
        <v>2216</v>
      </c>
      <c r="C775" s="19">
        <v>15</v>
      </c>
      <c r="D775" s="27" t="s">
        <v>3930</v>
      </c>
      <c r="E775" s="27"/>
      <c r="F775" s="26" t="s">
        <v>5557</v>
      </c>
      <c r="G775" s="26" t="s">
        <v>3</v>
      </c>
      <c r="H775" s="26" t="s">
        <v>3</v>
      </c>
      <c r="I775" s="26"/>
      <c r="J775" s="26"/>
      <c r="K775" s="26"/>
      <c r="L775" s="26"/>
      <c r="M775" s="26" t="s">
        <v>3</v>
      </c>
      <c r="N775" s="26" t="s">
        <v>3</v>
      </c>
      <c r="O775" s="26"/>
      <c r="P775" s="26" t="s">
        <v>3</v>
      </c>
      <c r="Q775" s="26" t="s">
        <v>3</v>
      </c>
      <c r="R775" s="26" t="s">
        <v>3</v>
      </c>
      <c r="S775" s="26"/>
      <c r="T775" s="26" t="s">
        <v>3</v>
      </c>
      <c r="U775" s="26" t="s">
        <v>3</v>
      </c>
      <c r="V775" s="26"/>
      <c r="W775" s="26"/>
      <c r="X775" s="26"/>
      <c r="Y775" s="26"/>
      <c r="Z775" s="26" t="s">
        <v>3</v>
      </c>
      <c r="AA775" s="28" t="s">
        <v>3960</v>
      </c>
      <c r="AB775" s="28" t="s">
        <v>3960</v>
      </c>
      <c r="AC775" s="28"/>
      <c r="AD775" s="28"/>
      <c r="AE775" s="28" t="s">
        <v>3</v>
      </c>
      <c r="AF775" s="28" t="s">
        <v>3</v>
      </c>
      <c r="AG775" s="28"/>
      <c r="AH775" s="28" t="s">
        <v>3</v>
      </c>
      <c r="AI775" s="29"/>
      <c r="AJ775" s="30" t="s">
        <v>2295</v>
      </c>
      <c r="AK775" s="31">
        <v>39248</v>
      </c>
      <c r="AL775" s="332"/>
      <c r="AM775" s="333"/>
      <c r="AN775" s="25" t="s">
        <v>2266</v>
      </c>
      <c r="AO775" s="24">
        <v>45060</v>
      </c>
      <c r="AP775" s="262" t="s">
        <v>3961</v>
      </c>
      <c r="AQ775" s="263"/>
      <c r="AR775" s="263" t="s">
        <v>885</v>
      </c>
      <c r="AS775" s="263" t="s">
        <v>3962</v>
      </c>
      <c r="AT775" s="266"/>
      <c r="AU775" s="266"/>
      <c r="AV775" s="266"/>
      <c r="AW775" s="266"/>
      <c r="AX775" s="266"/>
      <c r="AY775" s="266"/>
      <c r="AZ775" s="266"/>
      <c r="BA775" s="321">
        <v>420</v>
      </c>
      <c r="BB775" s="394">
        <v>2</v>
      </c>
    </row>
    <row r="776" spans="1:54" ht="24.95" customHeight="1">
      <c r="A776" s="326" t="s">
        <v>4817</v>
      </c>
      <c r="B776" s="19" t="s">
        <v>2216</v>
      </c>
      <c r="C776" s="19">
        <v>15</v>
      </c>
      <c r="D776" s="27" t="s">
        <v>2217</v>
      </c>
      <c r="E776" s="27"/>
      <c r="F776" s="26" t="s">
        <v>5533</v>
      </c>
      <c r="G776" s="26" t="s">
        <v>3</v>
      </c>
      <c r="H776" s="26"/>
      <c r="I776" s="26"/>
      <c r="J776" s="26"/>
      <c r="K776" s="26"/>
      <c r="L776" s="26"/>
      <c r="M776" s="26" t="s">
        <v>760</v>
      </c>
      <c r="N776" s="26" t="s">
        <v>3754</v>
      </c>
      <c r="O776" s="26"/>
      <c r="P776" s="26" t="s">
        <v>3755</v>
      </c>
      <c r="Q776" s="26" t="s">
        <v>3756</v>
      </c>
      <c r="R776" s="26"/>
      <c r="S776" s="26" t="s">
        <v>3757</v>
      </c>
      <c r="T776" s="26"/>
      <c r="U776" s="26" t="s">
        <v>3758</v>
      </c>
      <c r="V776" s="26"/>
      <c r="W776" s="26"/>
      <c r="X776" s="26"/>
      <c r="Y776" s="26" t="s">
        <v>3759</v>
      </c>
      <c r="Z776" s="26" t="s">
        <v>724</v>
      </c>
      <c r="AA776" s="28" t="s">
        <v>3760</v>
      </c>
      <c r="AB776" s="28" t="s">
        <v>2083</v>
      </c>
      <c r="AC776" s="28"/>
      <c r="AD776" s="28"/>
      <c r="AE776" s="28" t="s">
        <v>705</v>
      </c>
      <c r="AF776" s="28" t="s">
        <v>745</v>
      </c>
      <c r="AG776" s="28"/>
      <c r="AH776" s="28" t="s">
        <v>3761</v>
      </c>
      <c r="AI776" s="29"/>
      <c r="AJ776" s="30" t="s">
        <v>2433</v>
      </c>
      <c r="AK776" s="31">
        <v>39248</v>
      </c>
      <c r="AL776" s="332"/>
      <c r="AM776" s="333"/>
      <c r="AN776" s="25" t="s">
        <v>2266</v>
      </c>
      <c r="AO776" s="24">
        <v>45060</v>
      </c>
      <c r="AP776" s="262" t="s">
        <v>3762</v>
      </c>
      <c r="AQ776" s="263"/>
      <c r="AR776" s="263" t="s">
        <v>2210</v>
      </c>
      <c r="AS776" s="263" t="s">
        <v>675</v>
      </c>
      <c r="AT776" s="266"/>
      <c r="AU776" s="266"/>
      <c r="AV776" s="266"/>
      <c r="AW776" s="266"/>
      <c r="AX776" s="266"/>
      <c r="AY776" s="266"/>
      <c r="AZ776" s="266"/>
      <c r="BA776" s="321">
        <v>396</v>
      </c>
      <c r="BB776" s="394">
        <v>2</v>
      </c>
    </row>
    <row r="777" spans="1:54" ht="24.95" customHeight="1">
      <c r="A777" s="326" t="s">
        <v>4817</v>
      </c>
      <c r="B777" s="19" t="s">
        <v>2225</v>
      </c>
      <c r="C777" s="19">
        <v>91</v>
      </c>
      <c r="D777" s="27" t="s">
        <v>837</v>
      </c>
      <c r="E777" s="27" t="s">
        <v>1002</v>
      </c>
      <c r="F777" s="26" t="s">
        <v>5200</v>
      </c>
      <c r="G777" s="26" t="s">
        <v>3</v>
      </c>
      <c r="H777" s="26" t="s">
        <v>3</v>
      </c>
      <c r="I777" s="26"/>
      <c r="J777" s="26"/>
      <c r="K777" s="26"/>
      <c r="L777" s="26"/>
      <c r="M777" s="26" t="s">
        <v>1003</v>
      </c>
      <c r="N777" s="26" t="s">
        <v>1004</v>
      </c>
      <c r="O777" s="26"/>
      <c r="P777" s="26"/>
      <c r="Q777" s="26" t="s">
        <v>1005</v>
      </c>
      <c r="R777" s="26"/>
      <c r="S777" s="26"/>
      <c r="T777" s="26"/>
      <c r="U777" s="26" t="s">
        <v>3</v>
      </c>
      <c r="V777" s="26"/>
      <c r="W777" s="26"/>
      <c r="X777" s="26"/>
      <c r="Y777" s="26" t="s">
        <v>1006</v>
      </c>
      <c r="Z777" s="26"/>
      <c r="AA777" s="28" t="s">
        <v>1007</v>
      </c>
      <c r="AB777" s="28" t="s">
        <v>1008</v>
      </c>
      <c r="AC777" s="28"/>
      <c r="AD777" s="28"/>
      <c r="AE777" s="28" t="s">
        <v>4</v>
      </c>
      <c r="AF777" s="28" t="s">
        <v>1009</v>
      </c>
      <c r="AG777" s="28"/>
      <c r="AH777" s="28" t="s">
        <v>1010</v>
      </c>
      <c r="AI777" s="29"/>
      <c r="AJ777" s="30" t="s">
        <v>905</v>
      </c>
      <c r="AK777" s="31" t="s">
        <v>3</v>
      </c>
      <c r="AL777" s="332"/>
      <c r="AM777" s="333"/>
      <c r="AN777" s="25"/>
      <c r="AO777" s="24"/>
      <c r="AP777" s="262" t="s">
        <v>1011</v>
      </c>
      <c r="AQ777" s="263"/>
      <c r="AR777" s="263" t="s">
        <v>844</v>
      </c>
      <c r="AS777" s="263" t="s">
        <v>675</v>
      </c>
      <c r="AT777" s="266"/>
      <c r="AU777" s="266"/>
      <c r="AV777" s="266" t="s">
        <v>1002</v>
      </c>
      <c r="AW777" s="266"/>
      <c r="AX777" s="266"/>
      <c r="AY777" s="266"/>
      <c r="AZ777" s="266"/>
      <c r="BA777" s="321">
        <v>40</v>
      </c>
      <c r="BB777" s="394">
        <v>1</v>
      </c>
    </row>
    <row r="778" spans="1:54" ht="24.95" customHeight="1">
      <c r="A778" s="326" t="s">
        <v>4817</v>
      </c>
      <c r="B778" s="19" t="s">
        <v>2216</v>
      </c>
      <c r="C778" s="19">
        <v>15</v>
      </c>
      <c r="D778" s="27" t="s">
        <v>2212</v>
      </c>
      <c r="E778" s="27"/>
      <c r="F778" s="26" t="s">
        <v>5449</v>
      </c>
      <c r="G778" s="26" t="s">
        <v>3153</v>
      </c>
      <c r="H778" s="26" t="s">
        <v>3</v>
      </c>
      <c r="I778" s="26"/>
      <c r="J778" s="26"/>
      <c r="K778" s="26"/>
      <c r="L778" s="26"/>
      <c r="M778" s="26" t="s">
        <v>3154</v>
      </c>
      <c r="N778" s="26" t="s">
        <v>3155</v>
      </c>
      <c r="O778" s="26"/>
      <c r="P778" s="26" t="s">
        <v>3</v>
      </c>
      <c r="Q778" s="26" t="s">
        <v>3156</v>
      </c>
      <c r="R778" s="26" t="s">
        <v>3</v>
      </c>
      <c r="S778" s="26"/>
      <c r="T778" s="26" t="s">
        <v>3</v>
      </c>
      <c r="U778" s="26" t="s">
        <v>3</v>
      </c>
      <c r="V778" s="26"/>
      <c r="W778" s="26"/>
      <c r="X778" s="26"/>
      <c r="Y778" s="26"/>
      <c r="Z778" s="26" t="s">
        <v>3</v>
      </c>
      <c r="AA778" s="28" t="s">
        <v>1007</v>
      </c>
      <c r="AB778" s="28" t="s">
        <v>3157</v>
      </c>
      <c r="AC778" s="28"/>
      <c r="AD778" s="28"/>
      <c r="AE778" s="28" t="s">
        <v>3</v>
      </c>
      <c r="AF778" s="28" t="s">
        <v>3</v>
      </c>
      <c r="AG778" s="28"/>
      <c r="AH778" s="28" t="s">
        <v>3155</v>
      </c>
      <c r="AI778" s="29"/>
      <c r="AJ778" s="30" t="s">
        <v>2295</v>
      </c>
      <c r="AK778" s="31">
        <v>39248</v>
      </c>
      <c r="AL778" s="332"/>
      <c r="AM778" s="333"/>
      <c r="AN778" s="25" t="s">
        <v>2266</v>
      </c>
      <c r="AO778" s="24">
        <v>45060</v>
      </c>
      <c r="AP778" s="262" t="s">
        <v>3158</v>
      </c>
      <c r="AQ778" s="263"/>
      <c r="AR778" s="263" t="s">
        <v>885</v>
      </c>
      <c r="AS778" s="263" t="s">
        <v>3159</v>
      </c>
      <c r="AT778" s="266"/>
      <c r="AU778" s="266"/>
      <c r="AV778" s="266"/>
      <c r="AW778" s="266"/>
      <c r="AX778" s="266"/>
      <c r="AY778" s="266"/>
      <c r="AZ778" s="266"/>
      <c r="BA778" s="321">
        <v>306</v>
      </c>
      <c r="BB778" s="394">
        <v>2</v>
      </c>
    </row>
    <row r="779" spans="1:54" ht="24.95" customHeight="1">
      <c r="A779" s="326" t="s">
        <v>4817</v>
      </c>
      <c r="B779" s="19" t="s">
        <v>2215</v>
      </c>
      <c r="C779" s="19">
        <v>13</v>
      </c>
      <c r="D779" s="27">
        <v>11</v>
      </c>
      <c r="E779" s="27"/>
      <c r="F779" s="26" t="s">
        <v>5339</v>
      </c>
      <c r="G779" s="26" t="s">
        <v>3</v>
      </c>
      <c r="H779" s="26" t="s">
        <v>2327</v>
      </c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 t="s">
        <v>2328</v>
      </c>
      <c r="V779" s="26"/>
      <c r="W779" s="26"/>
      <c r="X779" s="26"/>
      <c r="Y779" s="26"/>
      <c r="Z779" s="26" t="s">
        <v>2329</v>
      </c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 t="s">
        <v>2266</v>
      </c>
      <c r="AO779" s="24">
        <v>45060</v>
      </c>
      <c r="AP779" s="262" t="s">
        <v>2330</v>
      </c>
      <c r="AQ779" s="263"/>
      <c r="AR779" s="263" t="s">
        <v>681</v>
      </c>
      <c r="AS779" s="263" t="s">
        <v>2331</v>
      </c>
      <c r="AT779" s="266"/>
      <c r="AU779" s="266"/>
      <c r="AV779" s="266"/>
      <c r="AW779" s="266"/>
      <c r="AX779" s="266"/>
      <c r="AY779" s="266"/>
      <c r="AZ779" s="266"/>
      <c r="BA779" s="321">
        <v>194</v>
      </c>
      <c r="BB779" s="394">
        <v>2</v>
      </c>
    </row>
    <row r="780" spans="1:54" ht="24.95" customHeight="1">
      <c r="A780" s="326" t="s">
        <v>4817</v>
      </c>
      <c r="B780" s="19" t="s">
        <v>2216</v>
      </c>
      <c r="C780" s="19">
        <v>15</v>
      </c>
      <c r="D780" s="27" t="s">
        <v>2212</v>
      </c>
      <c r="E780" s="27"/>
      <c r="F780" s="26" t="s">
        <v>5390</v>
      </c>
      <c r="G780" s="26" t="s">
        <v>3</v>
      </c>
      <c r="H780" s="26" t="s">
        <v>3</v>
      </c>
      <c r="I780" s="26"/>
      <c r="J780" s="26"/>
      <c r="K780" s="26"/>
      <c r="L780" s="26"/>
      <c r="M780" s="26" t="s">
        <v>3</v>
      </c>
      <c r="N780" s="26" t="s">
        <v>3</v>
      </c>
      <c r="O780" s="26"/>
      <c r="P780" s="26" t="s">
        <v>3</v>
      </c>
      <c r="Q780" s="26" t="s">
        <v>3</v>
      </c>
      <c r="R780" s="26" t="s">
        <v>3</v>
      </c>
      <c r="S780" s="26"/>
      <c r="T780" s="26" t="s">
        <v>3</v>
      </c>
      <c r="U780" s="26" t="s">
        <v>3</v>
      </c>
      <c r="V780" s="26"/>
      <c r="W780" s="26"/>
      <c r="X780" s="26"/>
      <c r="Y780" s="26"/>
      <c r="Z780" s="26" t="s">
        <v>3</v>
      </c>
      <c r="AA780" s="28" t="s">
        <v>2740</v>
      </c>
      <c r="AB780" s="28" t="s">
        <v>3</v>
      </c>
      <c r="AC780" s="28"/>
      <c r="AD780" s="28"/>
      <c r="AE780" s="28" t="s">
        <v>3</v>
      </c>
      <c r="AF780" s="28" t="s">
        <v>3</v>
      </c>
      <c r="AG780" s="28"/>
      <c r="AH780" s="28" t="s">
        <v>3</v>
      </c>
      <c r="AI780" s="29"/>
      <c r="AJ780" s="30" t="s">
        <v>2295</v>
      </c>
      <c r="AK780" s="31">
        <v>39248</v>
      </c>
      <c r="AL780" s="332"/>
      <c r="AM780" s="333"/>
      <c r="AN780" s="25" t="s">
        <v>2266</v>
      </c>
      <c r="AO780" s="24">
        <v>45060</v>
      </c>
      <c r="AP780" s="262" t="s">
        <v>2740</v>
      </c>
      <c r="AQ780" s="263"/>
      <c r="AR780" s="263" t="s">
        <v>885</v>
      </c>
      <c r="AS780" s="263" t="s">
        <v>2741</v>
      </c>
      <c r="AT780" s="266"/>
      <c r="AU780" s="266"/>
      <c r="AV780" s="266"/>
      <c r="AW780" s="266"/>
      <c r="AX780" s="266"/>
      <c r="AY780" s="266"/>
      <c r="AZ780" s="266"/>
      <c r="BA780" s="321">
        <v>247</v>
      </c>
      <c r="BB780" s="394">
        <v>2</v>
      </c>
    </row>
    <row r="781" spans="1:54" ht="24.95" customHeight="1">
      <c r="A781" s="326" t="s">
        <v>4817</v>
      </c>
      <c r="B781" s="19" t="s">
        <v>4422</v>
      </c>
      <c r="C781" s="19">
        <v>40</v>
      </c>
      <c r="D781" s="27"/>
      <c r="E781" s="27"/>
      <c r="F781" s="26" t="s">
        <v>5672</v>
      </c>
      <c r="G781" s="26" t="s">
        <v>4423</v>
      </c>
      <c r="H781" s="26" t="s">
        <v>3</v>
      </c>
      <c r="I781" s="26"/>
      <c r="J781" s="26"/>
      <c r="K781" s="26"/>
      <c r="L781" s="26"/>
      <c r="M781" s="26" t="s">
        <v>3</v>
      </c>
      <c r="N781" s="26" t="s">
        <v>3</v>
      </c>
      <c r="O781" s="26"/>
      <c r="P781" s="26" t="s">
        <v>3</v>
      </c>
      <c r="Q781" s="26" t="s">
        <v>3</v>
      </c>
      <c r="R781" s="26" t="s">
        <v>3</v>
      </c>
      <c r="S781" s="26"/>
      <c r="T781" s="26" t="s">
        <v>3</v>
      </c>
      <c r="U781" s="26" t="s">
        <v>3</v>
      </c>
      <c r="V781" s="26"/>
      <c r="W781" s="26"/>
      <c r="X781" s="26"/>
      <c r="Y781" s="26"/>
      <c r="Z781" s="26" t="s">
        <v>3</v>
      </c>
      <c r="AA781" s="28" t="s">
        <v>4424</v>
      </c>
      <c r="AB781" s="28" t="s">
        <v>3</v>
      </c>
      <c r="AC781" s="28"/>
      <c r="AD781" s="28"/>
      <c r="AE781" s="28" t="s">
        <v>3</v>
      </c>
      <c r="AF781" s="28" t="s">
        <v>3</v>
      </c>
      <c r="AG781" s="28"/>
      <c r="AH781" s="28" t="s">
        <v>3</v>
      </c>
      <c r="AI781" s="29"/>
      <c r="AJ781" s="30" t="s">
        <v>2295</v>
      </c>
      <c r="AK781" s="31">
        <v>39248</v>
      </c>
      <c r="AL781" s="332"/>
      <c r="AM781" s="333"/>
      <c r="AN781" s="25" t="s">
        <v>2266</v>
      </c>
      <c r="AO781" s="24">
        <v>45060</v>
      </c>
      <c r="AP781" s="262" t="s">
        <v>4424</v>
      </c>
      <c r="AQ781" s="263"/>
      <c r="AR781" s="263" t="s">
        <v>885</v>
      </c>
      <c r="AS781" s="263" t="s">
        <v>4425</v>
      </c>
      <c r="AT781" s="266"/>
      <c r="AU781" s="266"/>
      <c r="AV781" s="266"/>
      <c r="AW781" s="266"/>
      <c r="AX781" s="266"/>
      <c r="AY781" s="266"/>
      <c r="AZ781" s="266"/>
      <c r="BA781" s="321">
        <v>541</v>
      </c>
      <c r="BB781" s="394">
        <v>3</v>
      </c>
    </row>
    <row r="782" spans="1:54" ht="24.95" customHeight="1">
      <c r="A782" s="326" t="s">
        <v>5950</v>
      </c>
      <c r="B782" s="19"/>
      <c r="C782" s="19"/>
      <c r="D782" s="27"/>
      <c r="E782" s="27"/>
      <c r="F782" s="26" t="s">
        <v>5061</v>
      </c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 t="s">
        <v>5062</v>
      </c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 t="s">
        <v>4799</v>
      </c>
      <c r="AK782" s="31">
        <v>45075</v>
      </c>
      <c r="AL782" s="332"/>
      <c r="AM782" s="333"/>
      <c r="AN782" s="25"/>
      <c r="AO782" s="24"/>
      <c r="AP782" s="262" t="s">
        <v>5061</v>
      </c>
      <c r="AQ782" s="263">
        <v>212</v>
      </c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>
        <v>3</v>
      </c>
    </row>
    <row r="783" spans="1:54" ht="24.95" customHeight="1">
      <c r="A783" s="326" t="s">
        <v>4817</v>
      </c>
      <c r="B783" s="19" t="s">
        <v>2216</v>
      </c>
      <c r="C783" s="19">
        <v>15</v>
      </c>
      <c r="D783" s="27" t="s">
        <v>2212</v>
      </c>
      <c r="E783" s="27"/>
      <c r="F783" s="26" t="s">
        <v>5508</v>
      </c>
      <c r="G783" s="26" t="s">
        <v>3482</v>
      </c>
      <c r="H783" s="26"/>
      <c r="I783" s="26"/>
      <c r="J783" s="26"/>
      <c r="K783" s="26"/>
      <c r="L783" s="26"/>
      <c r="M783" s="26"/>
      <c r="N783" s="26"/>
      <c r="O783" s="26"/>
      <c r="P783" s="26" t="s">
        <v>3483</v>
      </c>
      <c r="Q783" s="26"/>
      <c r="R783" s="26"/>
      <c r="S783" s="26" t="s">
        <v>3484</v>
      </c>
      <c r="T783" s="26"/>
      <c r="U783" s="26" t="s">
        <v>3485</v>
      </c>
      <c r="V783" s="26"/>
      <c r="W783" s="26"/>
      <c r="X783" s="26"/>
      <c r="Y783" s="26" t="s">
        <v>3486</v>
      </c>
      <c r="Z783" s="26" t="s">
        <v>688</v>
      </c>
      <c r="AA783" s="28" t="s">
        <v>704</v>
      </c>
      <c r="AB783" s="28" t="s">
        <v>3487</v>
      </c>
      <c r="AC783" s="28"/>
      <c r="AD783" s="28"/>
      <c r="AE783" s="28"/>
      <c r="AF783" s="28"/>
      <c r="AG783" s="28"/>
      <c r="AH783" s="28"/>
      <c r="AI783" s="29"/>
      <c r="AJ783" s="30" t="s">
        <v>2433</v>
      </c>
      <c r="AK783" s="31">
        <v>39248</v>
      </c>
      <c r="AL783" s="332"/>
      <c r="AM783" s="333"/>
      <c r="AN783" s="25" t="s">
        <v>2266</v>
      </c>
      <c r="AO783" s="24">
        <v>45060</v>
      </c>
      <c r="AP783" s="262" t="s">
        <v>3488</v>
      </c>
      <c r="AQ783" s="263"/>
      <c r="AR783" s="263" t="s">
        <v>2210</v>
      </c>
      <c r="AS783" s="263" t="s">
        <v>675</v>
      </c>
      <c r="AT783" s="266"/>
      <c r="AU783" s="266"/>
      <c r="AV783" s="266"/>
      <c r="AW783" s="266"/>
      <c r="AX783" s="266"/>
      <c r="AY783" s="266"/>
      <c r="AZ783" s="266"/>
      <c r="BA783" s="321">
        <v>366</v>
      </c>
      <c r="BB783" s="394">
        <v>2</v>
      </c>
    </row>
    <row r="784" spans="1:54" ht="24.95" customHeight="1">
      <c r="A784" s="326" t="s">
        <v>4817</v>
      </c>
      <c r="B784" s="19" t="s">
        <v>2225</v>
      </c>
      <c r="C784" s="19">
        <v>91</v>
      </c>
      <c r="D784" s="27" t="s">
        <v>1361</v>
      </c>
      <c r="E784" s="27" t="s">
        <v>1486</v>
      </c>
      <c r="F784" s="26" t="s">
        <v>5250</v>
      </c>
      <c r="G784" s="26" t="s">
        <v>3</v>
      </c>
      <c r="H784" s="26" t="s">
        <v>3</v>
      </c>
      <c r="I784" s="26"/>
      <c r="J784" s="26"/>
      <c r="K784" s="26"/>
      <c r="L784" s="26"/>
      <c r="M784" s="26" t="s">
        <v>1487</v>
      </c>
      <c r="N784" s="26" t="s">
        <v>1488</v>
      </c>
      <c r="O784" s="26"/>
      <c r="P784" s="26" t="s">
        <v>1489</v>
      </c>
      <c r="Q784" s="26" t="s">
        <v>1490</v>
      </c>
      <c r="R784" s="26"/>
      <c r="S784" s="26"/>
      <c r="T784" s="26"/>
      <c r="U784" s="26" t="s">
        <v>1491</v>
      </c>
      <c r="V784" s="26"/>
      <c r="W784" s="26"/>
      <c r="X784" s="26"/>
      <c r="Y784" s="26" t="s">
        <v>1492</v>
      </c>
      <c r="Z784" s="26"/>
      <c r="AA784" s="28" t="s">
        <v>704</v>
      </c>
      <c r="AB784" s="28" t="s">
        <v>1493</v>
      </c>
      <c r="AC784" s="28"/>
      <c r="AD784" s="28"/>
      <c r="AE784" s="28" t="s">
        <v>805</v>
      </c>
      <c r="AF784" s="28" t="s">
        <v>1494</v>
      </c>
      <c r="AG784" s="28"/>
      <c r="AH784" s="28" t="s">
        <v>1495</v>
      </c>
      <c r="AI784" s="29"/>
      <c r="AJ784" s="30" t="s">
        <v>1496</v>
      </c>
      <c r="AK784" s="31" t="s">
        <v>3</v>
      </c>
      <c r="AL784" s="332"/>
      <c r="AM784" s="333"/>
      <c r="AN784" s="25"/>
      <c r="AO784" s="24"/>
      <c r="AP784" s="262" t="s">
        <v>1497</v>
      </c>
      <c r="AQ784" s="263"/>
      <c r="AR784" s="263" t="s">
        <v>844</v>
      </c>
      <c r="AS784" s="263" t="s">
        <v>675</v>
      </c>
      <c r="AT784" s="266"/>
      <c r="AU784" s="266"/>
      <c r="AV784" s="266" t="s">
        <v>1486</v>
      </c>
      <c r="AW784" s="266"/>
      <c r="AX784" s="266"/>
      <c r="AY784" s="266"/>
      <c r="AZ784" s="266"/>
      <c r="BA784" s="321">
        <v>90</v>
      </c>
      <c r="BB784" s="394">
        <v>1</v>
      </c>
    </row>
    <row r="785" spans="1:54" ht="24.95" customHeight="1">
      <c r="A785" s="326" t="s">
        <v>5950</v>
      </c>
      <c r="B785" s="19"/>
      <c r="C785" s="19"/>
      <c r="D785" s="27"/>
      <c r="E785" s="27"/>
      <c r="F785" s="26" t="s">
        <v>5155</v>
      </c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 t="s">
        <v>703</v>
      </c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 t="s">
        <v>4799</v>
      </c>
      <c r="AK785" s="31">
        <v>45075</v>
      </c>
      <c r="AL785" s="332"/>
      <c r="AM785" s="333"/>
      <c r="AN785" s="25"/>
      <c r="AO785" s="24"/>
      <c r="AP785" s="262" t="s">
        <v>707</v>
      </c>
      <c r="AQ785" s="263">
        <v>264</v>
      </c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>
        <v>3</v>
      </c>
    </row>
    <row r="786" spans="1:54" ht="24.95" customHeight="1">
      <c r="A786" s="326" t="s">
        <v>4817</v>
      </c>
      <c r="B786" s="19" t="s">
        <v>2216</v>
      </c>
      <c r="C786" s="19">
        <v>15</v>
      </c>
      <c r="D786" s="27" t="s">
        <v>2212</v>
      </c>
      <c r="E786" s="27"/>
      <c r="F786" s="26" t="s">
        <v>5501</v>
      </c>
      <c r="G786" s="26" t="s">
        <v>3422</v>
      </c>
      <c r="H786" s="26"/>
      <c r="I786" s="26"/>
      <c r="J786" s="26"/>
      <c r="K786" s="26"/>
      <c r="L786" s="26"/>
      <c r="M786" s="26" t="s">
        <v>3423</v>
      </c>
      <c r="N786" s="26" t="s">
        <v>3424</v>
      </c>
      <c r="O786" s="26"/>
      <c r="P786" s="26" t="s">
        <v>3425</v>
      </c>
      <c r="Q786" s="26" t="s">
        <v>3426</v>
      </c>
      <c r="R786" s="26"/>
      <c r="S786" s="26" t="s">
        <v>3427</v>
      </c>
      <c r="T786" s="26"/>
      <c r="U786" s="26" t="s">
        <v>3428</v>
      </c>
      <c r="V786" s="26"/>
      <c r="W786" s="26"/>
      <c r="X786" s="26"/>
      <c r="Y786" s="26" t="s">
        <v>3429</v>
      </c>
      <c r="Z786" s="26" t="s">
        <v>688</v>
      </c>
      <c r="AA786" s="28" t="s">
        <v>704</v>
      </c>
      <c r="AB786" s="28" t="s">
        <v>3430</v>
      </c>
      <c r="AC786" s="28"/>
      <c r="AD786" s="28"/>
      <c r="AE786" s="28" t="s">
        <v>4</v>
      </c>
      <c r="AF786" s="28" t="s">
        <v>3431</v>
      </c>
      <c r="AG786" s="28"/>
      <c r="AH786" s="28" t="s">
        <v>3432</v>
      </c>
      <c r="AI786" s="29"/>
      <c r="AJ786" s="30" t="s">
        <v>2433</v>
      </c>
      <c r="AK786" s="31">
        <v>39248</v>
      </c>
      <c r="AL786" s="332"/>
      <c r="AM786" s="333"/>
      <c r="AN786" s="25" t="s">
        <v>2266</v>
      </c>
      <c r="AO786" s="24">
        <v>45060</v>
      </c>
      <c r="AP786" s="262" t="s">
        <v>3433</v>
      </c>
      <c r="AQ786" s="263"/>
      <c r="AR786" s="263" t="s">
        <v>2210</v>
      </c>
      <c r="AS786" s="263" t="s">
        <v>675</v>
      </c>
      <c r="AT786" s="266"/>
      <c r="AU786" s="266"/>
      <c r="AV786" s="266"/>
      <c r="AW786" s="266"/>
      <c r="AX786" s="266"/>
      <c r="AY786" s="266"/>
      <c r="AZ786" s="266"/>
      <c r="BA786" s="321">
        <v>358</v>
      </c>
      <c r="BB786" s="394">
        <v>2</v>
      </c>
    </row>
    <row r="787" spans="1:54" ht="24.95" customHeight="1">
      <c r="A787" s="326" t="s">
        <v>4817</v>
      </c>
      <c r="B787" s="19" t="s">
        <v>2216</v>
      </c>
      <c r="C787" s="19">
        <v>15</v>
      </c>
      <c r="D787" s="27" t="s">
        <v>2212</v>
      </c>
      <c r="E787" s="27"/>
      <c r="F787" s="26" t="s">
        <v>5509</v>
      </c>
      <c r="G787" s="26" t="s">
        <v>3489</v>
      </c>
      <c r="H787" s="26"/>
      <c r="I787" s="26"/>
      <c r="J787" s="26"/>
      <c r="K787" s="26"/>
      <c r="L787" s="26"/>
      <c r="M787" s="26" t="s">
        <v>3490</v>
      </c>
      <c r="N787" s="26" t="s">
        <v>3491</v>
      </c>
      <c r="O787" s="26"/>
      <c r="P787" s="26"/>
      <c r="Q787" s="26" t="s">
        <v>3492</v>
      </c>
      <c r="R787" s="26"/>
      <c r="S787" s="26"/>
      <c r="T787" s="26"/>
      <c r="U787" s="26" t="s">
        <v>3493</v>
      </c>
      <c r="V787" s="26"/>
      <c r="W787" s="26"/>
      <c r="X787" s="26"/>
      <c r="Y787" s="26" t="s">
        <v>3494</v>
      </c>
      <c r="Z787" s="26" t="s">
        <v>741</v>
      </c>
      <c r="AA787" s="28" t="s">
        <v>704</v>
      </c>
      <c r="AB787" s="28" t="s">
        <v>3495</v>
      </c>
      <c r="AC787" s="28"/>
      <c r="AD787" s="28"/>
      <c r="AE787" s="28" t="s">
        <v>4</v>
      </c>
      <c r="AF787" s="28" t="s">
        <v>716</v>
      </c>
      <c r="AG787" s="28"/>
      <c r="AH787" s="28" t="s">
        <v>3496</v>
      </c>
      <c r="AI787" s="29"/>
      <c r="AJ787" s="30" t="s">
        <v>2433</v>
      </c>
      <c r="AK787" s="31">
        <v>39248</v>
      </c>
      <c r="AL787" s="332"/>
      <c r="AM787" s="333"/>
      <c r="AN787" s="25" t="s">
        <v>2266</v>
      </c>
      <c r="AO787" s="24">
        <v>45060</v>
      </c>
      <c r="AP787" s="262" t="s">
        <v>3497</v>
      </c>
      <c r="AQ787" s="263"/>
      <c r="AR787" s="263" t="s">
        <v>2210</v>
      </c>
      <c r="AS787" s="263" t="s">
        <v>675</v>
      </c>
      <c r="AT787" s="266"/>
      <c r="AU787" s="266"/>
      <c r="AV787" s="266"/>
      <c r="AW787" s="266"/>
      <c r="AX787" s="266"/>
      <c r="AY787" s="266"/>
      <c r="AZ787" s="266"/>
      <c r="BA787" s="321">
        <v>370</v>
      </c>
      <c r="BB787" s="394">
        <v>2</v>
      </c>
    </row>
    <row r="788" spans="1:54" ht="24.95" customHeight="1">
      <c r="A788" s="326" t="s">
        <v>4817</v>
      </c>
      <c r="B788" s="19" t="s">
        <v>2237</v>
      </c>
      <c r="C788" s="19">
        <v>92</v>
      </c>
      <c r="D788" s="27" t="s">
        <v>1867</v>
      </c>
      <c r="E788" s="27" t="s">
        <v>1969</v>
      </c>
      <c r="F788" s="26" t="s">
        <v>5303</v>
      </c>
      <c r="G788" s="26" t="s">
        <v>1970</v>
      </c>
      <c r="H788" s="26" t="s">
        <v>696</v>
      </c>
      <c r="I788" s="26"/>
      <c r="J788" s="26"/>
      <c r="K788" s="26"/>
      <c r="L788" s="26"/>
      <c r="M788" s="26" t="s">
        <v>1084</v>
      </c>
      <c r="N788" s="26" t="s">
        <v>1971</v>
      </c>
      <c r="O788" s="26"/>
      <c r="P788" s="26"/>
      <c r="Q788" s="26" t="s">
        <v>1972</v>
      </c>
      <c r="R788" s="26"/>
      <c r="S788" s="26"/>
      <c r="T788" s="26"/>
      <c r="U788" s="26"/>
      <c r="V788" s="26"/>
      <c r="W788" s="26"/>
      <c r="X788" s="26"/>
      <c r="Y788" s="26" t="s">
        <v>1973</v>
      </c>
      <c r="Z788" s="26"/>
      <c r="AA788" s="28" t="s">
        <v>704</v>
      </c>
      <c r="AB788" s="28" t="s">
        <v>1974</v>
      </c>
      <c r="AC788" s="28"/>
      <c r="AD788" s="28"/>
      <c r="AE788" s="28" t="s">
        <v>4</v>
      </c>
      <c r="AF788" s="28" t="s">
        <v>5</v>
      </c>
      <c r="AG788" s="28"/>
      <c r="AH788" s="28" t="s">
        <v>1975</v>
      </c>
      <c r="AI788" s="29"/>
      <c r="AJ788" s="30"/>
      <c r="AK788" s="31"/>
      <c r="AL788" s="332"/>
      <c r="AM788" s="333"/>
      <c r="AN788" s="25"/>
      <c r="AO788" s="24"/>
      <c r="AP788" s="262" t="s">
        <v>1976</v>
      </c>
      <c r="AQ788" s="263"/>
      <c r="AR788" s="263" t="s">
        <v>1321</v>
      </c>
      <c r="AS788" s="263" t="s">
        <v>675</v>
      </c>
      <c r="AT788" s="266"/>
      <c r="AU788" s="266"/>
      <c r="AV788" s="266"/>
      <c r="AW788" s="266" t="s">
        <v>1969</v>
      </c>
      <c r="AX788" s="266"/>
      <c r="AY788" s="266"/>
      <c r="AZ788" s="266"/>
      <c r="BA788" s="321">
        <v>153</v>
      </c>
      <c r="BB788" s="394">
        <v>1</v>
      </c>
    </row>
    <row r="789" spans="1:54" ht="24.95" customHeight="1">
      <c r="A789" s="326" t="s">
        <v>4817</v>
      </c>
      <c r="B789" s="19" t="s">
        <v>2216</v>
      </c>
      <c r="C789" s="19">
        <v>15</v>
      </c>
      <c r="D789" s="27" t="s">
        <v>2217</v>
      </c>
      <c r="E789" s="27"/>
      <c r="F789" s="26" t="s">
        <v>5535</v>
      </c>
      <c r="G789" s="26" t="s">
        <v>3772</v>
      </c>
      <c r="H789" s="26"/>
      <c r="I789" s="26"/>
      <c r="J789" s="26"/>
      <c r="K789" s="26"/>
      <c r="L789" s="26"/>
      <c r="M789" s="26" t="s">
        <v>3773</v>
      </c>
      <c r="N789" s="26" t="s">
        <v>3774</v>
      </c>
      <c r="O789" s="26"/>
      <c r="P789" s="26" t="s">
        <v>3775</v>
      </c>
      <c r="Q789" s="26" t="s">
        <v>3776</v>
      </c>
      <c r="R789" s="26"/>
      <c r="S789" s="26" t="s">
        <v>3777</v>
      </c>
      <c r="T789" s="26"/>
      <c r="U789" s="26" t="s">
        <v>3778</v>
      </c>
      <c r="V789" s="26"/>
      <c r="W789" s="26"/>
      <c r="X789" s="26"/>
      <c r="Y789" s="26" t="s">
        <v>3779</v>
      </c>
      <c r="Z789" s="26" t="s">
        <v>724</v>
      </c>
      <c r="AA789" s="28" t="s">
        <v>704</v>
      </c>
      <c r="AB789" s="28" t="s">
        <v>3780</v>
      </c>
      <c r="AC789" s="28"/>
      <c r="AD789" s="28"/>
      <c r="AE789" s="28" t="s">
        <v>4</v>
      </c>
      <c r="AF789" s="28" t="s">
        <v>771</v>
      </c>
      <c r="AG789" s="28"/>
      <c r="AH789" s="28" t="s">
        <v>3781</v>
      </c>
      <c r="AI789" s="29"/>
      <c r="AJ789" s="30" t="s">
        <v>2433</v>
      </c>
      <c r="AK789" s="31">
        <v>39248</v>
      </c>
      <c r="AL789" s="332"/>
      <c r="AM789" s="333"/>
      <c r="AN789" s="25" t="s">
        <v>2266</v>
      </c>
      <c r="AO789" s="24">
        <v>45060</v>
      </c>
      <c r="AP789" s="262" t="s">
        <v>3782</v>
      </c>
      <c r="AQ789" s="263"/>
      <c r="AR789" s="263" t="s">
        <v>2210</v>
      </c>
      <c r="AS789" s="263" t="s">
        <v>675</v>
      </c>
      <c r="AT789" s="266"/>
      <c r="AU789" s="266"/>
      <c r="AV789" s="266"/>
      <c r="AW789" s="266"/>
      <c r="AX789" s="266"/>
      <c r="AY789" s="266"/>
      <c r="AZ789" s="266"/>
      <c r="BA789" s="321">
        <v>398</v>
      </c>
      <c r="BB789" s="394">
        <v>2</v>
      </c>
    </row>
    <row r="790" spans="1:54" ht="24.95" customHeight="1">
      <c r="A790" s="326" t="s">
        <v>5950</v>
      </c>
      <c r="B790" s="19"/>
      <c r="C790" s="19"/>
      <c r="D790" s="27"/>
      <c r="E790" s="27"/>
      <c r="F790" s="26" t="s">
        <v>5918</v>
      </c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 t="s">
        <v>5090</v>
      </c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 t="s">
        <v>4799</v>
      </c>
      <c r="AK790" s="31">
        <v>45075</v>
      </c>
      <c r="AL790" s="332"/>
      <c r="AM790" s="333"/>
      <c r="AN790" s="25"/>
      <c r="AO790" s="24"/>
      <c r="AP790" s="262" t="s">
        <v>5091</v>
      </c>
      <c r="AQ790" s="263">
        <v>240</v>
      </c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>
        <v>3</v>
      </c>
    </row>
    <row r="791" spans="1:54" ht="24.95" customHeight="1">
      <c r="A791" s="326" t="s">
        <v>4817</v>
      </c>
      <c r="B791" s="19" t="s">
        <v>2216</v>
      </c>
      <c r="C791" s="19">
        <v>15</v>
      </c>
      <c r="D791" s="27" t="s">
        <v>2212</v>
      </c>
      <c r="E791" s="27"/>
      <c r="F791" s="26" t="s">
        <v>5479</v>
      </c>
      <c r="G791" s="26" t="s">
        <v>3</v>
      </c>
      <c r="H791" s="26" t="s">
        <v>3</v>
      </c>
      <c r="I791" s="26"/>
      <c r="J791" s="26"/>
      <c r="K791" s="26"/>
      <c r="L791" s="26"/>
      <c r="M791" s="26" t="s">
        <v>3</v>
      </c>
      <c r="N791" s="26" t="s">
        <v>3</v>
      </c>
      <c r="O791" s="26"/>
      <c r="P791" s="26" t="s">
        <v>3</v>
      </c>
      <c r="Q791" s="26" t="s">
        <v>3</v>
      </c>
      <c r="R791" s="26" t="s">
        <v>3</v>
      </c>
      <c r="S791" s="26"/>
      <c r="T791" s="26" t="s">
        <v>3</v>
      </c>
      <c r="U791" s="26" t="s">
        <v>3</v>
      </c>
      <c r="V791" s="26"/>
      <c r="W791" s="26"/>
      <c r="X791" s="26"/>
      <c r="Y791" s="26"/>
      <c r="Z791" s="26" t="s">
        <v>3</v>
      </c>
      <c r="AA791" s="28" t="s">
        <v>3287</v>
      </c>
      <c r="AB791" s="28" t="s">
        <v>3</v>
      </c>
      <c r="AC791" s="28"/>
      <c r="AD791" s="28"/>
      <c r="AE791" s="28" t="s">
        <v>3</v>
      </c>
      <c r="AF791" s="28" t="s">
        <v>3</v>
      </c>
      <c r="AG791" s="28"/>
      <c r="AH791" s="28" t="s">
        <v>3</v>
      </c>
      <c r="AI791" s="29"/>
      <c r="AJ791" s="30" t="s">
        <v>2295</v>
      </c>
      <c r="AK791" s="31">
        <v>39248</v>
      </c>
      <c r="AL791" s="332"/>
      <c r="AM791" s="333"/>
      <c r="AN791" s="25" t="s">
        <v>2266</v>
      </c>
      <c r="AO791" s="24">
        <v>45060</v>
      </c>
      <c r="AP791" s="262" t="s">
        <v>3287</v>
      </c>
      <c r="AQ791" s="263"/>
      <c r="AR791" s="263" t="s">
        <v>885</v>
      </c>
      <c r="AS791" s="263" t="s">
        <v>3288</v>
      </c>
      <c r="AT791" s="266"/>
      <c r="AU791" s="266"/>
      <c r="AV791" s="266"/>
      <c r="AW791" s="266"/>
      <c r="AX791" s="266"/>
      <c r="AY791" s="266"/>
      <c r="AZ791" s="266"/>
      <c r="BA791" s="321">
        <v>336</v>
      </c>
      <c r="BB791" s="394">
        <v>2</v>
      </c>
    </row>
    <row r="792" spans="1:54" ht="24.95" customHeight="1">
      <c r="A792" s="326" t="s">
        <v>4817</v>
      </c>
      <c r="B792" s="19" t="s">
        <v>2225</v>
      </c>
      <c r="C792" s="19">
        <v>91</v>
      </c>
      <c r="D792" s="27" t="s">
        <v>837</v>
      </c>
      <c r="E792" s="27" t="s">
        <v>1322</v>
      </c>
      <c r="F792" s="26" t="s">
        <v>5233</v>
      </c>
      <c r="G792" s="26" t="s">
        <v>3</v>
      </c>
      <c r="H792" s="26" t="s">
        <v>1062</v>
      </c>
      <c r="I792" s="26"/>
      <c r="J792" s="26"/>
      <c r="K792" s="26"/>
      <c r="L792" s="26"/>
      <c r="M792" s="26" t="s">
        <v>1323</v>
      </c>
      <c r="N792" s="26" t="s">
        <v>1324</v>
      </c>
      <c r="O792" s="26"/>
      <c r="P792" s="26"/>
      <c r="Q792" s="26" t="s">
        <v>1325</v>
      </c>
      <c r="R792" s="26"/>
      <c r="S792" s="26"/>
      <c r="T792" s="26"/>
      <c r="U792" s="26" t="s">
        <v>1326</v>
      </c>
      <c r="V792" s="26"/>
      <c r="W792" s="26"/>
      <c r="X792" s="26"/>
      <c r="Y792" s="26" t="s">
        <v>1327</v>
      </c>
      <c r="Z792" s="26"/>
      <c r="AA792" s="28" t="s">
        <v>1328</v>
      </c>
      <c r="AB792" s="28" t="s">
        <v>1329</v>
      </c>
      <c r="AC792" s="28"/>
      <c r="AD792" s="28"/>
      <c r="AE792" s="28" t="s">
        <v>4</v>
      </c>
      <c r="AF792" s="28" t="s">
        <v>903</v>
      </c>
      <c r="AG792" s="28"/>
      <c r="AH792" s="28" t="s">
        <v>1330</v>
      </c>
      <c r="AI792" s="29"/>
      <c r="AJ792" s="30" t="s">
        <v>3</v>
      </c>
      <c r="AK792" s="31" t="s">
        <v>3</v>
      </c>
      <c r="AL792" s="332"/>
      <c r="AM792" s="333"/>
      <c r="AN792" s="25"/>
      <c r="AO792" s="24"/>
      <c r="AP792" s="262" t="s">
        <v>1331</v>
      </c>
      <c r="AQ792" s="263"/>
      <c r="AR792" s="263" t="s">
        <v>844</v>
      </c>
      <c r="AS792" s="263" t="s">
        <v>675</v>
      </c>
      <c r="AT792" s="266"/>
      <c r="AU792" s="266"/>
      <c r="AV792" s="266" t="s">
        <v>1322</v>
      </c>
      <c r="AW792" s="266"/>
      <c r="AX792" s="266"/>
      <c r="AY792" s="266"/>
      <c r="AZ792" s="266"/>
      <c r="BA792" s="321">
        <v>73</v>
      </c>
      <c r="BB792" s="394">
        <v>1</v>
      </c>
    </row>
    <row r="793" spans="1:54" ht="24.95" customHeight="1">
      <c r="A793" s="326" t="s">
        <v>4817</v>
      </c>
      <c r="B793" s="19" t="s">
        <v>2216</v>
      </c>
      <c r="C793" s="19">
        <v>15</v>
      </c>
      <c r="D793" s="27" t="s">
        <v>2212</v>
      </c>
      <c r="E793" s="27"/>
      <c r="F793" s="26" t="s">
        <v>5469</v>
      </c>
      <c r="G793" s="26" t="s">
        <v>3</v>
      </c>
      <c r="H793" s="26" t="s">
        <v>3</v>
      </c>
      <c r="I793" s="26"/>
      <c r="J793" s="26"/>
      <c r="K793" s="26"/>
      <c r="L793" s="26"/>
      <c r="M793" s="26" t="s">
        <v>3</v>
      </c>
      <c r="N793" s="26" t="s">
        <v>3</v>
      </c>
      <c r="O793" s="26"/>
      <c r="P793" s="26" t="s">
        <v>3</v>
      </c>
      <c r="Q793" s="26" t="s">
        <v>3</v>
      </c>
      <c r="R793" s="26" t="s">
        <v>3</v>
      </c>
      <c r="S793" s="26"/>
      <c r="T793" s="26" t="s">
        <v>3</v>
      </c>
      <c r="U793" s="26" t="s">
        <v>3</v>
      </c>
      <c r="V793" s="26"/>
      <c r="W793" s="26"/>
      <c r="X793" s="26"/>
      <c r="Y793" s="26"/>
      <c r="Z793" s="26" t="s">
        <v>3</v>
      </c>
      <c r="AA793" s="28" t="s">
        <v>3269</v>
      </c>
      <c r="AB793" s="28" t="s">
        <v>3</v>
      </c>
      <c r="AC793" s="28"/>
      <c r="AD793" s="28"/>
      <c r="AE793" s="28" t="s">
        <v>3</v>
      </c>
      <c r="AF793" s="28" t="s">
        <v>3</v>
      </c>
      <c r="AG793" s="28"/>
      <c r="AH793" s="28" t="s">
        <v>3</v>
      </c>
      <c r="AI793" s="29"/>
      <c r="AJ793" s="30" t="s">
        <v>2295</v>
      </c>
      <c r="AK793" s="31">
        <v>39248</v>
      </c>
      <c r="AL793" s="332"/>
      <c r="AM793" s="333"/>
      <c r="AN793" s="25" t="s">
        <v>2266</v>
      </c>
      <c r="AO793" s="24">
        <v>45060</v>
      </c>
      <c r="AP793" s="262" t="s">
        <v>3269</v>
      </c>
      <c r="AQ793" s="263"/>
      <c r="AR793" s="263" t="s">
        <v>885</v>
      </c>
      <c r="AS793" s="263" t="s">
        <v>3270</v>
      </c>
      <c r="AT793" s="266"/>
      <c r="AU793" s="266"/>
      <c r="AV793" s="266"/>
      <c r="AW793" s="266"/>
      <c r="AX793" s="266"/>
      <c r="AY793" s="266"/>
      <c r="AZ793" s="266"/>
      <c r="BA793" s="321">
        <v>326</v>
      </c>
      <c r="BB793" s="394">
        <v>2</v>
      </c>
    </row>
    <row r="794" spans="1:54" ht="24.95" customHeight="1">
      <c r="A794" s="326" t="s">
        <v>4817</v>
      </c>
      <c r="B794" s="19" t="s">
        <v>2225</v>
      </c>
      <c r="C794" s="19">
        <v>91</v>
      </c>
      <c r="D794" s="27" t="s">
        <v>1361</v>
      </c>
      <c r="E794" s="27" t="s">
        <v>1734</v>
      </c>
      <c r="F794" s="26" t="s">
        <v>5276</v>
      </c>
      <c r="G794" s="26" t="s">
        <v>3</v>
      </c>
      <c r="H794" s="26" t="s">
        <v>3</v>
      </c>
      <c r="I794" s="26"/>
      <c r="J794" s="26"/>
      <c r="K794" s="26"/>
      <c r="L794" s="26"/>
      <c r="M794" s="26" t="s">
        <v>3</v>
      </c>
      <c r="N794" s="26" t="s">
        <v>3</v>
      </c>
      <c r="O794" s="26"/>
      <c r="P794" s="26"/>
      <c r="Q794" s="26" t="s">
        <v>3</v>
      </c>
      <c r="R794" s="26"/>
      <c r="S794" s="26"/>
      <c r="T794" s="26"/>
      <c r="U794" s="26" t="s">
        <v>3</v>
      </c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 t="s">
        <v>842</v>
      </c>
      <c r="AK794" s="31" t="s">
        <v>3</v>
      </c>
      <c r="AL794" s="332"/>
      <c r="AM794" s="333"/>
      <c r="AN794" s="25"/>
      <c r="AO794" s="24"/>
      <c r="AP794" s="262" t="s">
        <v>1735</v>
      </c>
      <c r="AQ794" s="263"/>
      <c r="AR794" s="263" t="s">
        <v>844</v>
      </c>
      <c r="AS794" s="263" t="s">
        <v>1736</v>
      </c>
      <c r="AT794" s="266"/>
      <c r="AU794" s="266"/>
      <c r="AV794" s="266" t="s">
        <v>1734</v>
      </c>
      <c r="AW794" s="266"/>
      <c r="AX794" s="266"/>
      <c r="AY794" s="266"/>
      <c r="AZ794" s="266"/>
      <c r="BA794" s="321">
        <v>116</v>
      </c>
      <c r="BB794" s="394">
        <v>1</v>
      </c>
    </row>
    <row r="795" spans="1:54" ht="24.95" customHeight="1">
      <c r="A795" s="326" t="s">
        <v>4817</v>
      </c>
      <c r="B795" s="19" t="s">
        <v>2225</v>
      </c>
      <c r="C795" s="19">
        <v>91</v>
      </c>
      <c r="D795" s="27" t="s">
        <v>1361</v>
      </c>
      <c r="E795" s="27" t="s">
        <v>1607</v>
      </c>
      <c r="F795" s="26" t="s">
        <v>5262</v>
      </c>
      <c r="G795" s="26" t="s">
        <v>3</v>
      </c>
      <c r="H795" s="26" t="s">
        <v>1608</v>
      </c>
      <c r="I795" s="26"/>
      <c r="J795" s="26"/>
      <c r="K795" s="26"/>
      <c r="L795" s="26"/>
      <c r="M795" s="26" t="s">
        <v>1609</v>
      </c>
      <c r="N795" s="26" t="s">
        <v>1610</v>
      </c>
      <c r="O795" s="26"/>
      <c r="P795" s="26"/>
      <c r="Q795" s="26" t="s">
        <v>1611</v>
      </c>
      <c r="R795" s="26"/>
      <c r="S795" s="26"/>
      <c r="T795" s="26"/>
      <c r="U795" s="26" t="s">
        <v>3</v>
      </c>
      <c r="V795" s="26"/>
      <c r="W795" s="26"/>
      <c r="X795" s="26"/>
      <c r="Y795" s="26" t="s">
        <v>1612</v>
      </c>
      <c r="Z795" s="26"/>
      <c r="AA795" s="28" t="s">
        <v>1613</v>
      </c>
      <c r="AB795" s="28" t="s">
        <v>1614</v>
      </c>
      <c r="AC795" s="28"/>
      <c r="AD795" s="28"/>
      <c r="AE795" s="28" t="s">
        <v>1615</v>
      </c>
      <c r="AF795" s="28" t="s">
        <v>1616</v>
      </c>
      <c r="AG795" s="28"/>
      <c r="AH795" s="28" t="s">
        <v>1617</v>
      </c>
      <c r="AI795" s="29"/>
      <c r="AJ795" s="30" t="s">
        <v>1618</v>
      </c>
      <c r="AK795" s="31" t="s">
        <v>3</v>
      </c>
      <c r="AL795" s="332"/>
      <c r="AM795" s="333"/>
      <c r="AN795" s="25"/>
      <c r="AO795" s="24"/>
      <c r="AP795" s="262" t="s">
        <v>1619</v>
      </c>
      <c r="AQ795" s="263"/>
      <c r="AR795" s="263" t="s">
        <v>844</v>
      </c>
      <c r="AS795" s="263" t="s">
        <v>675</v>
      </c>
      <c r="AT795" s="266"/>
      <c r="AU795" s="266"/>
      <c r="AV795" s="266" t="s">
        <v>1607</v>
      </c>
      <c r="AW795" s="266"/>
      <c r="AX795" s="266"/>
      <c r="AY795" s="266"/>
      <c r="AZ795" s="266"/>
      <c r="BA795" s="321">
        <v>102</v>
      </c>
      <c r="BB795" s="394">
        <v>1</v>
      </c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5"/>
    </row>
    <row r="1994" spans="1:54" ht="24.95" customHeight="1">
      <c r="A1994" s="334"/>
      <c r="B1994" s="32"/>
      <c r="C1994" s="32"/>
      <c r="D1994" s="335"/>
      <c r="E1994" s="335"/>
      <c r="F1994" s="32"/>
      <c r="G1994" s="32"/>
      <c r="H1994" s="32"/>
      <c r="I1994" s="32"/>
      <c r="J1994" s="32"/>
      <c r="K1994" s="32"/>
      <c r="L1994" s="32"/>
      <c r="M1994" s="32"/>
      <c r="N1994" s="336"/>
      <c r="O1994" s="336"/>
      <c r="P1994" s="32"/>
      <c r="Q1994" s="336"/>
      <c r="R1994" s="336"/>
      <c r="S1994" s="336"/>
      <c r="T1994" s="336"/>
      <c r="U1994" s="336"/>
      <c r="V1994" s="336"/>
      <c r="W1994" s="336"/>
      <c r="X1994" s="336"/>
      <c r="Y1994" s="336"/>
      <c r="Z1994" s="32"/>
      <c r="AA1994" s="32"/>
      <c r="AB1994" s="32"/>
      <c r="AC1994" s="32"/>
      <c r="AD1994" s="32"/>
      <c r="AE1994" s="32"/>
      <c r="AF1994" s="32"/>
      <c r="AG1994" s="32"/>
      <c r="AH1994" s="32"/>
      <c r="AI1994" s="32"/>
      <c r="AJ1994" s="337"/>
      <c r="AK1994" s="338"/>
      <c r="AL1994" s="339"/>
      <c r="AM1994" s="338"/>
      <c r="AN1994" s="339"/>
      <c r="AO1994" s="338"/>
      <c r="AP1994" s="32"/>
      <c r="AQ1994" s="32"/>
      <c r="AR1994" s="32"/>
      <c r="AS1994" s="32"/>
      <c r="AT1994" s="32"/>
      <c r="AU1994" s="32"/>
      <c r="AV1994" s="32"/>
      <c r="AW1994" s="32"/>
      <c r="AX1994" s="32"/>
      <c r="AY1994" s="32"/>
      <c r="AZ1994" s="32"/>
      <c r="BA1994" s="340"/>
      <c r="BB1994" s="340"/>
    </row>
  </sheetData>
  <autoFilter ref="A3:BB795" xr:uid="{F6F02C6D-CF47-40A8-A7DD-1F00C5A071AD}"/>
  <sortState xmlns:xlrd2="http://schemas.microsoft.com/office/spreadsheetml/2017/richdata2" ref="A4:BB795">
    <sortCondition ref="AP4:AP795"/>
    <sortCondition ref="BB4:BB795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17"/>
  <sheetViews>
    <sheetView topLeftCell="AM1" zoomScale="90" zoomScaleNormal="90" workbookViewId="0">
      <pane ySplit="3" topLeftCell="A28" activePane="bottomLeft" state="frozen"/>
      <selection pane="bottomLeft" activeCell="A834" sqref="A834:BA834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4.19921875" style="34" bestFit="1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customWidth="1"/>
    <col min="47" max="52" width="8.796875" style="2" customWidth="1"/>
    <col min="53" max="53" width="15.69921875" style="322" customWidth="1"/>
    <col min="54" max="54" width="14.59765625" style="33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05" customFormat="1" ht="16.5" customHeight="1">
      <c r="A1" s="396"/>
      <c r="B1" s="397" t="s">
        <v>663</v>
      </c>
      <c r="C1" s="398">
        <f>COUNTA(F:F)</f>
        <v>102</v>
      </c>
      <c r="D1" s="399" t="s">
        <v>664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( 99名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6" t="str">
        <f>" rowMax= "&amp;COUNTA(F:F)</f>
        <v xml:space="preserve"> rowMax= 102</v>
      </c>
      <c r="BB1" s="514" t="s">
        <v>671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1"/>
      <c r="BB2" s="515"/>
    </row>
    <row r="3" spans="1:54" s="18" customFormat="1" ht="33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92" t="str">
        <f>"("&amp;COLUMN()&amp;")"&amp;CHAR(10)&amp;"PrimaryKey"</f>
        <v>(53)
PrimaryKey</v>
      </c>
      <c r="BB3" s="393" t="str">
        <f>"("&amp;COLUMN()&amp;")"&amp;CHAR(10)&amp;"シート番号"</f>
        <v>(54)
シート番号</v>
      </c>
    </row>
    <row r="4" spans="1:54" ht="24.95" customHeight="1">
      <c r="A4" s="426" t="s">
        <v>4818</v>
      </c>
      <c r="B4" s="427"/>
      <c r="C4" s="427"/>
      <c r="D4" s="428"/>
      <c r="E4" s="428"/>
      <c r="F4" s="427" t="s">
        <v>5184</v>
      </c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4" t="s">
        <v>854</v>
      </c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  <c r="AE4" s="427"/>
      <c r="AF4" s="427"/>
      <c r="AG4" s="427"/>
      <c r="AH4" s="427"/>
      <c r="AI4" s="429"/>
      <c r="AJ4" s="427" t="s">
        <v>4799</v>
      </c>
      <c r="AK4" s="430">
        <v>45075</v>
      </c>
      <c r="AL4" s="428"/>
      <c r="AM4" s="430"/>
      <c r="AN4" s="428"/>
      <c r="AO4" s="430"/>
      <c r="AP4" s="431" t="s">
        <v>860</v>
      </c>
      <c r="AQ4" s="432">
        <v>226</v>
      </c>
      <c r="AR4" s="432"/>
      <c r="AS4" s="432"/>
      <c r="AT4" s="432"/>
      <c r="AU4" s="432"/>
      <c r="AV4" s="432"/>
      <c r="AW4" s="432"/>
      <c r="AX4" s="432"/>
      <c r="AY4" s="432"/>
      <c r="AZ4" s="432"/>
      <c r="BA4" s="433"/>
      <c r="BB4" s="434">
        <v>3</v>
      </c>
    </row>
    <row r="5" spans="1:54" ht="24.95" customHeight="1">
      <c r="A5" s="413" t="s">
        <v>5952</v>
      </c>
      <c r="B5" s="414" t="s">
        <v>2225</v>
      </c>
      <c r="C5" s="414">
        <v>91</v>
      </c>
      <c r="D5" s="419" t="s">
        <v>837</v>
      </c>
      <c r="E5" s="415" t="s">
        <v>2227</v>
      </c>
      <c r="F5" s="416" t="s">
        <v>5184</v>
      </c>
      <c r="G5" s="416" t="s">
        <v>3</v>
      </c>
      <c r="H5" s="416" t="s">
        <v>3</v>
      </c>
      <c r="I5" s="416"/>
      <c r="J5" s="416"/>
      <c r="K5" s="416"/>
      <c r="L5" s="416"/>
      <c r="M5" s="416" t="s">
        <v>852</v>
      </c>
      <c r="N5" s="416" t="s">
        <v>853</v>
      </c>
      <c r="O5" s="416"/>
      <c r="P5" s="412" t="s">
        <v>854</v>
      </c>
      <c r="Q5" s="416" t="s">
        <v>855</v>
      </c>
      <c r="R5" s="416"/>
      <c r="S5" s="416"/>
      <c r="T5" s="416"/>
      <c r="U5" s="416" t="s">
        <v>856</v>
      </c>
      <c r="V5" s="416"/>
      <c r="W5" s="416"/>
      <c r="X5" s="416"/>
      <c r="Y5" s="416" t="s">
        <v>857</v>
      </c>
      <c r="Z5" s="416"/>
      <c r="AA5" s="416"/>
      <c r="AB5" s="416"/>
      <c r="AC5" s="416"/>
      <c r="AD5" s="416"/>
      <c r="AE5" s="416"/>
      <c r="AF5" s="416"/>
      <c r="AG5" s="416"/>
      <c r="AH5" s="416"/>
      <c r="AI5" s="417"/>
      <c r="AJ5" s="416" t="s">
        <v>858</v>
      </c>
      <c r="AK5" s="418" t="s">
        <v>859</v>
      </c>
      <c r="AL5" s="415"/>
      <c r="AM5" s="418"/>
      <c r="AN5" s="419"/>
      <c r="AO5" s="420"/>
      <c r="AP5" s="421" t="s">
        <v>860</v>
      </c>
      <c r="AQ5" s="422"/>
      <c r="AR5" s="422" t="s">
        <v>844</v>
      </c>
      <c r="AS5" s="422" t="s">
        <v>675</v>
      </c>
      <c r="AT5" s="422"/>
      <c r="AU5" s="422"/>
      <c r="AV5" s="422" t="s">
        <v>2227</v>
      </c>
      <c r="AW5" s="422"/>
      <c r="AX5" s="422"/>
      <c r="AY5" s="422"/>
      <c r="AZ5" s="422"/>
      <c r="BA5" s="423">
        <v>24</v>
      </c>
      <c r="BB5" s="422">
        <v>1</v>
      </c>
    </row>
    <row r="6" spans="1:54" ht="24.95" customHeight="1">
      <c r="A6" s="326" t="s">
        <v>5951</v>
      </c>
      <c r="B6" s="19" t="s">
        <v>2225</v>
      </c>
      <c r="C6" s="19">
        <v>91</v>
      </c>
      <c r="D6" s="20" t="s">
        <v>837</v>
      </c>
      <c r="E6" s="27" t="s">
        <v>2227</v>
      </c>
      <c r="F6" s="26" t="s">
        <v>5184</v>
      </c>
      <c r="G6" s="26" t="s">
        <v>3</v>
      </c>
      <c r="H6" s="26" t="s">
        <v>3</v>
      </c>
      <c r="I6" s="26"/>
      <c r="J6" s="26"/>
      <c r="K6" s="26"/>
      <c r="L6" s="26"/>
      <c r="M6" s="26" t="s">
        <v>852</v>
      </c>
      <c r="N6" s="26" t="s">
        <v>853</v>
      </c>
      <c r="O6" s="26"/>
      <c r="P6" s="26" t="s">
        <v>854</v>
      </c>
      <c r="Q6" s="26" t="s">
        <v>855</v>
      </c>
      <c r="R6" s="26"/>
      <c r="S6" s="26"/>
      <c r="T6" s="26"/>
      <c r="U6" s="26" t="s">
        <v>856</v>
      </c>
      <c r="V6" s="26"/>
      <c r="W6" s="26"/>
      <c r="X6" s="26"/>
      <c r="Y6" s="26" t="s">
        <v>857</v>
      </c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858</v>
      </c>
      <c r="AK6" s="31" t="s">
        <v>859</v>
      </c>
      <c r="AL6" s="332"/>
      <c r="AM6" s="333"/>
      <c r="AN6" s="25"/>
      <c r="AO6" s="24"/>
      <c r="AP6" s="262" t="s">
        <v>860</v>
      </c>
      <c r="AQ6" s="263"/>
      <c r="AR6" s="263" t="s">
        <v>844</v>
      </c>
      <c r="AS6" s="263" t="s">
        <v>675</v>
      </c>
      <c r="AT6" s="266"/>
      <c r="AU6" s="266"/>
      <c r="AV6" s="266" t="s">
        <v>2227</v>
      </c>
      <c r="AW6" s="266"/>
      <c r="AX6" s="266"/>
      <c r="AY6" s="266"/>
      <c r="AZ6" s="266"/>
      <c r="BA6" s="321">
        <v>24</v>
      </c>
      <c r="BB6" s="394">
        <v>0</v>
      </c>
    </row>
    <row r="7" spans="1:54" ht="24.95" customHeight="1">
      <c r="A7" s="435" t="s">
        <v>4818</v>
      </c>
      <c r="B7" s="427"/>
      <c r="C7" s="427"/>
      <c r="D7" s="428"/>
      <c r="E7" s="436"/>
      <c r="F7" s="610" t="s">
        <v>5914</v>
      </c>
      <c r="G7" s="437"/>
      <c r="H7" s="437"/>
      <c r="I7" s="437"/>
      <c r="J7" s="437"/>
      <c r="K7" s="437"/>
      <c r="L7" s="437"/>
      <c r="M7" s="437"/>
      <c r="N7" s="437"/>
      <c r="O7" s="437"/>
      <c r="P7" s="437"/>
      <c r="Q7" s="437"/>
      <c r="R7" s="437"/>
      <c r="S7" s="425" t="s">
        <v>1824</v>
      </c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  <c r="AE7" s="437"/>
      <c r="AF7" s="437"/>
      <c r="AG7" s="437"/>
      <c r="AH7" s="437"/>
      <c r="AI7" s="438"/>
      <c r="AJ7" s="437" t="s">
        <v>4799</v>
      </c>
      <c r="AK7" s="439">
        <v>45075</v>
      </c>
      <c r="AL7" s="436"/>
      <c r="AM7" s="439"/>
      <c r="AN7" s="428"/>
      <c r="AO7" s="430"/>
      <c r="AP7" s="440" t="s">
        <v>1833</v>
      </c>
      <c r="AQ7" s="434">
        <v>235</v>
      </c>
      <c r="AR7" s="434"/>
      <c r="AS7" s="434"/>
      <c r="AT7" s="434"/>
      <c r="AU7" s="434"/>
      <c r="AV7" s="434"/>
      <c r="AW7" s="434"/>
      <c r="AX7" s="434"/>
      <c r="AY7" s="434"/>
      <c r="AZ7" s="434"/>
      <c r="BA7" s="441"/>
      <c r="BB7" s="434">
        <v>3</v>
      </c>
    </row>
    <row r="8" spans="1:54" ht="24.95" customHeight="1">
      <c r="A8" s="413" t="s">
        <v>5952</v>
      </c>
      <c r="B8" s="414" t="s">
        <v>2225</v>
      </c>
      <c r="C8" s="414">
        <v>91</v>
      </c>
      <c r="D8" s="419" t="s">
        <v>1361</v>
      </c>
      <c r="E8" s="415" t="s">
        <v>1821</v>
      </c>
      <c r="F8" s="411" t="s">
        <v>5285</v>
      </c>
      <c r="G8" s="416" t="s">
        <v>3</v>
      </c>
      <c r="H8" s="416" t="s">
        <v>1262</v>
      </c>
      <c r="I8" s="416"/>
      <c r="J8" s="416"/>
      <c r="K8" s="416"/>
      <c r="L8" s="416"/>
      <c r="M8" s="416" t="s">
        <v>1822</v>
      </c>
      <c r="N8" s="416" t="s">
        <v>1823</v>
      </c>
      <c r="O8" s="416"/>
      <c r="P8" s="412" t="s">
        <v>1824</v>
      </c>
      <c r="Q8" s="416" t="s">
        <v>1825</v>
      </c>
      <c r="R8" s="416"/>
      <c r="S8" s="416"/>
      <c r="T8" s="416" t="s">
        <v>1826</v>
      </c>
      <c r="U8" s="416" t="s">
        <v>1827</v>
      </c>
      <c r="V8" s="416"/>
      <c r="W8" s="416"/>
      <c r="X8" s="416"/>
      <c r="Y8" s="416" t="s">
        <v>1828</v>
      </c>
      <c r="Z8" s="416"/>
      <c r="AA8" s="416" t="s">
        <v>1829</v>
      </c>
      <c r="AB8" s="416" t="s">
        <v>1830</v>
      </c>
      <c r="AC8" s="416"/>
      <c r="AD8" s="416"/>
      <c r="AE8" s="416" t="s">
        <v>4</v>
      </c>
      <c r="AF8" s="416" t="s">
        <v>1311</v>
      </c>
      <c r="AG8" s="416" t="s">
        <v>1831</v>
      </c>
      <c r="AH8" s="416" t="s">
        <v>1832</v>
      </c>
      <c r="AI8" s="417"/>
      <c r="AJ8" s="416"/>
      <c r="AK8" s="418"/>
      <c r="AL8" s="415"/>
      <c r="AM8" s="418"/>
      <c r="AN8" s="419"/>
      <c r="AO8" s="420"/>
      <c r="AP8" s="421" t="s">
        <v>1833</v>
      </c>
      <c r="AQ8" s="422"/>
      <c r="AR8" s="422" t="s">
        <v>674</v>
      </c>
      <c r="AS8" s="422" t="s">
        <v>675</v>
      </c>
      <c r="AT8" s="422"/>
      <c r="AU8" s="422"/>
      <c r="AV8" s="422" t="s">
        <v>1821</v>
      </c>
      <c r="AW8" s="422"/>
      <c r="AX8" s="422"/>
      <c r="AY8" s="422"/>
      <c r="AZ8" s="422"/>
      <c r="BA8" s="423">
        <v>125</v>
      </c>
      <c r="BB8" s="422">
        <v>1</v>
      </c>
    </row>
    <row r="9" spans="1:54" ht="24.95" customHeight="1">
      <c r="A9" s="326" t="s">
        <v>5951</v>
      </c>
      <c r="B9" s="19" t="s">
        <v>2225</v>
      </c>
      <c r="C9" s="19">
        <v>91</v>
      </c>
      <c r="D9" s="27" t="s">
        <v>1361</v>
      </c>
      <c r="E9" s="27" t="s">
        <v>1821</v>
      </c>
      <c r="F9" s="411" t="s">
        <v>5956</v>
      </c>
      <c r="G9" s="26" t="s">
        <v>3</v>
      </c>
      <c r="H9" s="26" t="s">
        <v>1262</v>
      </c>
      <c r="I9" s="26"/>
      <c r="J9" s="26"/>
      <c r="K9" s="26"/>
      <c r="L9" s="26"/>
      <c r="M9" s="26" t="s">
        <v>1822</v>
      </c>
      <c r="N9" s="26" t="s">
        <v>1823</v>
      </c>
      <c r="O9" s="26"/>
      <c r="P9" s="26" t="s">
        <v>1824</v>
      </c>
      <c r="Q9" s="26" t="s">
        <v>1825</v>
      </c>
      <c r="R9" s="26"/>
      <c r="S9" s="26"/>
      <c r="T9" s="26" t="s">
        <v>1826</v>
      </c>
      <c r="U9" s="26" t="s">
        <v>1827</v>
      </c>
      <c r="V9" s="26"/>
      <c r="W9" s="26"/>
      <c r="X9" s="26"/>
      <c r="Y9" s="26" t="s">
        <v>1828</v>
      </c>
      <c r="Z9" s="26"/>
      <c r="AA9" s="28" t="s">
        <v>1829</v>
      </c>
      <c r="AB9" s="28" t="s">
        <v>1830</v>
      </c>
      <c r="AC9" s="28"/>
      <c r="AD9" s="28"/>
      <c r="AE9" s="28" t="s">
        <v>4</v>
      </c>
      <c r="AF9" s="28" t="s">
        <v>1311</v>
      </c>
      <c r="AG9" s="28" t="s">
        <v>1831</v>
      </c>
      <c r="AH9" s="28" t="s">
        <v>1832</v>
      </c>
      <c r="AI9" s="29"/>
      <c r="AJ9" s="30" t="s">
        <v>4799</v>
      </c>
      <c r="AK9" s="31">
        <v>45075</v>
      </c>
      <c r="AL9" s="332"/>
      <c r="AM9" s="333"/>
      <c r="AN9" s="25"/>
      <c r="AO9" s="24"/>
      <c r="AP9" s="262" t="s">
        <v>1833</v>
      </c>
      <c r="AQ9" s="263"/>
      <c r="AR9" s="263" t="s">
        <v>674</v>
      </c>
      <c r="AS9" s="263" t="s">
        <v>675</v>
      </c>
      <c r="AT9" s="266"/>
      <c r="AU9" s="266"/>
      <c r="AV9" s="266" t="s">
        <v>1821</v>
      </c>
      <c r="AW9" s="266"/>
      <c r="AX9" s="266"/>
      <c r="AY9" s="266"/>
      <c r="AZ9" s="266"/>
      <c r="BA9" s="321">
        <v>125</v>
      </c>
      <c r="BB9" s="394">
        <v>0</v>
      </c>
    </row>
    <row r="10" spans="1:54" ht="24.95" customHeight="1">
      <c r="A10" s="435" t="s">
        <v>4818</v>
      </c>
      <c r="B10" s="427"/>
      <c r="C10" s="427"/>
      <c r="D10" s="436"/>
      <c r="E10" s="436"/>
      <c r="F10" s="437" t="s">
        <v>5662</v>
      </c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11" t="s">
        <v>4921</v>
      </c>
      <c r="T10" s="437"/>
      <c r="U10" s="437"/>
      <c r="V10" s="437"/>
      <c r="W10" s="437"/>
      <c r="X10" s="437"/>
      <c r="Y10" s="437"/>
      <c r="Z10" s="437"/>
      <c r="AA10" s="437"/>
      <c r="AB10" s="437"/>
      <c r="AC10" s="437"/>
      <c r="AD10" s="437"/>
      <c r="AE10" s="437"/>
      <c r="AF10" s="437"/>
      <c r="AG10" s="437"/>
      <c r="AH10" s="437"/>
      <c r="AI10" s="438"/>
      <c r="AJ10" s="437" t="s">
        <v>4799</v>
      </c>
      <c r="AK10" s="439">
        <v>45075</v>
      </c>
      <c r="AL10" s="436"/>
      <c r="AM10" s="439"/>
      <c r="AN10" s="428"/>
      <c r="AO10" s="430"/>
      <c r="AP10" s="440" t="s">
        <v>4381</v>
      </c>
      <c r="AQ10" s="434">
        <v>97</v>
      </c>
      <c r="AR10" s="434"/>
      <c r="AS10" s="434"/>
      <c r="AT10" s="434"/>
      <c r="AU10" s="434"/>
      <c r="AV10" s="434"/>
      <c r="AW10" s="434"/>
      <c r="AX10" s="434"/>
      <c r="AY10" s="434"/>
      <c r="AZ10" s="434"/>
      <c r="BA10" s="441"/>
      <c r="BB10" s="434">
        <v>3</v>
      </c>
    </row>
    <row r="11" spans="1:54" ht="24.95" customHeight="1">
      <c r="A11" s="413" t="s">
        <v>5952</v>
      </c>
      <c r="B11" s="414" t="s">
        <v>2220</v>
      </c>
      <c r="C11" s="414">
        <v>30</v>
      </c>
      <c r="D11" s="415" t="s">
        <v>4374</v>
      </c>
      <c r="E11" s="415"/>
      <c r="F11" s="416" t="s">
        <v>5662</v>
      </c>
      <c r="G11" s="416" t="s">
        <v>3</v>
      </c>
      <c r="H11" s="416"/>
      <c r="I11" s="416"/>
      <c r="J11" s="416"/>
      <c r="K11" s="416"/>
      <c r="L11" s="416"/>
      <c r="M11" s="416"/>
      <c r="N11" s="416"/>
      <c r="O11" s="416"/>
      <c r="P11" s="411"/>
      <c r="Q11" s="416"/>
      <c r="R11" s="416"/>
      <c r="S11" s="416"/>
      <c r="T11" s="416" t="s">
        <v>4378</v>
      </c>
      <c r="U11" s="416" t="s">
        <v>4379</v>
      </c>
      <c r="V11" s="416"/>
      <c r="W11" s="416"/>
      <c r="X11" s="416"/>
      <c r="Y11" s="416"/>
      <c r="Z11" s="416" t="s">
        <v>4380</v>
      </c>
      <c r="AA11" s="416"/>
      <c r="AB11" s="416"/>
      <c r="AC11" s="416"/>
      <c r="AD11" s="416"/>
      <c r="AE11" s="416"/>
      <c r="AF11" s="416"/>
      <c r="AG11" s="416"/>
      <c r="AH11" s="416"/>
      <c r="AI11" s="417"/>
      <c r="AJ11" s="416"/>
      <c r="AK11" s="418"/>
      <c r="AL11" s="415"/>
      <c r="AM11" s="418"/>
      <c r="AN11" s="419" t="s">
        <v>2266</v>
      </c>
      <c r="AO11" s="420">
        <v>45060</v>
      </c>
      <c r="AP11" s="421" t="s">
        <v>4381</v>
      </c>
      <c r="AQ11" s="422"/>
      <c r="AR11" s="422" t="s">
        <v>681</v>
      </c>
      <c r="AS11" s="422" t="s">
        <v>4382</v>
      </c>
      <c r="AT11" s="422"/>
      <c r="AU11" s="422"/>
      <c r="AV11" s="422"/>
      <c r="AW11" s="422"/>
      <c r="AX11" s="422"/>
      <c r="AY11" s="422"/>
      <c r="AZ11" s="422"/>
      <c r="BA11" s="423">
        <v>528</v>
      </c>
      <c r="BB11" s="422">
        <v>2</v>
      </c>
    </row>
    <row r="12" spans="1:54" ht="24.95" customHeight="1">
      <c r="A12" s="326" t="s">
        <v>5951</v>
      </c>
      <c r="B12" s="19" t="s">
        <v>2220</v>
      </c>
      <c r="C12" s="19">
        <v>30</v>
      </c>
      <c r="D12" s="27" t="s">
        <v>4374</v>
      </c>
      <c r="E12" s="27"/>
      <c r="F12" s="26" t="s">
        <v>5662</v>
      </c>
      <c r="G12" s="26" t="s">
        <v>3</v>
      </c>
      <c r="H12" s="26"/>
      <c r="I12" s="26"/>
      <c r="J12" s="26"/>
      <c r="K12" s="26"/>
      <c r="L12" s="26"/>
      <c r="M12" s="26"/>
      <c r="N12" s="26"/>
      <c r="O12" s="26"/>
      <c r="P12" s="411" t="s">
        <v>4921</v>
      </c>
      <c r="Q12" s="26"/>
      <c r="R12" s="26"/>
      <c r="S12" s="26"/>
      <c r="T12" s="26" t="s">
        <v>4378</v>
      </c>
      <c r="U12" s="26" t="s">
        <v>4379</v>
      </c>
      <c r="V12" s="26"/>
      <c r="W12" s="26"/>
      <c r="X12" s="26"/>
      <c r="Y12" s="26"/>
      <c r="Z12" s="26" t="s">
        <v>4380</v>
      </c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4799</v>
      </c>
      <c r="AK12" s="31">
        <v>45075</v>
      </c>
      <c r="AL12" s="332"/>
      <c r="AM12" s="333"/>
      <c r="AN12" s="25"/>
      <c r="AO12" s="24"/>
      <c r="AP12" s="262" t="s">
        <v>4381</v>
      </c>
      <c r="AQ12" s="263"/>
      <c r="AR12" s="263" t="s">
        <v>681</v>
      </c>
      <c r="AS12" s="263" t="s">
        <v>4382</v>
      </c>
      <c r="AT12" s="266"/>
      <c r="AU12" s="266"/>
      <c r="AV12" s="266"/>
      <c r="AW12" s="266"/>
      <c r="AX12" s="266"/>
      <c r="AY12" s="266"/>
      <c r="AZ12" s="266"/>
      <c r="BA12" s="321">
        <v>528</v>
      </c>
      <c r="BB12" s="394">
        <v>0</v>
      </c>
    </row>
    <row r="13" spans="1:54" ht="24.95" customHeight="1">
      <c r="A13" s="435" t="s">
        <v>4818</v>
      </c>
      <c r="B13" s="427"/>
      <c r="C13" s="427"/>
      <c r="D13" s="436"/>
      <c r="E13" s="436"/>
      <c r="F13" s="437" t="s">
        <v>5519</v>
      </c>
      <c r="G13" s="437"/>
      <c r="H13" s="437"/>
      <c r="I13" s="437"/>
      <c r="J13" s="437"/>
      <c r="K13" s="437"/>
      <c r="L13" s="437"/>
      <c r="M13" s="437"/>
      <c r="N13" s="437"/>
      <c r="O13" s="437"/>
      <c r="P13" s="437"/>
      <c r="Q13" s="437"/>
      <c r="R13" s="437"/>
      <c r="S13" s="411" t="s">
        <v>4981</v>
      </c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  <c r="AG13" s="437"/>
      <c r="AH13" s="437"/>
      <c r="AI13" s="438"/>
      <c r="AJ13" s="437" t="s">
        <v>4799</v>
      </c>
      <c r="AK13" s="439">
        <v>45075</v>
      </c>
      <c r="AL13" s="436"/>
      <c r="AM13" s="439"/>
      <c r="AN13" s="428"/>
      <c r="AO13" s="430"/>
      <c r="AP13" s="440" t="s">
        <v>3612</v>
      </c>
      <c r="AQ13" s="434">
        <v>150</v>
      </c>
      <c r="AR13" s="434"/>
      <c r="AS13" s="434"/>
      <c r="AT13" s="434"/>
      <c r="AU13" s="434"/>
      <c r="AV13" s="434"/>
      <c r="AW13" s="434"/>
      <c r="AX13" s="434"/>
      <c r="AY13" s="434"/>
      <c r="AZ13" s="434"/>
      <c r="BA13" s="441"/>
      <c r="BB13" s="434">
        <v>3</v>
      </c>
    </row>
    <row r="14" spans="1:54" ht="24.95" customHeight="1">
      <c r="A14" s="413" t="s">
        <v>5952</v>
      </c>
      <c r="B14" s="414" t="s">
        <v>2216</v>
      </c>
      <c r="C14" s="414">
        <v>15</v>
      </c>
      <c r="D14" s="415" t="s">
        <v>2217</v>
      </c>
      <c r="E14" s="415"/>
      <c r="F14" s="416" t="s">
        <v>5519</v>
      </c>
      <c r="G14" s="416" t="s">
        <v>3598</v>
      </c>
      <c r="H14" s="416"/>
      <c r="I14" s="416"/>
      <c r="J14" s="416"/>
      <c r="K14" s="416"/>
      <c r="L14" s="416"/>
      <c r="M14" s="416" t="s">
        <v>3599</v>
      </c>
      <c r="N14" s="416" t="s">
        <v>3600</v>
      </c>
      <c r="O14" s="416"/>
      <c r="P14" s="416" t="s">
        <v>3601</v>
      </c>
      <c r="Q14" s="416" t="s">
        <v>3602</v>
      </c>
      <c r="R14" s="411"/>
      <c r="S14" s="416" t="s">
        <v>3603</v>
      </c>
      <c r="T14" s="416"/>
      <c r="U14" s="416" t="s">
        <v>3604</v>
      </c>
      <c r="V14" s="416" t="s">
        <v>3605</v>
      </c>
      <c r="W14" s="416"/>
      <c r="X14" s="416"/>
      <c r="Y14" s="416" t="s">
        <v>3606</v>
      </c>
      <c r="Z14" s="416" t="s">
        <v>724</v>
      </c>
      <c r="AA14" s="416" t="s">
        <v>3607</v>
      </c>
      <c r="AB14" s="416" t="s">
        <v>3608</v>
      </c>
      <c r="AC14" s="416"/>
      <c r="AD14" s="416"/>
      <c r="AE14" s="416" t="s">
        <v>705</v>
      </c>
      <c r="AF14" s="416" t="s">
        <v>3609</v>
      </c>
      <c r="AG14" s="416" t="s">
        <v>3610</v>
      </c>
      <c r="AH14" s="416" t="s">
        <v>3532</v>
      </c>
      <c r="AI14" s="417" t="s">
        <v>3611</v>
      </c>
      <c r="AJ14" s="416"/>
      <c r="AK14" s="418"/>
      <c r="AL14" s="415"/>
      <c r="AM14" s="418"/>
      <c r="AN14" s="419" t="s">
        <v>2266</v>
      </c>
      <c r="AO14" s="420">
        <v>45060</v>
      </c>
      <c r="AP14" s="421" t="s">
        <v>3612</v>
      </c>
      <c r="AQ14" s="422"/>
      <c r="AR14" s="422" t="s">
        <v>674</v>
      </c>
      <c r="AS14" s="422" t="s">
        <v>675</v>
      </c>
      <c r="AT14" s="422"/>
      <c r="AU14" s="422"/>
      <c r="AV14" s="422"/>
      <c r="AW14" s="422"/>
      <c r="AX14" s="422"/>
      <c r="AY14" s="422"/>
      <c r="AZ14" s="422"/>
      <c r="BA14" s="423">
        <v>381</v>
      </c>
      <c r="BB14" s="422">
        <v>2</v>
      </c>
    </row>
    <row r="15" spans="1:54" ht="24.95" customHeight="1">
      <c r="A15" s="326" t="s">
        <v>5951</v>
      </c>
      <c r="B15" s="19" t="s">
        <v>2216</v>
      </c>
      <c r="C15" s="19">
        <v>15</v>
      </c>
      <c r="D15" s="27" t="s">
        <v>2217</v>
      </c>
      <c r="E15" s="27"/>
      <c r="F15" s="26" t="s">
        <v>5519</v>
      </c>
      <c r="G15" s="26" t="s">
        <v>3598</v>
      </c>
      <c r="H15" s="26"/>
      <c r="I15" s="26"/>
      <c r="J15" s="26"/>
      <c r="K15" s="26"/>
      <c r="L15" s="26"/>
      <c r="M15" s="26" t="s">
        <v>3599</v>
      </c>
      <c r="N15" s="26" t="s">
        <v>3600</v>
      </c>
      <c r="O15" s="26"/>
      <c r="P15" s="26" t="s">
        <v>3601</v>
      </c>
      <c r="Q15" s="26" t="s">
        <v>3602</v>
      </c>
      <c r="R15" s="411" t="s">
        <v>4981</v>
      </c>
      <c r="S15" s="26" t="s">
        <v>3603</v>
      </c>
      <c r="T15" s="26"/>
      <c r="U15" s="26" t="s">
        <v>3604</v>
      </c>
      <c r="V15" s="26" t="s">
        <v>3605</v>
      </c>
      <c r="W15" s="26"/>
      <c r="X15" s="26"/>
      <c r="Y15" s="26" t="s">
        <v>3606</v>
      </c>
      <c r="Z15" s="26" t="s">
        <v>724</v>
      </c>
      <c r="AA15" s="28" t="s">
        <v>3607</v>
      </c>
      <c r="AB15" s="28" t="s">
        <v>3608</v>
      </c>
      <c r="AC15" s="28"/>
      <c r="AD15" s="28"/>
      <c r="AE15" s="28" t="s">
        <v>705</v>
      </c>
      <c r="AF15" s="28" t="s">
        <v>3609</v>
      </c>
      <c r="AG15" s="28" t="s">
        <v>3610</v>
      </c>
      <c r="AH15" s="28" t="s">
        <v>3532</v>
      </c>
      <c r="AI15" s="29" t="s">
        <v>3611</v>
      </c>
      <c r="AJ15" s="30" t="s">
        <v>4799</v>
      </c>
      <c r="AK15" s="31">
        <v>45075</v>
      </c>
      <c r="AL15" s="332"/>
      <c r="AM15" s="333"/>
      <c r="AN15" s="25"/>
      <c r="AO15" s="24"/>
      <c r="AP15" s="262" t="s">
        <v>3612</v>
      </c>
      <c r="AQ15" s="263"/>
      <c r="AR15" s="263" t="s">
        <v>674</v>
      </c>
      <c r="AS15" s="263" t="s">
        <v>675</v>
      </c>
      <c r="AT15" s="266"/>
      <c r="AU15" s="266"/>
      <c r="AV15" s="266"/>
      <c r="AW15" s="266"/>
      <c r="AX15" s="266"/>
      <c r="AY15" s="266"/>
      <c r="AZ15" s="266"/>
      <c r="BA15" s="321">
        <v>381</v>
      </c>
      <c r="BB15" s="394">
        <v>0</v>
      </c>
    </row>
    <row r="16" spans="1:54" ht="24.95" customHeight="1">
      <c r="A16" s="435" t="s">
        <v>4818</v>
      </c>
      <c r="B16" s="427"/>
      <c r="C16" s="427"/>
      <c r="D16" s="436"/>
      <c r="E16" s="436"/>
      <c r="F16" s="610" t="s">
        <v>5751</v>
      </c>
      <c r="G16" s="437"/>
      <c r="H16" s="437"/>
      <c r="I16" s="437"/>
      <c r="J16" s="437"/>
      <c r="K16" s="437"/>
      <c r="L16" s="437"/>
      <c r="M16" s="437"/>
      <c r="N16" s="437"/>
      <c r="O16" s="437"/>
      <c r="P16" s="437"/>
      <c r="Q16" s="437"/>
      <c r="R16" s="437"/>
      <c r="S16" s="425" t="s">
        <v>1152</v>
      </c>
      <c r="T16" s="437"/>
      <c r="U16" s="437"/>
      <c r="V16" s="437"/>
      <c r="W16" s="437"/>
      <c r="X16" s="437"/>
      <c r="Y16" s="437"/>
      <c r="Z16" s="437"/>
      <c r="AA16" s="437"/>
      <c r="AB16" s="437"/>
      <c r="AC16" s="437"/>
      <c r="AD16" s="437"/>
      <c r="AE16" s="437"/>
      <c r="AF16" s="437"/>
      <c r="AG16" s="437"/>
      <c r="AH16" s="437"/>
      <c r="AI16" s="438"/>
      <c r="AJ16" s="437" t="s">
        <v>4799</v>
      </c>
      <c r="AK16" s="439">
        <v>45075</v>
      </c>
      <c r="AL16" s="436"/>
      <c r="AM16" s="439"/>
      <c r="AN16" s="428"/>
      <c r="AO16" s="430"/>
      <c r="AP16" s="440" t="s">
        <v>1161</v>
      </c>
      <c r="AQ16" s="434">
        <v>26</v>
      </c>
      <c r="AR16" s="434"/>
      <c r="AS16" s="434"/>
      <c r="AT16" s="434"/>
      <c r="AU16" s="434"/>
      <c r="AV16" s="434"/>
      <c r="AW16" s="434"/>
      <c r="AX16" s="434"/>
      <c r="AY16" s="434"/>
      <c r="AZ16" s="434"/>
      <c r="BA16" s="441"/>
      <c r="BB16" s="434">
        <v>3</v>
      </c>
    </row>
    <row r="17" spans="1:54" ht="24.95" customHeight="1">
      <c r="A17" s="413" t="s">
        <v>5952</v>
      </c>
      <c r="B17" s="414" t="s">
        <v>2225</v>
      </c>
      <c r="C17" s="414">
        <v>91</v>
      </c>
      <c r="D17" s="415" t="s">
        <v>837</v>
      </c>
      <c r="E17" s="415" t="s">
        <v>1148</v>
      </c>
      <c r="F17" s="411" t="s">
        <v>5216</v>
      </c>
      <c r="G17" s="416" t="s">
        <v>3</v>
      </c>
      <c r="H17" s="416" t="s">
        <v>1149</v>
      </c>
      <c r="I17" s="416"/>
      <c r="J17" s="416"/>
      <c r="K17" s="416"/>
      <c r="L17" s="416"/>
      <c r="M17" s="416" t="s">
        <v>1150</v>
      </c>
      <c r="N17" s="416" t="s">
        <v>1151</v>
      </c>
      <c r="O17" s="416"/>
      <c r="P17" s="412" t="s">
        <v>1152</v>
      </c>
      <c r="Q17" s="416" t="s">
        <v>1153</v>
      </c>
      <c r="R17" s="416"/>
      <c r="S17" s="416"/>
      <c r="T17" s="416" t="s">
        <v>1154</v>
      </c>
      <c r="U17" s="416" t="s">
        <v>1155</v>
      </c>
      <c r="V17" s="416"/>
      <c r="W17" s="416"/>
      <c r="X17" s="416"/>
      <c r="Y17" s="416" t="s">
        <v>1156</v>
      </c>
      <c r="Z17" s="416"/>
      <c r="AA17" s="416" t="s">
        <v>1157</v>
      </c>
      <c r="AB17" s="416" t="s">
        <v>1158</v>
      </c>
      <c r="AC17" s="416"/>
      <c r="AD17" s="416"/>
      <c r="AE17" s="416" t="s">
        <v>711</v>
      </c>
      <c r="AF17" s="416" t="s">
        <v>1159</v>
      </c>
      <c r="AG17" s="416"/>
      <c r="AH17" s="416" t="s">
        <v>1160</v>
      </c>
      <c r="AI17" s="417"/>
      <c r="AJ17" s="416" t="s">
        <v>858</v>
      </c>
      <c r="AK17" s="418" t="s">
        <v>3</v>
      </c>
      <c r="AL17" s="415"/>
      <c r="AM17" s="418"/>
      <c r="AN17" s="419"/>
      <c r="AO17" s="420"/>
      <c r="AP17" s="421" t="s">
        <v>1161</v>
      </c>
      <c r="AQ17" s="422"/>
      <c r="AR17" s="422" t="s">
        <v>844</v>
      </c>
      <c r="AS17" s="422" t="s">
        <v>675</v>
      </c>
      <c r="AT17" s="422"/>
      <c r="AU17" s="422"/>
      <c r="AV17" s="422" t="s">
        <v>1148</v>
      </c>
      <c r="AW17" s="422"/>
      <c r="AX17" s="422"/>
      <c r="AY17" s="422"/>
      <c r="AZ17" s="422"/>
      <c r="BA17" s="423">
        <v>56</v>
      </c>
      <c r="BB17" s="422">
        <v>1</v>
      </c>
    </row>
    <row r="18" spans="1:54" ht="24.95" customHeight="1">
      <c r="A18" s="326" t="s">
        <v>5951</v>
      </c>
      <c r="B18" s="19" t="s">
        <v>2225</v>
      </c>
      <c r="C18" s="19">
        <v>91</v>
      </c>
      <c r="D18" s="27" t="s">
        <v>837</v>
      </c>
      <c r="E18" s="27" t="s">
        <v>1148</v>
      </c>
      <c r="F18" s="411" t="s">
        <v>5959</v>
      </c>
      <c r="G18" s="26" t="s">
        <v>3</v>
      </c>
      <c r="H18" s="26" t="s">
        <v>1149</v>
      </c>
      <c r="I18" s="26"/>
      <c r="J18" s="26"/>
      <c r="K18" s="26"/>
      <c r="L18" s="26"/>
      <c r="M18" s="26" t="s">
        <v>1150</v>
      </c>
      <c r="N18" s="26" t="s">
        <v>1151</v>
      </c>
      <c r="O18" s="26"/>
      <c r="P18" s="26" t="s">
        <v>1152</v>
      </c>
      <c r="Q18" s="26" t="s">
        <v>1153</v>
      </c>
      <c r="R18" s="26"/>
      <c r="S18" s="26"/>
      <c r="T18" s="26" t="s">
        <v>1154</v>
      </c>
      <c r="U18" s="26" t="s">
        <v>1155</v>
      </c>
      <c r="V18" s="26"/>
      <c r="W18" s="26"/>
      <c r="X18" s="26"/>
      <c r="Y18" s="26" t="s">
        <v>1156</v>
      </c>
      <c r="Z18" s="26"/>
      <c r="AA18" s="28" t="s">
        <v>1157</v>
      </c>
      <c r="AB18" s="28" t="s">
        <v>1158</v>
      </c>
      <c r="AC18" s="28"/>
      <c r="AD18" s="28"/>
      <c r="AE18" s="28" t="s">
        <v>711</v>
      </c>
      <c r="AF18" s="28" t="s">
        <v>1159</v>
      </c>
      <c r="AG18" s="28"/>
      <c r="AH18" s="28" t="s">
        <v>1160</v>
      </c>
      <c r="AI18" s="29"/>
      <c r="AJ18" s="30" t="s">
        <v>5960</v>
      </c>
      <c r="AK18" s="31">
        <v>45075</v>
      </c>
      <c r="AL18" s="332"/>
      <c r="AM18" s="333"/>
      <c r="AN18" s="25"/>
      <c r="AO18" s="24"/>
      <c r="AP18" s="262" t="s">
        <v>1161</v>
      </c>
      <c r="AQ18" s="263"/>
      <c r="AR18" s="263" t="s">
        <v>844</v>
      </c>
      <c r="AS18" s="263" t="s">
        <v>675</v>
      </c>
      <c r="AT18" s="266"/>
      <c r="AU18" s="266"/>
      <c r="AV18" s="266" t="s">
        <v>1148</v>
      </c>
      <c r="AW18" s="266"/>
      <c r="AX18" s="266"/>
      <c r="AY18" s="266"/>
      <c r="AZ18" s="266"/>
      <c r="BA18" s="321">
        <v>56</v>
      </c>
      <c r="BB18" s="394">
        <v>0</v>
      </c>
    </row>
    <row r="19" spans="1:54" ht="24.95" customHeight="1">
      <c r="A19" s="435" t="s">
        <v>4818</v>
      </c>
      <c r="B19" s="427"/>
      <c r="C19" s="427"/>
      <c r="D19" s="436"/>
      <c r="E19" s="436"/>
      <c r="F19" s="437" t="s">
        <v>5256</v>
      </c>
      <c r="G19" s="437"/>
      <c r="H19" s="437"/>
      <c r="I19" s="437"/>
      <c r="J19" s="437"/>
      <c r="K19" s="437"/>
      <c r="L19" s="437"/>
      <c r="M19" s="437"/>
      <c r="N19" s="437"/>
      <c r="O19" s="437"/>
      <c r="P19" s="411" t="s">
        <v>1553</v>
      </c>
      <c r="Q19" s="411" t="s">
        <v>4805</v>
      </c>
      <c r="R19" s="437"/>
      <c r="S19" s="437"/>
      <c r="T19" s="437"/>
      <c r="U19" s="437"/>
      <c r="V19" s="437"/>
      <c r="W19" s="437"/>
      <c r="X19" s="437"/>
      <c r="Y19" s="437"/>
      <c r="Z19" s="437"/>
      <c r="AA19" s="437"/>
      <c r="AB19" s="437"/>
      <c r="AC19" s="437"/>
      <c r="AD19" s="437"/>
      <c r="AE19" s="437"/>
      <c r="AF19" s="437"/>
      <c r="AG19" s="437"/>
      <c r="AH19" s="437"/>
      <c r="AI19" s="438"/>
      <c r="AJ19" s="437" t="s">
        <v>4799</v>
      </c>
      <c r="AK19" s="439">
        <v>45075</v>
      </c>
      <c r="AL19" s="436"/>
      <c r="AM19" s="439"/>
      <c r="AN19" s="428"/>
      <c r="AO19" s="430"/>
      <c r="AP19" s="440" t="s">
        <v>1549</v>
      </c>
      <c r="AQ19" s="434">
        <v>284</v>
      </c>
      <c r="AR19" s="434"/>
      <c r="AS19" s="434"/>
      <c r="AT19" s="434"/>
      <c r="AU19" s="434"/>
      <c r="AV19" s="434"/>
      <c r="AW19" s="434"/>
      <c r="AX19" s="434"/>
      <c r="AY19" s="434"/>
      <c r="AZ19" s="434"/>
      <c r="BA19" s="441"/>
      <c r="BB19" s="434">
        <v>3</v>
      </c>
    </row>
    <row r="20" spans="1:54" ht="24.95" customHeight="1">
      <c r="A20" s="413" t="s">
        <v>5952</v>
      </c>
      <c r="B20" s="414" t="s">
        <v>2225</v>
      </c>
      <c r="C20" s="414">
        <v>91</v>
      </c>
      <c r="D20" s="415" t="s">
        <v>1361</v>
      </c>
      <c r="E20" s="415" t="s">
        <v>2232</v>
      </c>
      <c r="F20" s="416" t="s">
        <v>5256</v>
      </c>
      <c r="G20" s="416" t="s">
        <v>3</v>
      </c>
      <c r="H20" s="416"/>
      <c r="I20" s="416"/>
      <c r="J20" s="416"/>
      <c r="K20" s="416"/>
      <c r="L20" s="416"/>
      <c r="M20" s="416" t="s">
        <v>1541</v>
      </c>
      <c r="N20" s="416" t="s">
        <v>1542</v>
      </c>
      <c r="O20" s="416"/>
      <c r="P20" s="411"/>
      <c r="Q20" s="416" t="s">
        <v>1543</v>
      </c>
      <c r="R20" s="411"/>
      <c r="S20" s="416"/>
      <c r="T20" s="416" t="s">
        <v>1544</v>
      </c>
      <c r="U20" s="416"/>
      <c r="V20" s="416"/>
      <c r="W20" s="416"/>
      <c r="X20" s="416"/>
      <c r="Y20" s="416" t="s">
        <v>1545</v>
      </c>
      <c r="Z20" s="416"/>
      <c r="AA20" s="416" t="s">
        <v>1546</v>
      </c>
      <c r="AB20" s="416" t="s">
        <v>1547</v>
      </c>
      <c r="AC20" s="416"/>
      <c r="AD20" s="416"/>
      <c r="AE20" s="416" t="s">
        <v>711</v>
      </c>
      <c r="AF20" s="416" t="s">
        <v>1159</v>
      </c>
      <c r="AG20" s="416" t="s">
        <v>819</v>
      </c>
      <c r="AH20" s="416" t="s">
        <v>1548</v>
      </c>
      <c r="AI20" s="417"/>
      <c r="AJ20" s="416"/>
      <c r="AK20" s="418"/>
      <c r="AL20" s="415"/>
      <c r="AM20" s="418"/>
      <c r="AN20" s="419"/>
      <c r="AO20" s="420"/>
      <c r="AP20" s="421" t="s">
        <v>1549</v>
      </c>
      <c r="AQ20" s="422"/>
      <c r="AR20" s="422" t="s">
        <v>674</v>
      </c>
      <c r="AS20" s="422" t="s">
        <v>675</v>
      </c>
      <c r="AT20" s="422"/>
      <c r="AU20" s="422"/>
      <c r="AV20" s="422" t="s">
        <v>2232</v>
      </c>
      <c r="AW20" s="422"/>
      <c r="AX20" s="422"/>
      <c r="AY20" s="422"/>
      <c r="AZ20" s="422"/>
      <c r="BA20" s="423">
        <v>96</v>
      </c>
      <c r="BB20" s="422">
        <v>1</v>
      </c>
    </row>
    <row r="21" spans="1:54" ht="24.95" customHeight="1">
      <c r="A21" s="326" t="s">
        <v>5951</v>
      </c>
      <c r="B21" s="19" t="s">
        <v>2225</v>
      </c>
      <c r="C21" s="19">
        <v>91</v>
      </c>
      <c r="D21" s="27" t="s">
        <v>1361</v>
      </c>
      <c r="E21" s="27" t="s">
        <v>2232</v>
      </c>
      <c r="F21" s="26" t="s">
        <v>5256</v>
      </c>
      <c r="G21" s="26" t="s">
        <v>3</v>
      </c>
      <c r="H21" s="26"/>
      <c r="I21" s="26"/>
      <c r="J21" s="26"/>
      <c r="K21" s="26"/>
      <c r="L21" s="26"/>
      <c r="M21" s="26" t="s">
        <v>1541</v>
      </c>
      <c r="N21" s="26" t="s">
        <v>1542</v>
      </c>
      <c r="O21" s="26"/>
      <c r="P21" s="411" t="s">
        <v>1553</v>
      </c>
      <c r="Q21" s="26" t="s">
        <v>1543</v>
      </c>
      <c r="R21" s="411" t="s">
        <v>4805</v>
      </c>
      <c r="S21" s="26"/>
      <c r="T21" s="26" t="s">
        <v>1544</v>
      </c>
      <c r="U21" s="26"/>
      <c r="V21" s="26"/>
      <c r="W21" s="26"/>
      <c r="X21" s="26"/>
      <c r="Y21" s="26" t="s">
        <v>1545</v>
      </c>
      <c r="Z21" s="26"/>
      <c r="AA21" s="28" t="s">
        <v>1546</v>
      </c>
      <c r="AB21" s="28" t="s">
        <v>1547</v>
      </c>
      <c r="AC21" s="28"/>
      <c r="AD21" s="28"/>
      <c r="AE21" s="28" t="s">
        <v>711</v>
      </c>
      <c r="AF21" s="28" t="s">
        <v>1159</v>
      </c>
      <c r="AG21" s="28" t="s">
        <v>819</v>
      </c>
      <c r="AH21" s="28" t="s">
        <v>1548</v>
      </c>
      <c r="AI21" s="29"/>
      <c r="AJ21" s="30" t="s">
        <v>4799</v>
      </c>
      <c r="AK21" s="31">
        <v>45075</v>
      </c>
      <c r="AL21" s="332"/>
      <c r="AM21" s="333"/>
      <c r="AN21" s="25"/>
      <c r="AO21" s="24"/>
      <c r="AP21" s="262" t="s">
        <v>1549</v>
      </c>
      <c r="AQ21" s="263"/>
      <c r="AR21" s="263" t="s">
        <v>674</v>
      </c>
      <c r="AS21" s="263" t="s">
        <v>675</v>
      </c>
      <c r="AT21" s="266"/>
      <c r="AU21" s="266"/>
      <c r="AV21" s="266" t="s">
        <v>2232</v>
      </c>
      <c r="AW21" s="266"/>
      <c r="AX21" s="266"/>
      <c r="AY21" s="266"/>
      <c r="AZ21" s="266"/>
      <c r="BA21" s="321">
        <v>96</v>
      </c>
      <c r="BB21" s="394">
        <v>0</v>
      </c>
    </row>
    <row r="22" spans="1:54" ht="24.95" customHeight="1">
      <c r="A22" s="435" t="s">
        <v>4818</v>
      </c>
      <c r="B22" s="427"/>
      <c r="C22" s="427"/>
      <c r="D22" s="436"/>
      <c r="E22" s="436"/>
      <c r="F22" s="437" t="s">
        <v>5518</v>
      </c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11" t="s">
        <v>5025</v>
      </c>
      <c r="T22" s="437"/>
      <c r="U22" s="437"/>
      <c r="V22" s="437"/>
      <c r="W22" s="437"/>
      <c r="X22" s="437"/>
      <c r="Y22" s="437"/>
      <c r="Z22" s="437"/>
      <c r="AA22" s="437"/>
      <c r="AB22" s="437"/>
      <c r="AC22" s="437"/>
      <c r="AD22" s="437"/>
      <c r="AE22" s="437"/>
      <c r="AF22" s="437"/>
      <c r="AG22" s="437"/>
      <c r="AH22" s="437"/>
      <c r="AI22" s="438"/>
      <c r="AJ22" s="437" t="s">
        <v>4799</v>
      </c>
      <c r="AK22" s="439">
        <v>45075</v>
      </c>
      <c r="AL22" s="436"/>
      <c r="AM22" s="439"/>
      <c r="AN22" s="428"/>
      <c r="AO22" s="430"/>
      <c r="AP22" s="440" t="s">
        <v>3597</v>
      </c>
      <c r="AQ22" s="434">
        <v>181</v>
      </c>
      <c r="AR22" s="434"/>
      <c r="AS22" s="434"/>
      <c r="AT22" s="434"/>
      <c r="AU22" s="434"/>
      <c r="AV22" s="434"/>
      <c r="AW22" s="434"/>
      <c r="AX22" s="434"/>
      <c r="AY22" s="434"/>
      <c r="AZ22" s="434"/>
      <c r="BA22" s="441"/>
      <c r="BB22" s="434">
        <v>3</v>
      </c>
    </row>
    <row r="23" spans="1:54" ht="24.95" customHeight="1">
      <c r="A23" s="413" t="s">
        <v>5952</v>
      </c>
      <c r="B23" s="414" t="s">
        <v>2216</v>
      </c>
      <c r="C23" s="414">
        <v>15</v>
      </c>
      <c r="D23" s="415" t="s">
        <v>2217</v>
      </c>
      <c r="E23" s="415"/>
      <c r="F23" s="416" t="s">
        <v>5518</v>
      </c>
      <c r="G23" s="416" t="s">
        <v>3</v>
      </c>
      <c r="H23" s="416"/>
      <c r="I23" s="416"/>
      <c r="J23" s="416"/>
      <c r="K23" s="416"/>
      <c r="L23" s="416"/>
      <c r="M23" s="416"/>
      <c r="N23" s="416"/>
      <c r="O23" s="416"/>
      <c r="P23" s="411"/>
      <c r="Q23" s="416"/>
      <c r="R23" s="416"/>
      <c r="S23" s="416"/>
      <c r="T23" s="416"/>
      <c r="U23" s="416" t="s">
        <v>3595</v>
      </c>
      <c r="V23" s="416"/>
      <c r="W23" s="416"/>
      <c r="X23" s="416"/>
      <c r="Y23" s="416" t="s">
        <v>3596</v>
      </c>
      <c r="Z23" s="416"/>
      <c r="AA23" s="416"/>
      <c r="AB23" s="416"/>
      <c r="AC23" s="416"/>
      <c r="AD23" s="416"/>
      <c r="AE23" s="416"/>
      <c r="AF23" s="416"/>
      <c r="AG23" s="416"/>
      <c r="AH23" s="416"/>
      <c r="AI23" s="417"/>
      <c r="AJ23" s="416"/>
      <c r="AK23" s="418"/>
      <c r="AL23" s="415"/>
      <c r="AM23" s="418"/>
      <c r="AN23" s="419" t="s">
        <v>2266</v>
      </c>
      <c r="AO23" s="420">
        <v>45060</v>
      </c>
      <c r="AP23" s="421" t="s">
        <v>3597</v>
      </c>
      <c r="AQ23" s="422"/>
      <c r="AR23" s="422" t="s">
        <v>681</v>
      </c>
      <c r="AS23" s="422" t="s">
        <v>675</v>
      </c>
      <c r="AT23" s="422"/>
      <c r="AU23" s="422"/>
      <c r="AV23" s="422"/>
      <c r="AW23" s="422"/>
      <c r="AX23" s="422"/>
      <c r="AY23" s="422"/>
      <c r="AZ23" s="422"/>
      <c r="BA23" s="423">
        <v>379</v>
      </c>
      <c r="BB23" s="422">
        <v>2</v>
      </c>
    </row>
    <row r="24" spans="1:54" ht="24.95" customHeight="1">
      <c r="A24" s="326" t="s">
        <v>5951</v>
      </c>
      <c r="B24" s="19" t="s">
        <v>2216</v>
      </c>
      <c r="C24" s="19">
        <v>15</v>
      </c>
      <c r="D24" s="27" t="s">
        <v>2217</v>
      </c>
      <c r="E24" s="27"/>
      <c r="F24" s="26" t="s">
        <v>5518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411" t="s">
        <v>5025</v>
      </c>
      <c r="Q24" s="26"/>
      <c r="R24" s="26"/>
      <c r="S24" s="26"/>
      <c r="T24" s="26"/>
      <c r="U24" s="26" t="s">
        <v>3595</v>
      </c>
      <c r="V24" s="26"/>
      <c r="W24" s="26"/>
      <c r="X24" s="26"/>
      <c r="Y24" s="26" t="s">
        <v>3596</v>
      </c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 t="s">
        <v>4799</v>
      </c>
      <c r="AK24" s="31">
        <v>45075</v>
      </c>
      <c r="AL24" s="332"/>
      <c r="AM24" s="333"/>
      <c r="AN24" s="25"/>
      <c r="AO24" s="24"/>
      <c r="AP24" s="262" t="s">
        <v>3597</v>
      </c>
      <c r="AQ24" s="263"/>
      <c r="AR24" s="263" t="s">
        <v>681</v>
      </c>
      <c r="AS24" s="263" t="s">
        <v>675</v>
      </c>
      <c r="AT24" s="266"/>
      <c r="AU24" s="266"/>
      <c r="AV24" s="266"/>
      <c r="AW24" s="266"/>
      <c r="AX24" s="266"/>
      <c r="AY24" s="266"/>
      <c r="AZ24" s="266"/>
      <c r="BA24" s="321">
        <v>379</v>
      </c>
      <c r="BB24" s="394">
        <v>0</v>
      </c>
    </row>
    <row r="25" spans="1:54" ht="24.95" customHeight="1">
      <c r="A25" s="435" t="s">
        <v>4818</v>
      </c>
      <c r="B25" s="427"/>
      <c r="C25" s="427"/>
      <c r="D25" s="436"/>
      <c r="E25" s="436"/>
      <c r="F25" s="437" t="s">
        <v>5675</v>
      </c>
      <c r="G25" s="437"/>
      <c r="H25" s="437"/>
      <c r="I25" s="437"/>
      <c r="J25" s="437"/>
      <c r="K25" s="437"/>
      <c r="L25" s="437"/>
      <c r="M25" s="437"/>
      <c r="N25" s="437"/>
      <c r="O25" s="437"/>
      <c r="P25" s="437"/>
      <c r="Q25" s="437"/>
      <c r="R25" s="437"/>
      <c r="S25" s="411" t="s">
        <v>5133</v>
      </c>
      <c r="T25" s="437"/>
      <c r="U25" s="437"/>
      <c r="V25" s="437"/>
      <c r="W25" s="437"/>
      <c r="X25" s="437"/>
      <c r="Y25" s="437"/>
      <c r="Z25" s="437"/>
      <c r="AA25" s="437"/>
      <c r="AB25" s="437"/>
      <c r="AC25" s="437"/>
      <c r="AD25" s="437"/>
      <c r="AE25" s="437"/>
      <c r="AF25" s="437"/>
      <c r="AG25" s="437"/>
      <c r="AH25" s="437"/>
      <c r="AI25" s="438"/>
      <c r="AJ25" s="437" t="s">
        <v>4799</v>
      </c>
      <c r="AK25" s="439">
        <v>45075</v>
      </c>
      <c r="AL25" s="436"/>
      <c r="AM25" s="439"/>
      <c r="AN25" s="428"/>
      <c r="AO25" s="430"/>
      <c r="AP25" s="440" t="s">
        <v>4443</v>
      </c>
      <c r="AQ25" s="434">
        <v>273</v>
      </c>
      <c r="AR25" s="434"/>
      <c r="AS25" s="434"/>
      <c r="AT25" s="434"/>
      <c r="AU25" s="434"/>
      <c r="AV25" s="434"/>
      <c r="AW25" s="434"/>
      <c r="AX25" s="434"/>
      <c r="AY25" s="434"/>
      <c r="AZ25" s="434"/>
      <c r="BA25" s="441"/>
      <c r="BB25" s="434">
        <v>3</v>
      </c>
    </row>
    <row r="26" spans="1:54" ht="24.95" customHeight="1">
      <c r="A26" s="413" t="s">
        <v>5952</v>
      </c>
      <c r="B26" s="414" t="s">
        <v>2222</v>
      </c>
      <c r="C26" s="414">
        <v>82</v>
      </c>
      <c r="D26" s="415">
        <v>1</v>
      </c>
      <c r="E26" s="415">
        <v>1</v>
      </c>
      <c r="F26" s="416" t="s">
        <v>5675</v>
      </c>
      <c r="G26" s="416" t="s">
        <v>4434</v>
      </c>
      <c r="H26" s="416"/>
      <c r="I26" s="416"/>
      <c r="J26" s="416"/>
      <c r="K26" s="416"/>
      <c r="L26" s="416"/>
      <c r="M26" s="416" t="s">
        <v>4435</v>
      </c>
      <c r="N26" s="416" t="s">
        <v>4436</v>
      </c>
      <c r="O26" s="416"/>
      <c r="P26" s="411"/>
      <c r="Q26" s="416" t="s">
        <v>4437</v>
      </c>
      <c r="R26" s="416"/>
      <c r="S26" s="416"/>
      <c r="T26" s="416"/>
      <c r="U26" s="416"/>
      <c r="V26" s="416"/>
      <c r="W26" s="416" t="s">
        <v>4438</v>
      </c>
      <c r="X26" s="416"/>
      <c r="Y26" s="416" t="s">
        <v>4439</v>
      </c>
      <c r="Z26" s="416"/>
      <c r="AA26" s="416" t="s">
        <v>798</v>
      </c>
      <c r="AB26" s="416" t="s">
        <v>4440</v>
      </c>
      <c r="AC26" s="416"/>
      <c r="AD26" s="416"/>
      <c r="AE26" s="416" t="s">
        <v>801</v>
      </c>
      <c r="AF26" s="416" t="s">
        <v>4441</v>
      </c>
      <c r="AG26" s="416"/>
      <c r="AH26" s="416" t="s">
        <v>4442</v>
      </c>
      <c r="AI26" s="417"/>
      <c r="AJ26" s="416"/>
      <c r="AK26" s="418"/>
      <c r="AL26" s="415"/>
      <c r="AM26" s="418"/>
      <c r="AN26" s="419" t="s">
        <v>2266</v>
      </c>
      <c r="AO26" s="420">
        <v>45060</v>
      </c>
      <c r="AP26" s="421" t="s">
        <v>4443</v>
      </c>
      <c r="AQ26" s="422"/>
      <c r="AR26" s="422" t="s">
        <v>674</v>
      </c>
      <c r="AS26" s="422" t="s">
        <v>675</v>
      </c>
      <c r="AT26" s="422"/>
      <c r="AU26" s="422"/>
      <c r="AV26" s="422"/>
      <c r="AW26" s="422"/>
      <c r="AX26" s="422"/>
      <c r="AY26" s="422"/>
      <c r="AZ26" s="422"/>
      <c r="BA26" s="423">
        <v>555</v>
      </c>
      <c r="BB26" s="422">
        <v>2</v>
      </c>
    </row>
    <row r="27" spans="1:54" ht="24.95" customHeight="1">
      <c r="A27" s="326" t="s">
        <v>5951</v>
      </c>
      <c r="B27" s="19" t="s">
        <v>2222</v>
      </c>
      <c r="C27" s="19">
        <v>82</v>
      </c>
      <c r="D27" s="27">
        <v>1</v>
      </c>
      <c r="E27" s="27">
        <v>1</v>
      </c>
      <c r="F27" s="26" t="s">
        <v>5675</v>
      </c>
      <c r="G27" s="26" t="s">
        <v>4434</v>
      </c>
      <c r="H27" s="26"/>
      <c r="I27" s="26"/>
      <c r="J27" s="26"/>
      <c r="K27" s="26"/>
      <c r="L27" s="26"/>
      <c r="M27" s="26" t="s">
        <v>4435</v>
      </c>
      <c r="N27" s="26" t="s">
        <v>4436</v>
      </c>
      <c r="O27" s="26"/>
      <c r="P27" s="411" t="s">
        <v>5133</v>
      </c>
      <c r="Q27" s="26" t="s">
        <v>4437</v>
      </c>
      <c r="R27" s="26"/>
      <c r="S27" s="26"/>
      <c r="T27" s="26"/>
      <c r="U27" s="26"/>
      <c r="V27" s="26"/>
      <c r="W27" s="26" t="s">
        <v>4438</v>
      </c>
      <c r="X27" s="26"/>
      <c r="Y27" s="26" t="s">
        <v>4439</v>
      </c>
      <c r="Z27" s="26"/>
      <c r="AA27" s="28" t="s">
        <v>798</v>
      </c>
      <c r="AB27" s="28" t="s">
        <v>4440</v>
      </c>
      <c r="AC27" s="28"/>
      <c r="AD27" s="28"/>
      <c r="AE27" s="28" t="s">
        <v>801</v>
      </c>
      <c r="AF27" s="28" t="s">
        <v>4441</v>
      </c>
      <c r="AG27" s="28"/>
      <c r="AH27" s="28" t="s">
        <v>4442</v>
      </c>
      <c r="AI27" s="29"/>
      <c r="AJ27" s="30" t="s">
        <v>4799</v>
      </c>
      <c r="AK27" s="31">
        <v>45075</v>
      </c>
      <c r="AL27" s="332"/>
      <c r="AM27" s="333"/>
      <c r="AN27" s="25"/>
      <c r="AO27" s="24"/>
      <c r="AP27" s="262" t="s">
        <v>4443</v>
      </c>
      <c r="AQ27" s="263"/>
      <c r="AR27" s="263" t="s">
        <v>674</v>
      </c>
      <c r="AS27" s="263" t="s">
        <v>675</v>
      </c>
      <c r="AT27" s="266"/>
      <c r="AU27" s="266"/>
      <c r="AV27" s="266"/>
      <c r="AW27" s="266"/>
      <c r="AX27" s="266"/>
      <c r="AY27" s="266"/>
      <c r="AZ27" s="266"/>
      <c r="BA27" s="321">
        <v>555</v>
      </c>
      <c r="BB27" s="394">
        <v>0</v>
      </c>
    </row>
    <row r="28" spans="1:54" ht="24.95" customHeight="1">
      <c r="A28" s="435" t="s">
        <v>4818</v>
      </c>
      <c r="B28" s="427"/>
      <c r="C28" s="427"/>
      <c r="D28" s="436"/>
      <c r="E28" s="436"/>
      <c r="F28" s="437" t="s">
        <v>5335</v>
      </c>
      <c r="G28" s="437"/>
      <c r="H28" s="437"/>
      <c r="I28" s="437"/>
      <c r="J28" s="437"/>
      <c r="K28" s="437"/>
      <c r="L28" s="437"/>
      <c r="M28" s="437"/>
      <c r="N28" s="437"/>
      <c r="O28" s="437"/>
      <c r="P28" s="437"/>
      <c r="Q28" s="437"/>
      <c r="R28" s="437"/>
      <c r="S28" s="411" t="s">
        <v>5122</v>
      </c>
      <c r="T28" s="437"/>
      <c r="U28" s="437"/>
      <c r="V28" s="437"/>
      <c r="W28" s="437"/>
      <c r="X28" s="437"/>
      <c r="Y28" s="437"/>
      <c r="Z28" s="437"/>
      <c r="AA28" s="437"/>
      <c r="AB28" s="437"/>
      <c r="AC28" s="437"/>
      <c r="AD28" s="437"/>
      <c r="AE28" s="437"/>
      <c r="AF28" s="437"/>
      <c r="AG28" s="437"/>
      <c r="AH28" s="437"/>
      <c r="AI28" s="438"/>
      <c r="AJ28" s="437" t="s">
        <v>4799</v>
      </c>
      <c r="AK28" s="439">
        <v>45075</v>
      </c>
      <c r="AL28" s="436"/>
      <c r="AM28" s="439"/>
      <c r="AN28" s="428"/>
      <c r="AO28" s="430"/>
      <c r="AP28" s="440" t="s">
        <v>1025</v>
      </c>
      <c r="AQ28" s="434">
        <v>265</v>
      </c>
      <c r="AR28" s="434"/>
      <c r="AS28" s="434"/>
      <c r="AT28" s="434"/>
      <c r="AU28" s="434"/>
      <c r="AV28" s="434"/>
      <c r="AW28" s="434"/>
      <c r="AX28" s="434"/>
      <c r="AY28" s="434"/>
      <c r="AZ28" s="434"/>
      <c r="BA28" s="441"/>
      <c r="BB28" s="434">
        <v>3</v>
      </c>
    </row>
    <row r="29" spans="1:54" ht="24.95" customHeight="1">
      <c r="A29" s="413" t="s">
        <v>5952</v>
      </c>
      <c r="B29" s="414" t="s">
        <v>2214</v>
      </c>
      <c r="C29" s="414">
        <v>12</v>
      </c>
      <c r="D29" s="415" t="s">
        <v>2288</v>
      </c>
      <c r="E29" s="415"/>
      <c r="F29" s="416" t="s">
        <v>5335</v>
      </c>
      <c r="G29" s="416" t="s">
        <v>3</v>
      </c>
      <c r="H29" s="416"/>
      <c r="I29" s="416"/>
      <c r="J29" s="416"/>
      <c r="K29" s="416"/>
      <c r="L29" s="416"/>
      <c r="M29" s="416"/>
      <c r="N29" s="416"/>
      <c r="O29" s="416"/>
      <c r="P29" s="411"/>
      <c r="Q29" s="416"/>
      <c r="R29" s="416"/>
      <c r="S29" s="416"/>
      <c r="T29" s="416"/>
      <c r="U29" s="416" t="s">
        <v>2302</v>
      </c>
      <c r="V29" s="416"/>
      <c r="W29" s="416"/>
      <c r="X29" s="416"/>
      <c r="Y29" s="416"/>
      <c r="Z29" s="416"/>
      <c r="AA29" s="416"/>
      <c r="AB29" s="416"/>
      <c r="AC29" s="416"/>
      <c r="AD29" s="416"/>
      <c r="AE29" s="416"/>
      <c r="AF29" s="416"/>
      <c r="AG29" s="416"/>
      <c r="AH29" s="416"/>
      <c r="AI29" s="417"/>
      <c r="AJ29" s="416"/>
      <c r="AK29" s="418"/>
      <c r="AL29" s="415"/>
      <c r="AM29" s="418"/>
      <c r="AN29" s="419" t="s">
        <v>2266</v>
      </c>
      <c r="AO29" s="420">
        <v>45060</v>
      </c>
      <c r="AP29" s="421" t="s">
        <v>1025</v>
      </c>
      <c r="AQ29" s="422"/>
      <c r="AR29" s="422" t="s">
        <v>681</v>
      </c>
      <c r="AS29" s="422" t="s">
        <v>2303</v>
      </c>
      <c r="AT29" s="422"/>
      <c r="AU29" s="422"/>
      <c r="AV29" s="422"/>
      <c r="AW29" s="422"/>
      <c r="AX29" s="422"/>
      <c r="AY29" s="422"/>
      <c r="AZ29" s="422"/>
      <c r="BA29" s="423">
        <v>185</v>
      </c>
      <c r="BB29" s="422">
        <v>2</v>
      </c>
    </row>
    <row r="30" spans="1:54" ht="24.95" customHeight="1">
      <c r="A30" s="326" t="s">
        <v>5951</v>
      </c>
      <c r="B30" s="19" t="s">
        <v>2214</v>
      </c>
      <c r="C30" s="19">
        <v>12</v>
      </c>
      <c r="D30" s="27" t="s">
        <v>2288</v>
      </c>
      <c r="E30" s="27"/>
      <c r="F30" s="26" t="s">
        <v>5335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411" t="s">
        <v>5122</v>
      </c>
      <c r="Q30" s="26"/>
      <c r="R30" s="26"/>
      <c r="S30" s="26"/>
      <c r="T30" s="26"/>
      <c r="U30" s="26" t="s">
        <v>2302</v>
      </c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4799</v>
      </c>
      <c r="AK30" s="31">
        <v>45075</v>
      </c>
      <c r="AL30" s="332"/>
      <c r="AM30" s="333"/>
      <c r="AN30" s="25"/>
      <c r="AO30" s="24"/>
      <c r="AP30" s="262" t="s">
        <v>1025</v>
      </c>
      <c r="AQ30" s="263"/>
      <c r="AR30" s="263" t="s">
        <v>681</v>
      </c>
      <c r="AS30" s="263" t="s">
        <v>2303</v>
      </c>
      <c r="AT30" s="266"/>
      <c r="AU30" s="266"/>
      <c r="AV30" s="266"/>
      <c r="AW30" s="266"/>
      <c r="AX30" s="266"/>
      <c r="AY30" s="266"/>
      <c r="AZ30" s="266"/>
      <c r="BA30" s="321">
        <v>185</v>
      </c>
      <c r="BB30" s="394">
        <v>0</v>
      </c>
    </row>
    <row r="31" spans="1:54" ht="24.95" customHeight="1">
      <c r="A31" s="435" t="s">
        <v>4818</v>
      </c>
      <c r="B31" s="427"/>
      <c r="C31" s="427"/>
      <c r="D31" s="436"/>
      <c r="E31" s="436"/>
      <c r="F31" s="610" t="s">
        <v>5853</v>
      </c>
      <c r="G31" s="437"/>
      <c r="H31" s="437"/>
      <c r="I31" s="437"/>
      <c r="J31" s="437"/>
      <c r="K31" s="437"/>
      <c r="L31" s="437"/>
      <c r="M31" s="437"/>
      <c r="N31" s="437"/>
      <c r="O31" s="437"/>
      <c r="P31" s="437"/>
      <c r="Q31" s="437"/>
      <c r="R31" s="437"/>
      <c r="S31" s="411" t="s">
        <v>4963</v>
      </c>
      <c r="T31" s="437"/>
      <c r="U31" s="437"/>
      <c r="V31" s="437"/>
      <c r="W31" s="437"/>
      <c r="X31" s="437"/>
      <c r="Y31" s="437"/>
      <c r="Z31" s="437"/>
      <c r="AA31" s="437"/>
      <c r="AB31" s="437"/>
      <c r="AC31" s="437"/>
      <c r="AD31" s="437"/>
      <c r="AE31" s="437"/>
      <c r="AF31" s="437"/>
      <c r="AG31" s="437"/>
      <c r="AH31" s="437"/>
      <c r="AI31" s="438"/>
      <c r="AJ31" s="437" t="s">
        <v>4799</v>
      </c>
      <c r="AK31" s="439">
        <v>45075</v>
      </c>
      <c r="AL31" s="436"/>
      <c r="AM31" s="439"/>
      <c r="AN31" s="428"/>
      <c r="AO31" s="430"/>
      <c r="AP31" s="440" t="s">
        <v>1704</v>
      </c>
      <c r="AQ31" s="434">
        <v>137</v>
      </c>
      <c r="AR31" s="434"/>
      <c r="AS31" s="434"/>
      <c r="AT31" s="434"/>
      <c r="AU31" s="434"/>
      <c r="AV31" s="434"/>
      <c r="AW31" s="434"/>
      <c r="AX31" s="434"/>
      <c r="AY31" s="434"/>
      <c r="AZ31" s="434"/>
      <c r="BA31" s="441"/>
      <c r="BB31" s="434">
        <v>3</v>
      </c>
    </row>
    <row r="32" spans="1:54" ht="24.95" customHeight="1">
      <c r="A32" s="413" t="s">
        <v>5952</v>
      </c>
      <c r="B32" s="414" t="s">
        <v>2225</v>
      </c>
      <c r="C32" s="414">
        <v>91</v>
      </c>
      <c r="D32" s="415" t="s">
        <v>1361</v>
      </c>
      <c r="E32" s="415" t="s">
        <v>2236</v>
      </c>
      <c r="F32" s="411" t="s">
        <v>5271</v>
      </c>
      <c r="G32" s="416" t="s">
        <v>3</v>
      </c>
      <c r="H32" s="416" t="s">
        <v>1694</v>
      </c>
      <c r="I32" s="416"/>
      <c r="J32" s="416"/>
      <c r="K32" s="416"/>
      <c r="L32" s="416"/>
      <c r="M32" s="416" t="s">
        <v>1695</v>
      </c>
      <c r="N32" s="416" t="s">
        <v>1696</v>
      </c>
      <c r="O32" s="416"/>
      <c r="P32" s="411"/>
      <c r="Q32" s="416" t="s">
        <v>1697</v>
      </c>
      <c r="R32" s="416"/>
      <c r="S32" s="416"/>
      <c r="T32" s="416" t="s">
        <v>1698</v>
      </c>
      <c r="U32" s="416" t="s">
        <v>1699</v>
      </c>
      <c r="V32" s="416"/>
      <c r="W32" s="416"/>
      <c r="X32" s="416"/>
      <c r="Y32" s="416" t="s">
        <v>1700</v>
      </c>
      <c r="Z32" s="416"/>
      <c r="AA32" s="416" t="s">
        <v>1701</v>
      </c>
      <c r="AB32" s="416" t="s">
        <v>737</v>
      </c>
      <c r="AC32" s="416"/>
      <c r="AD32" s="416"/>
      <c r="AE32" s="416" t="s">
        <v>711</v>
      </c>
      <c r="AF32" s="416" t="s">
        <v>730</v>
      </c>
      <c r="AG32" s="416" t="s">
        <v>1702</v>
      </c>
      <c r="AH32" s="416" t="s">
        <v>1703</v>
      </c>
      <c r="AI32" s="417"/>
      <c r="AJ32" s="416"/>
      <c r="AK32" s="418"/>
      <c r="AL32" s="415"/>
      <c r="AM32" s="418"/>
      <c r="AN32" s="419"/>
      <c r="AO32" s="420"/>
      <c r="AP32" s="421" t="s">
        <v>1704</v>
      </c>
      <c r="AQ32" s="422"/>
      <c r="AR32" s="422" t="s">
        <v>674</v>
      </c>
      <c r="AS32" s="422" t="s">
        <v>675</v>
      </c>
      <c r="AT32" s="422"/>
      <c r="AU32" s="422"/>
      <c r="AV32" s="422" t="s">
        <v>2236</v>
      </c>
      <c r="AW32" s="422"/>
      <c r="AX32" s="422"/>
      <c r="AY32" s="422"/>
      <c r="AZ32" s="422"/>
      <c r="BA32" s="423">
        <v>111</v>
      </c>
      <c r="BB32" s="422">
        <v>1</v>
      </c>
    </row>
    <row r="33" spans="1:54" ht="24.95" customHeight="1">
      <c r="A33" s="326" t="s">
        <v>5951</v>
      </c>
      <c r="B33" s="19" t="s">
        <v>2225</v>
      </c>
      <c r="C33" s="19">
        <v>91</v>
      </c>
      <c r="D33" s="27" t="s">
        <v>1361</v>
      </c>
      <c r="E33" s="27" t="s">
        <v>2236</v>
      </c>
      <c r="F33" s="411" t="s">
        <v>5961</v>
      </c>
      <c r="G33" s="26" t="s">
        <v>3</v>
      </c>
      <c r="H33" s="26" t="s">
        <v>1694</v>
      </c>
      <c r="I33" s="26"/>
      <c r="J33" s="26"/>
      <c r="K33" s="26"/>
      <c r="L33" s="26"/>
      <c r="M33" s="26" t="s">
        <v>1695</v>
      </c>
      <c r="N33" s="26" t="s">
        <v>1696</v>
      </c>
      <c r="O33" s="26"/>
      <c r="P33" s="411" t="s">
        <v>4963</v>
      </c>
      <c r="Q33" s="26" t="s">
        <v>1697</v>
      </c>
      <c r="R33" s="26"/>
      <c r="S33" s="26"/>
      <c r="T33" s="26" t="s">
        <v>1698</v>
      </c>
      <c r="U33" s="26" t="s">
        <v>1699</v>
      </c>
      <c r="V33" s="26"/>
      <c r="W33" s="26"/>
      <c r="X33" s="26"/>
      <c r="Y33" s="26" t="s">
        <v>1700</v>
      </c>
      <c r="Z33" s="26"/>
      <c r="AA33" s="28" t="s">
        <v>1701</v>
      </c>
      <c r="AB33" s="28" t="s">
        <v>737</v>
      </c>
      <c r="AC33" s="28"/>
      <c r="AD33" s="28"/>
      <c r="AE33" s="28" t="s">
        <v>711</v>
      </c>
      <c r="AF33" s="28" t="s">
        <v>730</v>
      </c>
      <c r="AG33" s="28" t="s">
        <v>1702</v>
      </c>
      <c r="AH33" s="28" t="s">
        <v>1703</v>
      </c>
      <c r="AI33" s="29"/>
      <c r="AJ33" s="30" t="s">
        <v>4799</v>
      </c>
      <c r="AK33" s="31">
        <v>45075</v>
      </c>
      <c r="AL33" s="332"/>
      <c r="AM33" s="333"/>
      <c r="AN33" s="25"/>
      <c r="AO33" s="24"/>
      <c r="AP33" s="262" t="s">
        <v>1704</v>
      </c>
      <c r="AQ33" s="263"/>
      <c r="AR33" s="263" t="s">
        <v>674</v>
      </c>
      <c r="AS33" s="263" t="s">
        <v>675</v>
      </c>
      <c r="AT33" s="266"/>
      <c r="AU33" s="266"/>
      <c r="AV33" s="266" t="s">
        <v>2236</v>
      </c>
      <c r="AW33" s="266"/>
      <c r="AX33" s="266"/>
      <c r="AY33" s="266"/>
      <c r="AZ33" s="266"/>
      <c r="BA33" s="321">
        <v>111</v>
      </c>
      <c r="BB33" s="394">
        <v>0</v>
      </c>
    </row>
    <row r="34" spans="1:54" ht="24.95" customHeight="1">
      <c r="A34" s="435" t="s">
        <v>4818</v>
      </c>
      <c r="B34" s="427"/>
      <c r="C34" s="427"/>
      <c r="D34" s="436"/>
      <c r="E34" s="436"/>
      <c r="F34" s="437" t="s">
        <v>5664</v>
      </c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7"/>
      <c r="Z34" s="437"/>
      <c r="AA34" s="437"/>
      <c r="AB34" s="437"/>
      <c r="AC34" s="437"/>
      <c r="AD34" s="437"/>
      <c r="AE34" s="437"/>
      <c r="AF34" s="437"/>
      <c r="AG34" s="437"/>
      <c r="AH34" s="437"/>
      <c r="AI34" s="438"/>
      <c r="AJ34" s="437" t="s">
        <v>4799</v>
      </c>
      <c r="AK34" s="439">
        <v>45075</v>
      </c>
      <c r="AL34" s="436"/>
      <c r="AM34" s="439"/>
      <c r="AN34" s="428"/>
      <c r="AO34" s="430"/>
      <c r="AP34" s="440" t="s">
        <v>4390</v>
      </c>
      <c r="AQ34" s="434">
        <v>141</v>
      </c>
      <c r="AR34" s="434"/>
      <c r="AS34" s="434"/>
      <c r="AT34" s="434"/>
      <c r="AU34" s="434"/>
      <c r="AV34" s="434"/>
      <c r="AW34" s="434"/>
      <c r="AX34" s="434"/>
      <c r="AY34" s="434"/>
      <c r="AZ34" s="434"/>
      <c r="BA34" s="441"/>
      <c r="BB34" s="434">
        <v>3</v>
      </c>
    </row>
    <row r="35" spans="1:54" ht="24.95" customHeight="1">
      <c r="A35" s="413" t="s">
        <v>5952</v>
      </c>
      <c r="B35" s="414" t="s">
        <v>2220</v>
      </c>
      <c r="C35" s="414">
        <v>30</v>
      </c>
      <c r="D35" s="415" t="s">
        <v>4374</v>
      </c>
      <c r="E35" s="415"/>
      <c r="F35" s="416" t="s">
        <v>5664</v>
      </c>
      <c r="G35" s="416" t="s">
        <v>3</v>
      </c>
      <c r="H35" s="416"/>
      <c r="I35" s="416"/>
      <c r="J35" s="416"/>
      <c r="K35" s="416"/>
      <c r="L35" s="416"/>
      <c r="M35" s="416"/>
      <c r="N35" s="416"/>
      <c r="O35" s="416"/>
      <c r="P35" s="416"/>
      <c r="Q35" s="416"/>
      <c r="R35" s="416"/>
      <c r="S35" s="416"/>
      <c r="T35" s="416" t="s">
        <v>4387</v>
      </c>
      <c r="U35" s="416" t="s">
        <v>4388</v>
      </c>
      <c r="V35" s="416"/>
      <c r="W35" s="416"/>
      <c r="X35" s="416"/>
      <c r="Y35" s="416"/>
      <c r="Z35" s="416" t="s">
        <v>4389</v>
      </c>
      <c r="AA35" s="416"/>
      <c r="AB35" s="416"/>
      <c r="AC35" s="416"/>
      <c r="AD35" s="416"/>
      <c r="AE35" s="416"/>
      <c r="AF35" s="416"/>
      <c r="AG35" s="416"/>
      <c r="AH35" s="416"/>
      <c r="AI35" s="417"/>
      <c r="AJ35" s="416"/>
      <c r="AK35" s="418"/>
      <c r="AL35" s="415"/>
      <c r="AM35" s="418"/>
      <c r="AN35" s="419" t="s">
        <v>2266</v>
      </c>
      <c r="AO35" s="420">
        <v>45060</v>
      </c>
      <c r="AP35" s="421" t="s">
        <v>4390</v>
      </c>
      <c r="AQ35" s="422"/>
      <c r="AR35" s="422" t="s">
        <v>681</v>
      </c>
      <c r="AS35" s="422" t="s">
        <v>4391</v>
      </c>
      <c r="AT35" s="422"/>
      <c r="AU35" s="422"/>
      <c r="AV35" s="422"/>
      <c r="AW35" s="422"/>
      <c r="AX35" s="422"/>
      <c r="AY35" s="422"/>
      <c r="AZ35" s="422"/>
      <c r="BA35" s="423">
        <v>530</v>
      </c>
      <c r="BB35" s="422">
        <v>2</v>
      </c>
    </row>
    <row r="36" spans="1:54" ht="24.95" customHeight="1">
      <c r="A36" s="326" t="s">
        <v>5951</v>
      </c>
      <c r="B36" s="19" t="s">
        <v>2220</v>
      </c>
      <c r="C36" s="19">
        <v>30</v>
      </c>
      <c r="D36" s="27" t="s">
        <v>4374</v>
      </c>
      <c r="E36" s="27"/>
      <c r="F36" s="26" t="s">
        <v>5664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 t="s">
        <v>4387</v>
      </c>
      <c r="U36" s="26" t="s">
        <v>4388</v>
      </c>
      <c r="V36" s="26"/>
      <c r="W36" s="26"/>
      <c r="X36" s="26"/>
      <c r="Y36" s="26"/>
      <c r="Z36" s="26" t="s">
        <v>4389</v>
      </c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32"/>
      <c r="AM36" s="333"/>
      <c r="AN36" s="25" t="s">
        <v>2266</v>
      </c>
      <c r="AO36" s="24">
        <v>45060</v>
      </c>
      <c r="AP36" s="262" t="s">
        <v>4390</v>
      </c>
      <c r="AQ36" s="263"/>
      <c r="AR36" s="263" t="s">
        <v>681</v>
      </c>
      <c r="AS36" s="263" t="s">
        <v>4391</v>
      </c>
      <c r="AT36" s="266"/>
      <c r="AU36" s="266"/>
      <c r="AV36" s="266"/>
      <c r="AW36" s="266"/>
      <c r="AX36" s="266"/>
      <c r="AY36" s="266"/>
      <c r="AZ36" s="266"/>
      <c r="BA36" s="321">
        <v>530</v>
      </c>
      <c r="BB36" s="394">
        <v>0</v>
      </c>
    </row>
    <row r="37" spans="1:54" ht="24.95" customHeight="1">
      <c r="A37" s="435" t="s">
        <v>4818</v>
      </c>
      <c r="B37" s="427"/>
      <c r="C37" s="427"/>
      <c r="D37" s="436"/>
      <c r="E37" s="436"/>
      <c r="F37" s="437" t="s">
        <v>5277</v>
      </c>
      <c r="G37" s="437"/>
      <c r="H37" s="437"/>
      <c r="I37" s="437"/>
      <c r="J37" s="437"/>
      <c r="K37" s="437"/>
      <c r="L37" s="437"/>
      <c r="M37" s="437"/>
      <c r="N37" s="437"/>
      <c r="O37" s="437"/>
      <c r="P37" s="437"/>
      <c r="Q37" s="437"/>
      <c r="R37" s="437"/>
      <c r="S37" s="425" t="s">
        <v>1740</v>
      </c>
      <c r="T37" s="437"/>
      <c r="U37" s="437"/>
      <c r="V37" s="437"/>
      <c r="W37" s="437"/>
      <c r="X37" s="437"/>
      <c r="Y37" s="437"/>
      <c r="Z37" s="437"/>
      <c r="AA37" s="437"/>
      <c r="AB37" s="437"/>
      <c r="AC37" s="437"/>
      <c r="AD37" s="437"/>
      <c r="AE37" s="437"/>
      <c r="AF37" s="437"/>
      <c r="AG37" s="437"/>
      <c r="AH37" s="437"/>
      <c r="AI37" s="438"/>
      <c r="AJ37" s="437" t="s">
        <v>4799</v>
      </c>
      <c r="AK37" s="439">
        <v>45075</v>
      </c>
      <c r="AL37" s="436"/>
      <c r="AM37" s="439"/>
      <c r="AN37" s="428"/>
      <c r="AO37" s="430"/>
      <c r="AP37" s="440" t="s">
        <v>1750</v>
      </c>
      <c r="AQ37" s="434">
        <v>189</v>
      </c>
      <c r="AR37" s="434"/>
      <c r="AS37" s="434"/>
      <c r="AT37" s="434"/>
      <c r="AU37" s="434"/>
      <c r="AV37" s="434"/>
      <c r="AW37" s="434"/>
      <c r="AX37" s="434"/>
      <c r="AY37" s="434"/>
      <c r="AZ37" s="434"/>
      <c r="BA37" s="441"/>
      <c r="BB37" s="434">
        <v>3</v>
      </c>
    </row>
    <row r="38" spans="1:54" ht="24.95" customHeight="1">
      <c r="A38" s="413" t="s">
        <v>5952</v>
      </c>
      <c r="B38" s="414" t="s">
        <v>2225</v>
      </c>
      <c r="C38" s="414">
        <v>91</v>
      </c>
      <c r="D38" s="415" t="s">
        <v>1361</v>
      </c>
      <c r="E38" s="415" t="s">
        <v>1737</v>
      </c>
      <c r="F38" s="416" t="s">
        <v>5277</v>
      </c>
      <c r="G38" s="416" t="s">
        <v>3</v>
      </c>
      <c r="H38" s="416"/>
      <c r="I38" s="416"/>
      <c r="J38" s="416"/>
      <c r="K38" s="416"/>
      <c r="L38" s="416"/>
      <c r="M38" s="416" t="s">
        <v>1738</v>
      </c>
      <c r="N38" s="416" t="s">
        <v>1739</v>
      </c>
      <c r="O38" s="416"/>
      <c r="P38" s="412" t="s">
        <v>1740</v>
      </c>
      <c r="Q38" s="416" t="s">
        <v>1741</v>
      </c>
      <c r="R38" s="416"/>
      <c r="S38" s="416" t="s">
        <v>1742</v>
      </c>
      <c r="T38" s="416"/>
      <c r="U38" s="416" t="s">
        <v>1743</v>
      </c>
      <c r="V38" s="416" t="s">
        <v>1744</v>
      </c>
      <c r="W38" s="416"/>
      <c r="X38" s="416"/>
      <c r="Y38" s="416" t="s">
        <v>1745</v>
      </c>
      <c r="Z38" s="416" t="s">
        <v>1746</v>
      </c>
      <c r="AA38" s="416" t="s">
        <v>949</v>
      </c>
      <c r="AB38" s="416" t="s">
        <v>1747</v>
      </c>
      <c r="AC38" s="416"/>
      <c r="AD38" s="416"/>
      <c r="AE38" s="416" t="s">
        <v>4</v>
      </c>
      <c r="AF38" s="416" t="s">
        <v>1019</v>
      </c>
      <c r="AG38" s="416" t="s">
        <v>1748</v>
      </c>
      <c r="AH38" s="416" t="s">
        <v>1749</v>
      </c>
      <c r="AI38" s="417"/>
      <c r="AJ38" s="416"/>
      <c r="AK38" s="418"/>
      <c r="AL38" s="415"/>
      <c r="AM38" s="418"/>
      <c r="AN38" s="419"/>
      <c r="AO38" s="420"/>
      <c r="AP38" s="421" t="s">
        <v>1750</v>
      </c>
      <c r="AQ38" s="422"/>
      <c r="AR38" s="422" t="s">
        <v>674</v>
      </c>
      <c r="AS38" s="422" t="s">
        <v>675</v>
      </c>
      <c r="AT38" s="422"/>
      <c r="AU38" s="422"/>
      <c r="AV38" s="422" t="s">
        <v>1737</v>
      </c>
      <c r="AW38" s="422"/>
      <c r="AX38" s="422"/>
      <c r="AY38" s="422"/>
      <c r="AZ38" s="422"/>
      <c r="BA38" s="423">
        <v>117</v>
      </c>
      <c r="BB38" s="422">
        <v>1</v>
      </c>
    </row>
    <row r="39" spans="1:54" ht="24.95" customHeight="1">
      <c r="A39" s="326" t="s">
        <v>5951</v>
      </c>
      <c r="B39" s="19" t="s">
        <v>2225</v>
      </c>
      <c r="C39" s="19">
        <v>91</v>
      </c>
      <c r="D39" s="27" t="s">
        <v>1361</v>
      </c>
      <c r="E39" s="27" t="s">
        <v>1737</v>
      </c>
      <c r="F39" s="26" t="s">
        <v>5277</v>
      </c>
      <c r="G39" s="26" t="s">
        <v>3</v>
      </c>
      <c r="H39" s="26"/>
      <c r="I39" s="26"/>
      <c r="J39" s="26"/>
      <c r="K39" s="26"/>
      <c r="L39" s="26"/>
      <c r="M39" s="26" t="s">
        <v>1738</v>
      </c>
      <c r="N39" s="26" t="s">
        <v>1739</v>
      </c>
      <c r="O39" s="26"/>
      <c r="P39" s="26" t="s">
        <v>1740</v>
      </c>
      <c r="Q39" s="26" t="s">
        <v>1741</v>
      </c>
      <c r="R39" s="26"/>
      <c r="S39" s="26" t="s">
        <v>1742</v>
      </c>
      <c r="T39" s="26"/>
      <c r="U39" s="26" t="s">
        <v>1743</v>
      </c>
      <c r="V39" s="26" t="s">
        <v>1744</v>
      </c>
      <c r="W39" s="26"/>
      <c r="X39" s="26"/>
      <c r="Y39" s="26" t="s">
        <v>1745</v>
      </c>
      <c r="Z39" s="26" t="s">
        <v>1746</v>
      </c>
      <c r="AA39" s="28" t="s">
        <v>949</v>
      </c>
      <c r="AB39" s="28" t="s">
        <v>1747</v>
      </c>
      <c r="AC39" s="28"/>
      <c r="AD39" s="28"/>
      <c r="AE39" s="28" t="s">
        <v>4</v>
      </c>
      <c r="AF39" s="28" t="s">
        <v>1019</v>
      </c>
      <c r="AG39" s="28" t="s">
        <v>1748</v>
      </c>
      <c r="AH39" s="28" t="s">
        <v>1749</v>
      </c>
      <c r="AI39" s="29"/>
      <c r="AJ39" s="30"/>
      <c r="AK39" s="31"/>
      <c r="AL39" s="332"/>
      <c r="AM39" s="333"/>
      <c r="AN39" s="25"/>
      <c r="AO39" s="24"/>
      <c r="AP39" s="262" t="s">
        <v>1750</v>
      </c>
      <c r="AQ39" s="263"/>
      <c r="AR39" s="263" t="s">
        <v>674</v>
      </c>
      <c r="AS39" s="263" t="s">
        <v>675</v>
      </c>
      <c r="AT39" s="266"/>
      <c r="AU39" s="266"/>
      <c r="AV39" s="266" t="s">
        <v>1737</v>
      </c>
      <c r="AW39" s="266"/>
      <c r="AX39" s="266"/>
      <c r="AY39" s="266"/>
      <c r="AZ39" s="266"/>
      <c r="BA39" s="321">
        <v>117</v>
      </c>
      <c r="BB39" s="394">
        <v>0</v>
      </c>
    </row>
    <row r="40" spans="1:54" ht="24.95" customHeight="1">
      <c r="A40" s="435" t="s">
        <v>4818</v>
      </c>
      <c r="B40" s="427"/>
      <c r="C40" s="427"/>
      <c r="D40" s="436"/>
      <c r="E40" s="436"/>
      <c r="F40" s="437" t="s">
        <v>5332</v>
      </c>
      <c r="G40" s="437"/>
      <c r="H40" s="437"/>
      <c r="I40" s="437"/>
      <c r="J40" s="437"/>
      <c r="K40" s="437"/>
      <c r="L40" s="437"/>
      <c r="M40" s="437"/>
      <c r="N40" s="437"/>
      <c r="O40" s="437"/>
      <c r="P40" s="437"/>
      <c r="Q40" s="437"/>
      <c r="R40" s="437"/>
      <c r="S40" s="425" t="s">
        <v>2277</v>
      </c>
      <c r="T40" s="437"/>
      <c r="U40" s="437"/>
      <c r="V40" s="437"/>
      <c r="W40" s="437"/>
      <c r="X40" s="437"/>
      <c r="Y40" s="437"/>
      <c r="Z40" s="437"/>
      <c r="AA40" s="437"/>
      <c r="AB40" s="437"/>
      <c r="AC40" s="437"/>
      <c r="AD40" s="437"/>
      <c r="AE40" s="437"/>
      <c r="AF40" s="437"/>
      <c r="AG40" s="437"/>
      <c r="AH40" s="437"/>
      <c r="AI40" s="438"/>
      <c r="AJ40" s="437" t="s">
        <v>4799</v>
      </c>
      <c r="AK40" s="439">
        <v>45075</v>
      </c>
      <c r="AL40" s="436"/>
      <c r="AM40" s="439"/>
      <c r="AN40" s="428"/>
      <c r="AO40" s="430"/>
      <c r="AP40" s="440" t="s">
        <v>2287</v>
      </c>
      <c r="AQ40" s="434">
        <v>229</v>
      </c>
      <c r="AR40" s="434"/>
      <c r="AS40" s="434"/>
      <c r="AT40" s="434"/>
      <c r="AU40" s="434"/>
      <c r="AV40" s="434"/>
      <c r="AW40" s="434"/>
      <c r="AX40" s="434"/>
      <c r="AY40" s="434"/>
      <c r="AZ40" s="434"/>
      <c r="BA40" s="441"/>
      <c r="BB40" s="434">
        <v>3</v>
      </c>
    </row>
    <row r="41" spans="1:54" ht="24.95" customHeight="1">
      <c r="A41" s="413" t="s">
        <v>5952</v>
      </c>
      <c r="B41" s="414" t="s">
        <v>2213</v>
      </c>
      <c r="C41" s="414">
        <v>6</v>
      </c>
      <c r="D41" s="415" t="s">
        <v>2273</v>
      </c>
      <c r="E41" s="415">
        <v>3</v>
      </c>
      <c r="F41" s="416" t="s">
        <v>5332</v>
      </c>
      <c r="G41" s="416" t="s">
        <v>2274</v>
      </c>
      <c r="H41" s="416"/>
      <c r="I41" s="416"/>
      <c r="J41" s="416"/>
      <c r="K41" s="416"/>
      <c r="L41" s="416"/>
      <c r="M41" s="416" t="s">
        <v>2275</v>
      </c>
      <c r="N41" s="416" t="s">
        <v>2276</v>
      </c>
      <c r="O41" s="416"/>
      <c r="P41" s="412" t="s">
        <v>2277</v>
      </c>
      <c r="Q41" s="416" t="s">
        <v>2278</v>
      </c>
      <c r="R41" s="416"/>
      <c r="S41" s="416" t="s">
        <v>709</v>
      </c>
      <c r="T41" s="416"/>
      <c r="U41" s="416" t="s">
        <v>2279</v>
      </c>
      <c r="V41" s="416" t="s">
        <v>2280</v>
      </c>
      <c r="W41" s="416"/>
      <c r="X41" s="416"/>
      <c r="Y41" s="416" t="s">
        <v>2281</v>
      </c>
      <c r="Z41" s="416" t="s">
        <v>2282</v>
      </c>
      <c r="AA41" s="416" t="s">
        <v>2283</v>
      </c>
      <c r="AB41" s="416" t="s">
        <v>2284</v>
      </c>
      <c r="AC41" s="416"/>
      <c r="AD41" s="416"/>
      <c r="AE41" s="416" t="s">
        <v>4</v>
      </c>
      <c r="AF41" s="416" t="s">
        <v>740</v>
      </c>
      <c r="AG41" s="416" t="s">
        <v>2285</v>
      </c>
      <c r="AH41" s="416" t="s">
        <v>2286</v>
      </c>
      <c r="AI41" s="417"/>
      <c r="AJ41" s="416"/>
      <c r="AK41" s="418"/>
      <c r="AL41" s="415"/>
      <c r="AM41" s="418"/>
      <c r="AN41" s="419" t="s">
        <v>2266</v>
      </c>
      <c r="AO41" s="420">
        <v>45060</v>
      </c>
      <c r="AP41" s="421" t="s">
        <v>2287</v>
      </c>
      <c r="AQ41" s="422"/>
      <c r="AR41" s="422" t="s">
        <v>674</v>
      </c>
      <c r="AS41" s="422" t="s">
        <v>675</v>
      </c>
      <c r="AT41" s="422"/>
      <c r="AU41" s="422"/>
      <c r="AV41" s="422"/>
      <c r="AW41" s="422"/>
      <c r="AX41" s="422"/>
      <c r="AY41" s="422"/>
      <c r="AZ41" s="422"/>
      <c r="BA41" s="423">
        <v>18</v>
      </c>
      <c r="BB41" s="422">
        <v>2</v>
      </c>
    </row>
    <row r="42" spans="1:54" ht="24.95" customHeight="1">
      <c r="A42" s="326" t="s">
        <v>5951</v>
      </c>
      <c r="B42" s="19" t="s">
        <v>2213</v>
      </c>
      <c r="C42" s="19">
        <v>6</v>
      </c>
      <c r="D42" s="27" t="s">
        <v>2273</v>
      </c>
      <c r="E42" s="27">
        <v>3</v>
      </c>
      <c r="F42" s="26" t="s">
        <v>5332</v>
      </c>
      <c r="G42" s="26" t="s">
        <v>2274</v>
      </c>
      <c r="H42" s="26"/>
      <c r="I42" s="26"/>
      <c r="J42" s="26"/>
      <c r="K42" s="26"/>
      <c r="L42" s="26"/>
      <c r="M42" s="26" t="s">
        <v>2275</v>
      </c>
      <c r="N42" s="26" t="s">
        <v>2276</v>
      </c>
      <c r="O42" s="26"/>
      <c r="P42" s="26" t="s">
        <v>2277</v>
      </c>
      <c r="Q42" s="26" t="s">
        <v>2278</v>
      </c>
      <c r="R42" s="26"/>
      <c r="S42" s="26" t="s">
        <v>709</v>
      </c>
      <c r="T42" s="26"/>
      <c r="U42" s="26" t="s">
        <v>2279</v>
      </c>
      <c r="V42" s="26" t="s">
        <v>2280</v>
      </c>
      <c r="W42" s="26"/>
      <c r="X42" s="26"/>
      <c r="Y42" s="26" t="s">
        <v>2281</v>
      </c>
      <c r="Z42" s="26" t="s">
        <v>2282</v>
      </c>
      <c r="AA42" s="28" t="s">
        <v>2283</v>
      </c>
      <c r="AB42" s="28" t="s">
        <v>2284</v>
      </c>
      <c r="AC42" s="28"/>
      <c r="AD42" s="28"/>
      <c r="AE42" s="28" t="s">
        <v>4</v>
      </c>
      <c r="AF42" s="28" t="s">
        <v>740</v>
      </c>
      <c r="AG42" s="28" t="s">
        <v>2285</v>
      </c>
      <c r="AH42" s="28" t="s">
        <v>2286</v>
      </c>
      <c r="AI42" s="29"/>
      <c r="AJ42" s="30"/>
      <c r="AK42" s="31"/>
      <c r="AL42" s="332"/>
      <c r="AM42" s="333"/>
      <c r="AN42" s="25" t="s">
        <v>2266</v>
      </c>
      <c r="AO42" s="24">
        <v>45060</v>
      </c>
      <c r="AP42" s="262" t="s">
        <v>2287</v>
      </c>
      <c r="AQ42" s="263"/>
      <c r="AR42" s="263" t="s">
        <v>674</v>
      </c>
      <c r="AS42" s="263" t="s">
        <v>675</v>
      </c>
      <c r="AT42" s="266"/>
      <c r="AU42" s="266"/>
      <c r="AV42" s="266"/>
      <c r="AW42" s="266"/>
      <c r="AX42" s="266"/>
      <c r="AY42" s="266"/>
      <c r="AZ42" s="266"/>
      <c r="BA42" s="321">
        <v>18</v>
      </c>
      <c r="BB42" s="394">
        <v>0</v>
      </c>
    </row>
    <row r="43" spans="1:54" ht="24.95" customHeight="1">
      <c r="A43" s="435" t="s">
        <v>4818</v>
      </c>
      <c r="B43" s="427"/>
      <c r="C43" s="427"/>
      <c r="D43" s="436"/>
      <c r="E43" s="436"/>
      <c r="F43" s="437" t="s">
        <v>5205</v>
      </c>
      <c r="G43" s="437"/>
      <c r="H43" s="437"/>
      <c r="I43" s="437"/>
      <c r="J43" s="437"/>
      <c r="K43" s="437"/>
      <c r="L43" s="437"/>
      <c r="M43" s="437"/>
      <c r="N43" s="437"/>
      <c r="O43" s="437"/>
      <c r="P43" s="437"/>
      <c r="Q43" s="437"/>
      <c r="R43" s="437"/>
      <c r="S43" s="425" t="s">
        <v>1053</v>
      </c>
      <c r="T43" s="437"/>
      <c r="U43" s="437"/>
      <c r="V43" s="437"/>
      <c r="W43" s="437"/>
      <c r="X43" s="437"/>
      <c r="Y43" s="437"/>
      <c r="Z43" s="437"/>
      <c r="AA43" s="437"/>
      <c r="AB43" s="437"/>
      <c r="AC43" s="437"/>
      <c r="AD43" s="437"/>
      <c r="AE43" s="437"/>
      <c r="AF43" s="437"/>
      <c r="AG43" s="437"/>
      <c r="AH43" s="437"/>
      <c r="AI43" s="438"/>
      <c r="AJ43" s="437" t="s">
        <v>4799</v>
      </c>
      <c r="AK43" s="439">
        <v>45075</v>
      </c>
      <c r="AL43" s="436"/>
      <c r="AM43" s="439"/>
      <c r="AN43" s="428"/>
      <c r="AO43" s="430"/>
      <c r="AP43" s="440" t="s">
        <v>1059</v>
      </c>
      <c r="AQ43" s="434">
        <v>197</v>
      </c>
      <c r="AR43" s="434"/>
      <c r="AS43" s="434"/>
      <c r="AT43" s="434"/>
      <c r="AU43" s="434"/>
      <c r="AV43" s="434"/>
      <c r="AW43" s="434"/>
      <c r="AX43" s="434"/>
      <c r="AY43" s="434"/>
      <c r="AZ43" s="434"/>
      <c r="BA43" s="441"/>
      <c r="BB43" s="434">
        <v>3</v>
      </c>
    </row>
    <row r="44" spans="1:54" ht="24.95" customHeight="1">
      <c r="A44" s="413" t="s">
        <v>5952</v>
      </c>
      <c r="B44" s="414" t="s">
        <v>2225</v>
      </c>
      <c r="C44" s="414">
        <v>91</v>
      </c>
      <c r="D44" s="415" t="s">
        <v>837</v>
      </c>
      <c r="E44" s="415" t="s">
        <v>1050</v>
      </c>
      <c r="F44" s="416" t="s">
        <v>5205</v>
      </c>
      <c r="G44" s="416" t="s">
        <v>3</v>
      </c>
      <c r="H44" s="416" t="s">
        <v>3</v>
      </c>
      <c r="I44" s="416"/>
      <c r="J44" s="416"/>
      <c r="K44" s="416"/>
      <c r="L44" s="416"/>
      <c r="M44" s="416" t="s">
        <v>1051</v>
      </c>
      <c r="N44" s="416" t="s">
        <v>1052</v>
      </c>
      <c r="O44" s="416"/>
      <c r="P44" s="412" t="s">
        <v>1053</v>
      </c>
      <c r="Q44" s="416" t="s">
        <v>1054</v>
      </c>
      <c r="R44" s="416"/>
      <c r="S44" s="416"/>
      <c r="T44" s="416"/>
      <c r="U44" s="416" t="s">
        <v>3</v>
      </c>
      <c r="V44" s="416"/>
      <c r="W44" s="416"/>
      <c r="X44" s="416"/>
      <c r="Y44" s="416" t="s">
        <v>1055</v>
      </c>
      <c r="Z44" s="416"/>
      <c r="AA44" s="416" t="s">
        <v>1056</v>
      </c>
      <c r="AB44" s="416" t="s">
        <v>1057</v>
      </c>
      <c r="AC44" s="416"/>
      <c r="AD44" s="416"/>
      <c r="AE44" s="416" t="s">
        <v>4</v>
      </c>
      <c r="AF44" s="416" t="s">
        <v>5</v>
      </c>
      <c r="AG44" s="416"/>
      <c r="AH44" s="416" t="s">
        <v>1058</v>
      </c>
      <c r="AI44" s="417"/>
      <c r="AJ44" s="416" t="s">
        <v>858</v>
      </c>
      <c r="AK44" s="418">
        <v>43401</v>
      </c>
      <c r="AL44" s="415"/>
      <c r="AM44" s="418"/>
      <c r="AN44" s="419"/>
      <c r="AO44" s="420"/>
      <c r="AP44" s="421" t="s">
        <v>1059</v>
      </c>
      <c r="AQ44" s="422"/>
      <c r="AR44" s="422" t="s">
        <v>844</v>
      </c>
      <c r="AS44" s="422" t="s">
        <v>675</v>
      </c>
      <c r="AT44" s="422"/>
      <c r="AU44" s="422"/>
      <c r="AV44" s="422" t="s">
        <v>1050</v>
      </c>
      <c r="AW44" s="422"/>
      <c r="AX44" s="422"/>
      <c r="AY44" s="422"/>
      <c r="AZ44" s="422"/>
      <c r="BA44" s="423">
        <v>45</v>
      </c>
      <c r="BB44" s="422">
        <v>1</v>
      </c>
    </row>
    <row r="45" spans="1:54" ht="24.95" customHeight="1">
      <c r="A45" s="326" t="s">
        <v>5951</v>
      </c>
      <c r="B45" s="19" t="s">
        <v>2225</v>
      </c>
      <c r="C45" s="19">
        <v>91</v>
      </c>
      <c r="D45" s="27" t="s">
        <v>837</v>
      </c>
      <c r="E45" s="27" t="s">
        <v>1050</v>
      </c>
      <c r="F45" s="26" t="s">
        <v>5205</v>
      </c>
      <c r="G45" s="26" t="s">
        <v>3</v>
      </c>
      <c r="H45" s="26" t="s">
        <v>3</v>
      </c>
      <c r="I45" s="26"/>
      <c r="J45" s="26"/>
      <c r="K45" s="26"/>
      <c r="L45" s="26"/>
      <c r="M45" s="26" t="s">
        <v>1051</v>
      </c>
      <c r="N45" s="26" t="s">
        <v>1052</v>
      </c>
      <c r="O45" s="26"/>
      <c r="P45" s="26" t="s">
        <v>1053</v>
      </c>
      <c r="Q45" s="26" t="s">
        <v>1054</v>
      </c>
      <c r="R45" s="26"/>
      <c r="S45" s="26"/>
      <c r="T45" s="26"/>
      <c r="U45" s="26" t="s">
        <v>3</v>
      </c>
      <c r="V45" s="26"/>
      <c r="W45" s="26"/>
      <c r="X45" s="26"/>
      <c r="Y45" s="26" t="s">
        <v>1055</v>
      </c>
      <c r="Z45" s="26"/>
      <c r="AA45" s="28" t="s">
        <v>1056</v>
      </c>
      <c r="AB45" s="28" t="s">
        <v>1057</v>
      </c>
      <c r="AC45" s="28"/>
      <c r="AD45" s="28"/>
      <c r="AE45" s="28" t="s">
        <v>4</v>
      </c>
      <c r="AF45" s="28" t="s">
        <v>5</v>
      </c>
      <c r="AG45" s="28"/>
      <c r="AH45" s="28" t="s">
        <v>1058</v>
      </c>
      <c r="AI45" s="29"/>
      <c r="AJ45" s="30" t="s">
        <v>858</v>
      </c>
      <c r="AK45" s="31">
        <v>43401</v>
      </c>
      <c r="AL45" s="332"/>
      <c r="AM45" s="333"/>
      <c r="AN45" s="25"/>
      <c r="AO45" s="24"/>
      <c r="AP45" s="262" t="s">
        <v>1059</v>
      </c>
      <c r="AQ45" s="263"/>
      <c r="AR45" s="263" t="s">
        <v>844</v>
      </c>
      <c r="AS45" s="263" t="s">
        <v>675</v>
      </c>
      <c r="AT45" s="266"/>
      <c r="AU45" s="266"/>
      <c r="AV45" s="266" t="s">
        <v>1050</v>
      </c>
      <c r="AW45" s="266"/>
      <c r="AX45" s="266"/>
      <c r="AY45" s="266"/>
      <c r="AZ45" s="266"/>
      <c r="BA45" s="321">
        <v>45</v>
      </c>
      <c r="BB45" s="394">
        <v>0</v>
      </c>
    </row>
    <row r="46" spans="1:54" ht="24.95" customHeight="1">
      <c r="A46" s="435" t="s">
        <v>4818</v>
      </c>
      <c r="B46" s="427"/>
      <c r="C46" s="427"/>
      <c r="D46" s="436"/>
      <c r="E46" s="436"/>
      <c r="F46" s="437" t="s">
        <v>5195</v>
      </c>
      <c r="G46" s="437"/>
      <c r="H46" s="437"/>
      <c r="I46" s="437"/>
      <c r="J46" s="437"/>
      <c r="K46" s="437"/>
      <c r="L46" s="437"/>
      <c r="M46" s="437"/>
      <c r="N46" s="437"/>
      <c r="O46" s="437"/>
      <c r="P46" s="437"/>
      <c r="Q46" s="437"/>
      <c r="R46" s="437"/>
      <c r="S46" s="425" t="s">
        <v>963</v>
      </c>
      <c r="T46" s="437"/>
      <c r="U46" s="437"/>
      <c r="V46" s="437"/>
      <c r="W46" s="437"/>
      <c r="X46" s="437"/>
      <c r="Y46" s="437"/>
      <c r="Z46" s="437"/>
      <c r="AA46" s="437"/>
      <c r="AB46" s="437"/>
      <c r="AC46" s="437"/>
      <c r="AD46" s="437"/>
      <c r="AE46" s="437"/>
      <c r="AF46" s="437"/>
      <c r="AG46" s="437"/>
      <c r="AH46" s="437"/>
      <c r="AI46" s="438"/>
      <c r="AJ46" s="437" t="s">
        <v>4799</v>
      </c>
      <c r="AK46" s="439">
        <v>45075</v>
      </c>
      <c r="AL46" s="436"/>
      <c r="AM46" s="439"/>
      <c r="AN46" s="428"/>
      <c r="AO46" s="430"/>
      <c r="AP46" s="440" t="s">
        <v>973</v>
      </c>
      <c r="AQ46" s="434">
        <v>2</v>
      </c>
      <c r="AR46" s="434"/>
      <c r="AS46" s="434"/>
      <c r="AT46" s="434"/>
      <c r="AU46" s="434"/>
      <c r="AV46" s="434"/>
      <c r="AW46" s="434"/>
      <c r="AX46" s="434"/>
      <c r="AY46" s="434"/>
      <c r="AZ46" s="434"/>
      <c r="BA46" s="441"/>
      <c r="BB46" s="434">
        <v>3</v>
      </c>
    </row>
    <row r="47" spans="1:54" ht="24.95" customHeight="1">
      <c r="A47" s="413" t="s">
        <v>5952</v>
      </c>
      <c r="B47" s="414" t="s">
        <v>2225</v>
      </c>
      <c r="C47" s="414">
        <v>91</v>
      </c>
      <c r="D47" s="415" t="s">
        <v>837</v>
      </c>
      <c r="E47" s="415" t="s">
        <v>961</v>
      </c>
      <c r="F47" s="416" t="s">
        <v>5195</v>
      </c>
      <c r="G47" s="416" t="s">
        <v>3</v>
      </c>
      <c r="H47" s="416" t="s">
        <v>3</v>
      </c>
      <c r="I47" s="416"/>
      <c r="J47" s="416"/>
      <c r="K47" s="416"/>
      <c r="L47" s="416"/>
      <c r="M47" s="416" t="s">
        <v>7</v>
      </c>
      <c r="N47" s="416" t="s">
        <v>962</v>
      </c>
      <c r="O47" s="416"/>
      <c r="P47" s="412" t="s">
        <v>963</v>
      </c>
      <c r="Q47" s="416" t="s">
        <v>964</v>
      </c>
      <c r="R47" s="416"/>
      <c r="S47" s="416"/>
      <c r="T47" s="416" t="s">
        <v>965</v>
      </c>
      <c r="U47" s="416" t="s">
        <v>966</v>
      </c>
      <c r="V47" s="416" t="s">
        <v>967</v>
      </c>
      <c r="W47" s="416"/>
      <c r="X47" s="416"/>
      <c r="Y47" s="416" t="s">
        <v>968</v>
      </c>
      <c r="Z47" s="416"/>
      <c r="AA47" s="416" t="s">
        <v>969</v>
      </c>
      <c r="AB47" s="416" t="s">
        <v>970</v>
      </c>
      <c r="AC47" s="416"/>
      <c r="AD47" s="416"/>
      <c r="AE47" s="416" t="s">
        <v>4</v>
      </c>
      <c r="AF47" s="416" t="s">
        <v>5</v>
      </c>
      <c r="AG47" s="416"/>
      <c r="AH47" s="416" t="s">
        <v>971</v>
      </c>
      <c r="AI47" s="417"/>
      <c r="AJ47" s="416" t="s">
        <v>972</v>
      </c>
      <c r="AK47" s="418" t="s">
        <v>3</v>
      </c>
      <c r="AL47" s="415"/>
      <c r="AM47" s="418"/>
      <c r="AN47" s="419"/>
      <c r="AO47" s="420"/>
      <c r="AP47" s="421" t="s">
        <v>973</v>
      </c>
      <c r="AQ47" s="422"/>
      <c r="AR47" s="422" t="s">
        <v>844</v>
      </c>
      <c r="AS47" s="422" t="s">
        <v>675</v>
      </c>
      <c r="AT47" s="422"/>
      <c r="AU47" s="422"/>
      <c r="AV47" s="422" t="s">
        <v>961</v>
      </c>
      <c r="AW47" s="422"/>
      <c r="AX47" s="422"/>
      <c r="AY47" s="422"/>
      <c r="AZ47" s="422"/>
      <c r="BA47" s="423">
        <v>35</v>
      </c>
      <c r="BB47" s="422">
        <v>1</v>
      </c>
    </row>
    <row r="48" spans="1:54" ht="24.95" customHeight="1">
      <c r="A48" s="326" t="s">
        <v>5951</v>
      </c>
      <c r="B48" s="19" t="s">
        <v>2225</v>
      </c>
      <c r="C48" s="19">
        <v>91</v>
      </c>
      <c r="D48" s="27" t="s">
        <v>837</v>
      </c>
      <c r="E48" s="27" t="s">
        <v>961</v>
      </c>
      <c r="F48" s="26" t="s">
        <v>5195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7</v>
      </c>
      <c r="N48" s="26" t="s">
        <v>962</v>
      </c>
      <c r="O48" s="26"/>
      <c r="P48" s="26" t="s">
        <v>963</v>
      </c>
      <c r="Q48" s="26" t="s">
        <v>964</v>
      </c>
      <c r="R48" s="26"/>
      <c r="S48" s="26"/>
      <c r="T48" s="26" t="s">
        <v>965</v>
      </c>
      <c r="U48" s="26" t="s">
        <v>966</v>
      </c>
      <c r="V48" s="26" t="s">
        <v>967</v>
      </c>
      <c r="W48" s="26"/>
      <c r="X48" s="26"/>
      <c r="Y48" s="26" t="s">
        <v>968</v>
      </c>
      <c r="Z48" s="26"/>
      <c r="AA48" s="28" t="s">
        <v>969</v>
      </c>
      <c r="AB48" s="28" t="s">
        <v>970</v>
      </c>
      <c r="AC48" s="28"/>
      <c r="AD48" s="28"/>
      <c r="AE48" s="28" t="s">
        <v>4</v>
      </c>
      <c r="AF48" s="28" t="s">
        <v>5</v>
      </c>
      <c r="AG48" s="28"/>
      <c r="AH48" s="28" t="s">
        <v>971</v>
      </c>
      <c r="AI48" s="29"/>
      <c r="AJ48" s="30" t="s">
        <v>972</v>
      </c>
      <c r="AK48" s="31" t="s">
        <v>3</v>
      </c>
      <c r="AL48" s="332"/>
      <c r="AM48" s="333"/>
      <c r="AN48" s="25"/>
      <c r="AO48" s="24"/>
      <c r="AP48" s="262" t="s">
        <v>973</v>
      </c>
      <c r="AQ48" s="263"/>
      <c r="AR48" s="263" t="s">
        <v>844</v>
      </c>
      <c r="AS48" s="263" t="s">
        <v>675</v>
      </c>
      <c r="AT48" s="266"/>
      <c r="AU48" s="266"/>
      <c r="AV48" s="266" t="s">
        <v>961</v>
      </c>
      <c r="AW48" s="266"/>
      <c r="AX48" s="266"/>
      <c r="AY48" s="266"/>
      <c r="AZ48" s="266"/>
      <c r="BA48" s="321">
        <v>35</v>
      </c>
      <c r="BB48" s="394">
        <v>0</v>
      </c>
    </row>
    <row r="49" spans="1:54" ht="24.95" customHeight="1">
      <c r="A49" s="435" t="s">
        <v>4818</v>
      </c>
      <c r="B49" s="427"/>
      <c r="C49" s="427"/>
      <c r="D49" s="436"/>
      <c r="E49" s="436"/>
      <c r="F49" s="437" t="s">
        <v>5543</v>
      </c>
      <c r="G49" s="437"/>
      <c r="H49" s="437"/>
      <c r="I49" s="437"/>
      <c r="J49" s="437"/>
      <c r="K49" s="437"/>
      <c r="L49" s="437"/>
      <c r="M49" s="437"/>
      <c r="N49" s="437"/>
      <c r="O49" s="437"/>
      <c r="P49" s="437"/>
      <c r="Q49" s="437"/>
      <c r="R49" s="437"/>
      <c r="S49" s="411" t="s">
        <v>5083</v>
      </c>
      <c r="T49" s="437"/>
      <c r="U49" s="437"/>
      <c r="V49" s="437"/>
      <c r="W49" s="437"/>
      <c r="X49" s="437"/>
      <c r="Y49" s="437"/>
      <c r="Z49" s="437"/>
      <c r="AA49" s="437"/>
      <c r="AB49" s="437"/>
      <c r="AC49" s="437"/>
      <c r="AD49" s="437"/>
      <c r="AE49" s="437"/>
      <c r="AF49" s="437"/>
      <c r="AG49" s="437"/>
      <c r="AH49" s="437"/>
      <c r="AI49" s="438"/>
      <c r="AJ49" s="437" t="s">
        <v>4799</v>
      </c>
      <c r="AK49" s="439">
        <v>45075</v>
      </c>
      <c r="AL49" s="436"/>
      <c r="AM49" s="439"/>
      <c r="AN49" s="428"/>
      <c r="AO49" s="430"/>
      <c r="AP49" s="440" t="s">
        <v>3871</v>
      </c>
      <c r="AQ49" s="434">
        <v>233</v>
      </c>
      <c r="AR49" s="434"/>
      <c r="AS49" s="434"/>
      <c r="AT49" s="434"/>
      <c r="AU49" s="434"/>
      <c r="AV49" s="434"/>
      <c r="AW49" s="434"/>
      <c r="AX49" s="434"/>
      <c r="AY49" s="434"/>
      <c r="AZ49" s="434"/>
      <c r="BA49" s="441"/>
      <c r="BB49" s="434">
        <v>3</v>
      </c>
    </row>
    <row r="50" spans="1:54" ht="24.95" customHeight="1">
      <c r="A50" s="413" t="s">
        <v>5952</v>
      </c>
      <c r="B50" s="414" t="s">
        <v>2216</v>
      </c>
      <c r="C50" s="414">
        <v>15</v>
      </c>
      <c r="D50" s="415" t="s">
        <v>2217</v>
      </c>
      <c r="E50" s="415"/>
      <c r="F50" s="416" t="s">
        <v>5543</v>
      </c>
      <c r="G50" s="416" t="s">
        <v>3857</v>
      </c>
      <c r="H50" s="416"/>
      <c r="I50" s="416"/>
      <c r="J50" s="416"/>
      <c r="K50" s="416"/>
      <c r="L50" s="416"/>
      <c r="M50" s="416" t="s">
        <v>3858</v>
      </c>
      <c r="N50" s="416" t="s">
        <v>3859</v>
      </c>
      <c r="O50" s="416"/>
      <c r="P50" s="416" t="s">
        <v>3860</v>
      </c>
      <c r="Q50" s="416" t="s">
        <v>3861</v>
      </c>
      <c r="R50" s="411"/>
      <c r="S50" s="416" t="s">
        <v>3862</v>
      </c>
      <c r="T50" s="416" t="s">
        <v>3863</v>
      </c>
      <c r="U50" s="416" t="s">
        <v>3863</v>
      </c>
      <c r="V50" s="416" t="s">
        <v>3864</v>
      </c>
      <c r="W50" s="416"/>
      <c r="X50" s="416"/>
      <c r="Y50" s="416" t="s">
        <v>3865</v>
      </c>
      <c r="Z50" s="416" t="s">
        <v>3866</v>
      </c>
      <c r="AA50" s="416" t="s">
        <v>3867</v>
      </c>
      <c r="AB50" s="416" t="s">
        <v>3868</v>
      </c>
      <c r="AC50" s="416"/>
      <c r="AD50" s="416"/>
      <c r="AE50" s="416" t="s">
        <v>4</v>
      </c>
      <c r="AF50" s="416" t="s">
        <v>3869</v>
      </c>
      <c r="AG50" s="416"/>
      <c r="AH50" s="416" t="s">
        <v>3870</v>
      </c>
      <c r="AI50" s="417"/>
      <c r="AJ50" s="416"/>
      <c r="AK50" s="418"/>
      <c r="AL50" s="415"/>
      <c r="AM50" s="418"/>
      <c r="AN50" s="419" t="s">
        <v>2266</v>
      </c>
      <c r="AO50" s="420">
        <v>45060</v>
      </c>
      <c r="AP50" s="421" t="s">
        <v>3871</v>
      </c>
      <c r="AQ50" s="422"/>
      <c r="AR50" s="422" t="s">
        <v>681</v>
      </c>
      <c r="AS50" s="422" t="s">
        <v>675</v>
      </c>
      <c r="AT50" s="422"/>
      <c r="AU50" s="422"/>
      <c r="AV50" s="422"/>
      <c r="AW50" s="422"/>
      <c r="AX50" s="422"/>
      <c r="AY50" s="422"/>
      <c r="AZ50" s="422"/>
      <c r="BA50" s="423">
        <v>406</v>
      </c>
      <c r="BB50" s="422">
        <v>2</v>
      </c>
    </row>
    <row r="51" spans="1:54" ht="24.95" customHeight="1">
      <c r="A51" s="326" t="s">
        <v>5951</v>
      </c>
      <c r="B51" s="19" t="s">
        <v>2216</v>
      </c>
      <c r="C51" s="19">
        <v>15</v>
      </c>
      <c r="D51" s="27" t="s">
        <v>2217</v>
      </c>
      <c r="E51" s="27"/>
      <c r="F51" s="26" t="s">
        <v>5543</v>
      </c>
      <c r="G51" s="26" t="s">
        <v>3857</v>
      </c>
      <c r="H51" s="26"/>
      <c r="I51" s="26"/>
      <c r="J51" s="26"/>
      <c r="K51" s="26"/>
      <c r="L51" s="26"/>
      <c r="M51" s="26" t="s">
        <v>3858</v>
      </c>
      <c r="N51" s="26" t="s">
        <v>3859</v>
      </c>
      <c r="O51" s="26"/>
      <c r="P51" s="26" t="s">
        <v>3860</v>
      </c>
      <c r="Q51" s="26" t="s">
        <v>3861</v>
      </c>
      <c r="R51" s="411" t="s">
        <v>5083</v>
      </c>
      <c r="S51" s="26" t="s">
        <v>3862</v>
      </c>
      <c r="T51" s="26" t="s">
        <v>3863</v>
      </c>
      <c r="U51" s="26" t="s">
        <v>3863</v>
      </c>
      <c r="V51" s="26" t="s">
        <v>3864</v>
      </c>
      <c r="W51" s="26"/>
      <c r="X51" s="26"/>
      <c r="Y51" s="26" t="s">
        <v>3865</v>
      </c>
      <c r="Z51" s="26" t="s">
        <v>3866</v>
      </c>
      <c r="AA51" s="28" t="s">
        <v>3867</v>
      </c>
      <c r="AB51" s="28" t="s">
        <v>3868</v>
      </c>
      <c r="AC51" s="28"/>
      <c r="AD51" s="28"/>
      <c r="AE51" s="28" t="s">
        <v>4</v>
      </c>
      <c r="AF51" s="28" t="s">
        <v>3869</v>
      </c>
      <c r="AG51" s="28"/>
      <c r="AH51" s="28" t="s">
        <v>3870</v>
      </c>
      <c r="AI51" s="29"/>
      <c r="AJ51" s="30" t="s">
        <v>4799</v>
      </c>
      <c r="AK51" s="31">
        <v>45075</v>
      </c>
      <c r="AL51" s="332"/>
      <c r="AM51" s="333"/>
      <c r="AN51" s="25"/>
      <c r="AO51" s="24"/>
      <c r="AP51" s="262" t="s">
        <v>3871</v>
      </c>
      <c r="AQ51" s="263"/>
      <c r="AR51" s="263" t="s">
        <v>681</v>
      </c>
      <c r="AS51" s="263" t="s">
        <v>675</v>
      </c>
      <c r="AT51" s="266"/>
      <c r="AU51" s="266"/>
      <c r="AV51" s="266"/>
      <c r="AW51" s="266"/>
      <c r="AX51" s="266"/>
      <c r="AY51" s="266"/>
      <c r="AZ51" s="266"/>
      <c r="BA51" s="321">
        <v>406</v>
      </c>
      <c r="BB51" s="394">
        <v>0</v>
      </c>
    </row>
    <row r="52" spans="1:54" ht="24.95" customHeight="1">
      <c r="A52" s="435" t="s">
        <v>4818</v>
      </c>
      <c r="B52" s="427"/>
      <c r="C52" s="427"/>
      <c r="D52" s="436"/>
      <c r="E52" s="436"/>
      <c r="F52" s="437" t="s">
        <v>5258</v>
      </c>
      <c r="G52" s="437"/>
      <c r="H52" s="437"/>
      <c r="I52" s="437"/>
      <c r="J52" s="437"/>
      <c r="K52" s="437"/>
      <c r="L52" s="437"/>
      <c r="M52" s="437"/>
      <c r="N52" s="437"/>
      <c r="O52" s="437"/>
      <c r="P52" s="437"/>
      <c r="Q52" s="437"/>
      <c r="R52" s="437"/>
      <c r="S52" s="411" t="s">
        <v>4883</v>
      </c>
      <c r="T52" s="437"/>
      <c r="U52" s="437"/>
      <c r="V52" s="437"/>
      <c r="W52" s="437"/>
      <c r="X52" s="437"/>
      <c r="Y52" s="437"/>
      <c r="Z52" s="437"/>
      <c r="AA52" s="437"/>
      <c r="AB52" s="437"/>
      <c r="AC52" s="437"/>
      <c r="AD52" s="437"/>
      <c r="AE52" s="437"/>
      <c r="AF52" s="437"/>
      <c r="AG52" s="437"/>
      <c r="AH52" s="437"/>
      <c r="AI52" s="438"/>
      <c r="AJ52" s="437" t="s">
        <v>4799</v>
      </c>
      <c r="AK52" s="439">
        <v>45075</v>
      </c>
      <c r="AL52" s="436"/>
      <c r="AM52" s="439"/>
      <c r="AN52" s="428"/>
      <c r="AO52" s="430"/>
      <c r="AP52" s="440" t="s">
        <v>1570</v>
      </c>
      <c r="AQ52" s="434">
        <v>63</v>
      </c>
      <c r="AR52" s="434"/>
      <c r="AS52" s="434"/>
      <c r="AT52" s="434"/>
      <c r="AU52" s="434"/>
      <c r="AV52" s="434"/>
      <c r="AW52" s="434"/>
      <c r="AX52" s="434"/>
      <c r="AY52" s="434"/>
      <c r="AZ52" s="434"/>
      <c r="BA52" s="441"/>
      <c r="BB52" s="434">
        <v>3</v>
      </c>
    </row>
    <row r="53" spans="1:54" ht="24.95" customHeight="1">
      <c r="A53" s="413" t="s">
        <v>5952</v>
      </c>
      <c r="B53" s="414" t="s">
        <v>2225</v>
      </c>
      <c r="C53" s="414">
        <v>91</v>
      </c>
      <c r="D53" s="415" t="s">
        <v>1361</v>
      </c>
      <c r="E53" s="415" t="s">
        <v>1560</v>
      </c>
      <c r="F53" s="416" t="s">
        <v>5258</v>
      </c>
      <c r="G53" s="416" t="s">
        <v>1561</v>
      </c>
      <c r="H53" s="416"/>
      <c r="I53" s="416"/>
      <c r="J53" s="416"/>
      <c r="K53" s="416"/>
      <c r="L53" s="416"/>
      <c r="M53" s="416" t="s">
        <v>1562</v>
      </c>
      <c r="N53" s="416" t="s">
        <v>1563</v>
      </c>
      <c r="O53" s="416"/>
      <c r="P53" s="411"/>
      <c r="Q53" s="416" t="s">
        <v>1564</v>
      </c>
      <c r="R53" s="416"/>
      <c r="S53" s="416"/>
      <c r="T53" s="416"/>
      <c r="U53" s="416"/>
      <c r="V53" s="416"/>
      <c r="W53" s="416"/>
      <c r="X53" s="416"/>
      <c r="Y53" s="416" t="s">
        <v>1565</v>
      </c>
      <c r="Z53" s="416"/>
      <c r="AA53" s="416" t="s">
        <v>1566</v>
      </c>
      <c r="AB53" s="416" t="s">
        <v>1567</v>
      </c>
      <c r="AC53" s="416"/>
      <c r="AD53" s="416"/>
      <c r="AE53" s="416" t="s">
        <v>711</v>
      </c>
      <c r="AF53" s="416" t="s">
        <v>914</v>
      </c>
      <c r="AG53" s="416" t="s">
        <v>1568</v>
      </c>
      <c r="AH53" s="416" t="s">
        <v>1569</v>
      </c>
      <c r="AI53" s="417"/>
      <c r="AJ53" s="416"/>
      <c r="AK53" s="418"/>
      <c r="AL53" s="415"/>
      <c r="AM53" s="418"/>
      <c r="AN53" s="419"/>
      <c r="AO53" s="420"/>
      <c r="AP53" s="421" t="s">
        <v>1570</v>
      </c>
      <c r="AQ53" s="422"/>
      <c r="AR53" s="422" t="s">
        <v>674</v>
      </c>
      <c r="AS53" s="422" t="s">
        <v>675</v>
      </c>
      <c r="AT53" s="422"/>
      <c r="AU53" s="422"/>
      <c r="AV53" s="422" t="s">
        <v>1560</v>
      </c>
      <c r="AW53" s="422"/>
      <c r="AX53" s="422"/>
      <c r="AY53" s="422"/>
      <c r="AZ53" s="422"/>
      <c r="BA53" s="423">
        <v>98</v>
      </c>
      <c r="BB53" s="422">
        <v>1</v>
      </c>
    </row>
    <row r="54" spans="1:54" ht="24.95" customHeight="1">
      <c r="A54" s="326" t="s">
        <v>5951</v>
      </c>
      <c r="B54" s="19" t="s">
        <v>2225</v>
      </c>
      <c r="C54" s="19">
        <v>91</v>
      </c>
      <c r="D54" s="27" t="s">
        <v>1361</v>
      </c>
      <c r="E54" s="27" t="s">
        <v>1560</v>
      </c>
      <c r="F54" s="26" t="s">
        <v>5258</v>
      </c>
      <c r="G54" s="26" t="s">
        <v>1561</v>
      </c>
      <c r="H54" s="26"/>
      <c r="I54" s="26"/>
      <c r="J54" s="26"/>
      <c r="K54" s="26"/>
      <c r="L54" s="26"/>
      <c r="M54" s="26" t="s">
        <v>1562</v>
      </c>
      <c r="N54" s="26" t="s">
        <v>1563</v>
      </c>
      <c r="O54" s="26"/>
      <c r="P54" s="411" t="s">
        <v>4883</v>
      </c>
      <c r="Q54" s="26" t="s">
        <v>1564</v>
      </c>
      <c r="R54" s="26"/>
      <c r="S54" s="26"/>
      <c r="T54" s="26"/>
      <c r="U54" s="26"/>
      <c r="V54" s="26"/>
      <c r="W54" s="26"/>
      <c r="X54" s="26"/>
      <c r="Y54" s="26" t="s">
        <v>1565</v>
      </c>
      <c r="Z54" s="26"/>
      <c r="AA54" s="28" t="s">
        <v>1566</v>
      </c>
      <c r="AB54" s="28" t="s">
        <v>1567</v>
      </c>
      <c r="AC54" s="28"/>
      <c r="AD54" s="28"/>
      <c r="AE54" s="28" t="s">
        <v>711</v>
      </c>
      <c r="AF54" s="28" t="s">
        <v>914</v>
      </c>
      <c r="AG54" s="28" t="s">
        <v>1568</v>
      </c>
      <c r="AH54" s="28" t="s">
        <v>1569</v>
      </c>
      <c r="AI54" s="29"/>
      <c r="AJ54" s="30" t="s">
        <v>4799</v>
      </c>
      <c r="AK54" s="31">
        <v>45075</v>
      </c>
      <c r="AL54" s="332"/>
      <c r="AM54" s="333"/>
      <c r="AN54" s="25"/>
      <c r="AO54" s="24"/>
      <c r="AP54" s="262" t="s">
        <v>1570</v>
      </c>
      <c r="AQ54" s="263"/>
      <c r="AR54" s="263" t="s">
        <v>674</v>
      </c>
      <c r="AS54" s="263" t="s">
        <v>675</v>
      </c>
      <c r="AT54" s="266"/>
      <c r="AU54" s="266"/>
      <c r="AV54" s="266" t="s">
        <v>1560</v>
      </c>
      <c r="AW54" s="266"/>
      <c r="AX54" s="266"/>
      <c r="AY54" s="266"/>
      <c r="AZ54" s="266"/>
      <c r="BA54" s="321">
        <v>98</v>
      </c>
      <c r="BB54" s="394">
        <v>0</v>
      </c>
    </row>
    <row r="55" spans="1:54" ht="24.95" customHeight="1">
      <c r="A55" s="435" t="s">
        <v>4818</v>
      </c>
      <c r="B55" s="427"/>
      <c r="C55" s="427"/>
      <c r="D55" s="436"/>
      <c r="E55" s="436"/>
      <c r="F55" s="437" t="s">
        <v>5665</v>
      </c>
      <c r="G55" s="437"/>
      <c r="H55" s="437"/>
      <c r="I55" s="437"/>
      <c r="J55" s="437"/>
      <c r="K55" s="437"/>
      <c r="L55" s="437"/>
      <c r="M55" s="437"/>
      <c r="N55" s="437"/>
      <c r="O55" s="437"/>
      <c r="P55" s="437"/>
      <c r="Q55" s="437"/>
      <c r="R55" s="437"/>
      <c r="S55" s="437"/>
      <c r="T55" s="437"/>
      <c r="U55" s="437"/>
      <c r="V55" s="437"/>
      <c r="W55" s="437"/>
      <c r="X55" s="437"/>
      <c r="Y55" s="437"/>
      <c r="Z55" s="437"/>
      <c r="AA55" s="437"/>
      <c r="AB55" s="437"/>
      <c r="AC55" s="437"/>
      <c r="AD55" s="437"/>
      <c r="AE55" s="437"/>
      <c r="AF55" s="437"/>
      <c r="AG55" s="437"/>
      <c r="AH55" s="437"/>
      <c r="AI55" s="438"/>
      <c r="AJ55" s="437" t="s">
        <v>4799</v>
      </c>
      <c r="AK55" s="439">
        <v>45075</v>
      </c>
      <c r="AL55" s="436"/>
      <c r="AM55" s="439"/>
      <c r="AN55" s="428"/>
      <c r="AO55" s="430"/>
      <c r="AP55" s="440" t="s">
        <v>4395</v>
      </c>
      <c r="AQ55" s="434">
        <v>70</v>
      </c>
      <c r="AR55" s="434"/>
      <c r="AS55" s="434"/>
      <c r="AT55" s="434"/>
      <c r="AU55" s="434"/>
      <c r="AV55" s="434"/>
      <c r="AW55" s="434"/>
      <c r="AX55" s="434"/>
      <c r="AY55" s="434"/>
      <c r="AZ55" s="434"/>
      <c r="BA55" s="441"/>
      <c r="BB55" s="434">
        <v>3</v>
      </c>
    </row>
    <row r="56" spans="1:54" ht="24.95" customHeight="1">
      <c r="A56" s="413" t="s">
        <v>5952</v>
      </c>
      <c r="B56" s="414" t="s">
        <v>2220</v>
      </c>
      <c r="C56" s="414">
        <v>30</v>
      </c>
      <c r="D56" s="415" t="s">
        <v>4374</v>
      </c>
      <c r="E56" s="415"/>
      <c r="F56" s="416" t="s">
        <v>5665</v>
      </c>
      <c r="G56" s="416" t="s">
        <v>3</v>
      </c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 t="s">
        <v>4392</v>
      </c>
      <c r="U56" s="416" t="s">
        <v>4393</v>
      </c>
      <c r="V56" s="416"/>
      <c r="W56" s="416"/>
      <c r="X56" s="416"/>
      <c r="Y56" s="416"/>
      <c r="Z56" s="416" t="s">
        <v>4394</v>
      </c>
      <c r="AA56" s="416"/>
      <c r="AB56" s="416"/>
      <c r="AC56" s="416"/>
      <c r="AD56" s="416"/>
      <c r="AE56" s="416"/>
      <c r="AF56" s="416"/>
      <c r="AG56" s="416"/>
      <c r="AH56" s="416"/>
      <c r="AI56" s="417"/>
      <c r="AJ56" s="416"/>
      <c r="AK56" s="418"/>
      <c r="AL56" s="415"/>
      <c r="AM56" s="418"/>
      <c r="AN56" s="419" t="s">
        <v>2266</v>
      </c>
      <c r="AO56" s="420">
        <v>45060</v>
      </c>
      <c r="AP56" s="421" t="s">
        <v>4395</v>
      </c>
      <c r="AQ56" s="422"/>
      <c r="AR56" s="422" t="s">
        <v>681</v>
      </c>
      <c r="AS56" s="422" t="s">
        <v>4396</v>
      </c>
      <c r="AT56" s="422"/>
      <c r="AU56" s="422"/>
      <c r="AV56" s="422"/>
      <c r="AW56" s="422"/>
      <c r="AX56" s="422"/>
      <c r="AY56" s="422"/>
      <c r="AZ56" s="422"/>
      <c r="BA56" s="423">
        <v>531</v>
      </c>
      <c r="BB56" s="422">
        <v>2</v>
      </c>
    </row>
    <row r="57" spans="1:54" ht="24.95" customHeight="1">
      <c r="A57" s="326" t="s">
        <v>5951</v>
      </c>
      <c r="B57" s="19" t="s">
        <v>2220</v>
      </c>
      <c r="C57" s="19">
        <v>30</v>
      </c>
      <c r="D57" s="27" t="s">
        <v>4374</v>
      </c>
      <c r="E57" s="27"/>
      <c r="F57" s="26" t="s">
        <v>5665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 t="s">
        <v>4392</v>
      </c>
      <c r="U57" s="26" t="s">
        <v>4393</v>
      </c>
      <c r="V57" s="26"/>
      <c r="W57" s="26"/>
      <c r="X57" s="26"/>
      <c r="Y57" s="26"/>
      <c r="Z57" s="26" t="s">
        <v>4394</v>
      </c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32"/>
      <c r="AM57" s="333"/>
      <c r="AN57" s="25" t="s">
        <v>2266</v>
      </c>
      <c r="AO57" s="24">
        <v>45060</v>
      </c>
      <c r="AP57" s="262" t="s">
        <v>4395</v>
      </c>
      <c r="AQ57" s="263"/>
      <c r="AR57" s="263" t="s">
        <v>681</v>
      </c>
      <c r="AS57" s="263" t="s">
        <v>4396</v>
      </c>
      <c r="AT57" s="266"/>
      <c r="AU57" s="266"/>
      <c r="AV57" s="266"/>
      <c r="AW57" s="266"/>
      <c r="AX57" s="266"/>
      <c r="AY57" s="266"/>
      <c r="AZ57" s="266"/>
      <c r="BA57" s="321">
        <v>531</v>
      </c>
      <c r="BB57" s="394">
        <v>0</v>
      </c>
    </row>
    <row r="58" spans="1:54" ht="24.95" customHeight="1">
      <c r="A58" s="435" t="s">
        <v>4818</v>
      </c>
      <c r="B58" s="427"/>
      <c r="C58" s="427"/>
      <c r="D58" s="436"/>
      <c r="E58" s="436"/>
      <c r="F58" s="437" t="s">
        <v>5203</v>
      </c>
      <c r="G58" s="437"/>
      <c r="H58" s="437"/>
      <c r="I58" s="437"/>
      <c r="J58" s="437"/>
      <c r="K58" s="437"/>
      <c r="L58" s="437"/>
      <c r="M58" s="437"/>
      <c r="N58" s="437"/>
      <c r="O58" s="437"/>
      <c r="P58" s="437"/>
      <c r="Q58" s="437"/>
      <c r="R58" s="437"/>
      <c r="S58" s="425" t="s">
        <v>1031</v>
      </c>
      <c r="T58" s="437"/>
      <c r="U58" s="437"/>
      <c r="V58" s="437"/>
      <c r="W58" s="437"/>
      <c r="X58" s="437"/>
      <c r="Y58" s="437"/>
      <c r="Z58" s="437"/>
      <c r="AA58" s="437"/>
      <c r="AB58" s="437"/>
      <c r="AC58" s="437"/>
      <c r="AD58" s="437"/>
      <c r="AE58" s="437"/>
      <c r="AF58" s="437"/>
      <c r="AG58" s="437"/>
      <c r="AH58" s="437"/>
      <c r="AI58" s="438"/>
      <c r="AJ58" s="437" t="s">
        <v>4799</v>
      </c>
      <c r="AK58" s="439">
        <v>45075</v>
      </c>
      <c r="AL58" s="436"/>
      <c r="AM58" s="439"/>
      <c r="AN58" s="428"/>
      <c r="AO58" s="430"/>
      <c r="AP58" s="440" t="s">
        <v>1038</v>
      </c>
      <c r="AQ58" s="434">
        <v>24</v>
      </c>
      <c r="AR58" s="434"/>
      <c r="AS58" s="434"/>
      <c r="AT58" s="434"/>
      <c r="AU58" s="434"/>
      <c r="AV58" s="434"/>
      <c r="AW58" s="434"/>
      <c r="AX58" s="434"/>
      <c r="AY58" s="434"/>
      <c r="AZ58" s="434"/>
      <c r="BA58" s="441"/>
      <c r="BB58" s="434">
        <v>3</v>
      </c>
    </row>
    <row r="59" spans="1:54" ht="24.95" customHeight="1">
      <c r="A59" s="413" t="s">
        <v>5952</v>
      </c>
      <c r="B59" s="414" t="s">
        <v>2225</v>
      </c>
      <c r="C59" s="414">
        <v>91</v>
      </c>
      <c r="D59" s="415" t="s">
        <v>837</v>
      </c>
      <c r="E59" s="415" t="s">
        <v>1028</v>
      </c>
      <c r="F59" s="416" t="s">
        <v>5203</v>
      </c>
      <c r="G59" s="416" t="s">
        <v>3</v>
      </c>
      <c r="H59" s="416" t="s">
        <v>3</v>
      </c>
      <c r="I59" s="416"/>
      <c r="J59" s="416"/>
      <c r="K59" s="416"/>
      <c r="L59" s="416"/>
      <c r="M59" s="416" t="s">
        <v>1029</v>
      </c>
      <c r="N59" s="416" t="s">
        <v>1030</v>
      </c>
      <c r="O59" s="416"/>
      <c r="P59" s="412" t="s">
        <v>1031</v>
      </c>
      <c r="Q59" s="416" t="s">
        <v>1032</v>
      </c>
      <c r="R59" s="416"/>
      <c r="S59" s="416"/>
      <c r="T59" s="416"/>
      <c r="U59" s="416" t="s">
        <v>1033</v>
      </c>
      <c r="V59" s="416"/>
      <c r="W59" s="416"/>
      <c r="X59" s="416"/>
      <c r="Y59" s="416" t="s">
        <v>1034</v>
      </c>
      <c r="Z59" s="416"/>
      <c r="AA59" s="416" t="s">
        <v>1035</v>
      </c>
      <c r="AB59" s="416" t="s">
        <v>1036</v>
      </c>
      <c r="AC59" s="416"/>
      <c r="AD59" s="416"/>
      <c r="AE59" s="416" t="s">
        <v>805</v>
      </c>
      <c r="AF59" s="416" t="s">
        <v>806</v>
      </c>
      <c r="AG59" s="416"/>
      <c r="AH59" s="416" t="s">
        <v>1037</v>
      </c>
      <c r="AI59" s="417"/>
      <c r="AJ59" s="416" t="s">
        <v>972</v>
      </c>
      <c r="AK59" s="418" t="s">
        <v>3</v>
      </c>
      <c r="AL59" s="415"/>
      <c r="AM59" s="418"/>
      <c r="AN59" s="419"/>
      <c r="AO59" s="420"/>
      <c r="AP59" s="421" t="s">
        <v>1038</v>
      </c>
      <c r="AQ59" s="422"/>
      <c r="AR59" s="422" t="s">
        <v>844</v>
      </c>
      <c r="AS59" s="422" t="s">
        <v>675</v>
      </c>
      <c r="AT59" s="422"/>
      <c r="AU59" s="422"/>
      <c r="AV59" s="422" t="s">
        <v>1028</v>
      </c>
      <c r="AW59" s="422"/>
      <c r="AX59" s="422"/>
      <c r="AY59" s="422"/>
      <c r="AZ59" s="422"/>
      <c r="BA59" s="423">
        <v>43</v>
      </c>
      <c r="BB59" s="422">
        <v>1</v>
      </c>
    </row>
    <row r="60" spans="1:54" ht="24.95" customHeight="1">
      <c r="A60" s="326" t="s">
        <v>5951</v>
      </c>
      <c r="B60" s="19" t="s">
        <v>2225</v>
      </c>
      <c r="C60" s="19">
        <v>91</v>
      </c>
      <c r="D60" s="27" t="s">
        <v>837</v>
      </c>
      <c r="E60" s="27" t="s">
        <v>1028</v>
      </c>
      <c r="F60" s="26" t="s">
        <v>5203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1029</v>
      </c>
      <c r="N60" s="26" t="s">
        <v>1030</v>
      </c>
      <c r="O60" s="26"/>
      <c r="P60" s="26" t="s">
        <v>1031</v>
      </c>
      <c r="Q60" s="26" t="s">
        <v>1032</v>
      </c>
      <c r="R60" s="26"/>
      <c r="S60" s="26"/>
      <c r="T60" s="26"/>
      <c r="U60" s="26" t="s">
        <v>1033</v>
      </c>
      <c r="V60" s="26"/>
      <c r="W60" s="26"/>
      <c r="X60" s="26"/>
      <c r="Y60" s="26" t="s">
        <v>1034</v>
      </c>
      <c r="Z60" s="26"/>
      <c r="AA60" s="28" t="s">
        <v>1035</v>
      </c>
      <c r="AB60" s="28" t="s">
        <v>1036</v>
      </c>
      <c r="AC60" s="28"/>
      <c r="AD60" s="28"/>
      <c r="AE60" s="28" t="s">
        <v>805</v>
      </c>
      <c r="AF60" s="28" t="s">
        <v>806</v>
      </c>
      <c r="AG60" s="28"/>
      <c r="AH60" s="28" t="s">
        <v>1037</v>
      </c>
      <c r="AI60" s="29"/>
      <c r="AJ60" s="30" t="s">
        <v>972</v>
      </c>
      <c r="AK60" s="31" t="s">
        <v>3</v>
      </c>
      <c r="AL60" s="332"/>
      <c r="AM60" s="333"/>
      <c r="AN60" s="25"/>
      <c r="AO60" s="24"/>
      <c r="AP60" s="262" t="s">
        <v>1038</v>
      </c>
      <c r="AQ60" s="263"/>
      <c r="AR60" s="263" t="s">
        <v>844</v>
      </c>
      <c r="AS60" s="263" t="s">
        <v>675</v>
      </c>
      <c r="AT60" s="266"/>
      <c r="AU60" s="266"/>
      <c r="AV60" s="266" t="s">
        <v>1028</v>
      </c>
      <c r="AW60" s="266"/>
      <c r="AX60" s="266"/>
      <c r="AY60" s="266"/>
      <c r="AZ60" s="266"/>
      <c r="BA60" s="321">
        <v>43</v>
      </c>
      <c r="BB60" s="394">
        <v>0</v>
      </c>
    </row>
    <row r="61" spans="1:54" ht="24.95" customHeight="1">
      <c r="A61" s="435" t="s">
        <v>4818</v>
      </c>
      <c r="B61" s="427"/>
      <c r="C61" s="427"/>
      <c r="D61" s="436"/>
      <c r="E61" s="436"/>
      <c r="F61" s="437" t="s">
        <v>5198</v>
      </c>
      <c r="G61" s="437"/>
      <c r="H61" s="437"/>
      <c r="I61" s="437"/>
      <c r="J61" s="437"/>
      <c r="K61" s="437"/>
      <c r="L61" s="437"/>
      <c r="M61" s="437"/>
      <c r="N61" s="437"/>
      <c r="O61" s="437"/>
      <c r="P61" s="437"/>
      <c r="Q61" s="437"/>
      <c r="R61" s="437"/>
      <c r="S61" s="425" t="s">
        <v>991</v>
      </c>
      <c r="T61" s="437"/>
      <c r="U61" s="437"/>
      <c r="V61" s="437"/>
      <c r="W61" s="437"/>
      <c r="X61" s="437"/>
      <c r="Y61" s="437"/>
      <c r="Z61" s="437"/>
      <c r="AA61" s="437"/>
      <c r="AB61" s="437"/>
      <c r="AC61" s="437"/>
      <c r="AD61" s="437"/>
      <c r="AE61" s="437"/>
      <c r="AF61" s="437"/>
      <c r="AG61" s="437"/>
      <c r="AH61" s="437"/>
      <c r="AI61" s="438"/>
      <c r="AJ61" s="437" t="s">
        <v>4799</v>
      </c>
      <c r="AK61" s="439">
        <v>45075</v>
      </c>
      <c r="AL61" s="436"/>
      <c r="AM61" s="439"/>
      <c r="AN61" s="428"/>
      <c r="AO61" s="430"/>
      <c r="AP61" s="440" t="s">
        <v>998</v>
      </c>
      <c r="AQ61" s="434">
        <v>120</v>
      </c>
      <c r="AR61" s="434"/>
      <c r="AS61" s="434"/>
      <c r="AT61" s="434"/>
      <c r="AU61" s="434"/>
      <c r="AV61" s="434"/>
      <c r="AW61" s="434"/>
      <c r="AX61" s="434"/>
      <c r="AY61" s="434"/>
      <c r="AZ61" s="434"/>
      <c r="BA61" s="441"/>
      <c r="BB61" s="434">
        <v>3</v>
      </c>
    </row>
    <row r="62" spans="1:54" ht="24.95" customHeight="1">
      <c r="A62" s="413" t="s">
        <v>5952</v>
      </c>
      <c r="B62" s="414" t="s">
        <v>2225</v>
      </c>
      <c r="C62" s="414">
        <v>91</v>
      </c>
      <c r="D62" s="415" t="s">
        <v>837</v>
      </c>
      <c r="E62" s="415" t="s">
        <v>988</v>
      </c>
      <c r="F62" s="416" t="s">
        <v>5198</v>
      </c>
      <c r="G62" s="416" t="s">
        <v>3</v>
      </c>
      <c r="H62" s="416" t="s">
        <v>3</v>
      </c>
      <c r="I62" s="416"/>
      <c r="J62" s="416"/>
      <c r="K62" s="416"/>
      <c r="L62" s="416"/>
      <c r="M62" s="416" t="s">
        <v>989</v>
      </c>
      <c r="N62" s="416" t="s">
        <v>990</v>
      </c>
      <c r="O62" s="416"/>
      <c r="P62" s="412" t="s">
        <v>991</v>
      </c>
      <c r="Q62" s="416" t="s">
        <v>992</v>
      </c>
      <c r="R62" s="416"/>
      <c r="S62" s="416"/>
      <c r="T62" s="416"/>
      <c r="U62" s="416" t="s">
        <v>993</v>
      </c>
      <c r="V62" s="416"/>
      <c r="W62" s="416"/>
      <c r="X62" s="416"/>
      <c r="Y62" s="416" t="s">
        <v>994</v>
      </c>
      <c r="Z62" s="416"/>
      <c r="AA62" s="416" t="s">
        <v>995</v>
      </c>
      <c r="AB62" s="416" t="s">
        <v>996</v>
      </c>
      <c r="AC62" s="416"/>
      <c r="AD62" s="416"/>
      <c r="AE62" s="416" t="s">
        <v>711</v>
      </c>
      <c r="AF62" s="416" t="s">
        <v>748</v>
      </c>
      <c r="AG62" s="416"/>
      <c r="AH62" s="416" t="s">
        <v>997</v>
      </c>
      <c r="AI62" s="417"/>
      <c r="AJ62" s="416" t="s">
        <v>3</v>
      </c>
      <c r="AK62" s="418" t="s">
        <v>3</v>
      </c>
      <c r="AL62" s="415"/>
      <c r="AM62" s="418"/>
      <c r="AN62" s="419"/>
      <c r="AO62" s="420"/>
      <c r="AP62" s="421" t="s">
        <v>998</v>
      </c>
      <c r="AQ62" s="422"/>
      <c r="AR62" s="422" t="s">
        <v>844</v>
      </c>
      <c r="AS62" s="422" t="s">
        <v>675</v>
      </c>
      <c r="AT62" s="422"/>
      <c r="AU62" s="422"/>
      <c r="AV62" s="422" t="s">
        <v>988</v>
      </c>
      <c r="AW62" s="422"/>
      <c r="AX62" s="422"/>
      <c r="AY62" s="422"/>
      <c r="AZ62" s="422"/>
      <c r="BA62" s="423">
        <v>38</v>
      </c>
      <c r="BB62" s="422">
        <v>1</v>
      </c>
    </row>
    <row r="63" spans="1:54" ht="24.95" customHeight="1">
      <c r="A63" s="326" t="s">
        <v>5951</v>
      </c>
      <c r="B63" s="19" t="s">
        <v>2225</v>
      </c>
      <c r="C63" s="19">
        <v>91</v>
      </c>
      <c r="D63" s="27" t="s">
        <v>837</v>
      </c>
      <c r="E63" s="27" t="s">
        <v>988</v>
      </c>
      <c r="F63" s="26" t="s">
        <v>5198</v>
      </c>
      <c r="G63" s="26" t="s">
        <v>3</v>
      </c>
      <c r="H63" s="26" t="s">
        <v>3</v>
      </c>
      <c r="I63" s="26"/>
      <c r="J63" s="26"/>
      <c r="K63" s="26"/>
      <c r="L63" s="26"/>
      <c r="M63" s="26" t="s">
        <v>989</v>
      </c>
      <c r="N63" s="26" t="s">
        <v>990</v>
      </c>
      <c r="O63" s="26"/>
      <c r="P63" s="26" t="s">
        <v>991</v>
      </c>
      <c r="Q63" s="26" t="s">
        <v>992</v>
      </c>
      <c r="R63" s="26"/>
      <c r="S63" s="26"/>
      <c r="T63" s="26"/>
      <c r="U63" s="26" t="s">
        <v>993</v>
      </c>
      <c r="V63" s="26"/>
      <c r="W63" s="26"/>
      <c r="X63" s="26"/>
      <c r="Y63" s="26" t="s">
        <v>994</v>
      </c>
      <c r="Z63" s="26"/>
      <c r="AA63" s="28" t="s">
        <v>995</v>
      </c>
      <c r="AB63" s="28" t="s">
        <v>996</v>
      </c>
      <c r="AC63" s="28"/>
      <c r="AD63" s="28"/>
      <c r="AE63" s="28" t="s">
        <v>711</v>
      </c>
      <c r="AF63" s="28" t="s">
        <v>748</v>
      </c>
      <c r="AG63" s="28"/>
      <c r="AH63" s="28" t="s">
        <v>997</v>
      </c>
      <c r="AI63" s="29"/>
      <c r="AJ63" s="30" t="s">
        <v>3</v>
      </c>
      <c r="AK63" s="31" t="s">
        <v>3</v>
      </c>
      <c r="AL63" s="332"/>
      <c r="AM63" s="333"/>
      <c r="AN63" s="25"/>
      <c r="AO63" s="24"/>
      <c r="AP63" s="262" t="s">
        <v>998</v>
      </c>
      <c r="AQ63" s="263"/>
      <c r="AR63" s="263" t="s">
        <v>844</v>
      </c>
      <c r="AS63" s="263" t="s">
        <v>675</v>
      </c>
      <c r="AT63" s="266"/>
      <c r="AU63" s="266"/>
      <c r="AV63" s="266" t="s">
        <v>988</v>
      </c>
      <c r="AW63" s="266"/>
      <c r="AX63" s="266"/>
      <c r="AY63" s="266"/>
      <c r="AZ63" s="266"/>
      <c r="BA63" s="321">
        <v>38</v>
      </c>
      <c r="BB63" s="394">
        <v>0</v>
      </c>
    </row>
    <row r="64" spans="1:54" ht="24.95" customHeight="1">
      <c r="A64" s="435" t="s">
        <v>4818</v>
      </c>
      <c r="B64" s="427"/>
      <c r="C64" s="427"/>
      <c r="D64" s="436"/>
      <c r="E64" s="436"/>
      <c r="F64" s="437" t="s">
        <v>5502</v>
      </c>
      <c r="G64" s="437"/>
      <c r="H64" s="437"/>
      <c r="I64" s="437"/>
      <c r="J64" s="437"/>
      <c r="K64" s="437"/>
      <c r="L64" s="437"/>
      <c r="M64" s="437"/>
      <c r="N64" s="437"/>
      <c r="O64" s="437"/>
      <c r="P64" s="437"/>
      <c r="Q64" s="437"/>
      <c r="R64" s="437"/>
      <c r="S64" s="437"/>
      <c r="T64" s="437"/>
      <c r="U64" s="437"/>
      <c r="V64" s="437"/>
      <c r="W64" s="437"/>
      <c r="X64" s="437"/>
      <c r="Y64" s="437"/>
      <c r="Z64" s="437"/>
      <c r="AA64" s="437"/>
      <c r="AB64" s="437"/>
      <c r="AC64" s="437"/>
      <c r="AD64" s="437"/>
      <c r="AE64" s="437"/>
      <c r="AF64" s="437"/>
      <c r="AG64" s="437"/>
      <c r="AH64" s="437"/>
      <c r="AI64" s="438"/>
      <c r="AJ64" s="437" t="s">
        <v>4799</v>
      </c>
      <c r="AK64" s="439">
        <v>45075</v>
      </c>
      <c r="AL64" s="436"/>
      <c r="AM64" s="439"/>
      <c r="AN64" s="428"/>
      <c r="AO64" s="430"/>
      <c r="AP64" s="440" t="s">
        <v>3444</v>
      </c>
      <c r="AQ64" s="434">
        <v>76</v>
      </c>
      <c r="AR64" s="434"/>
      <c r="AS64" s="434"/>
      <c r="AT64" s="434"/>
      <c r="AU64" s="434"/>
      <c r="AV64" s="434"/>
      <c r="AW64" s="434"/>
      <c r="AX64" s="434"/>
      <c r="AY64" s="434"/>
      <c r="AZ64" s="434"/>
      <c r="BA64" s="441"/>
      <c r="BB64" s="434">
        <v>3</v>
      </c>
    </row>
    <row r="65" spans="1:54" ht="24.95" customHeight="1">
      <c r="A65" s="413" t="s">
        <v>5952</v>
      </c>
      <c r="B65" s="414" t="s">
        <v>2216</v>
      </c>
      <c r="C65" s="414">
        <v>15</v>
      </c>
      <c r="D65" s="415" t="s">
        <v>2212</v>
      </c>
      <c r="E65" s="415"/>
      <c r="F65" s="416" t="s">
        <v>5502</v>
      </c>
      <c r="G65" s="416" t="s">
        <v>3434</v>
      </c>
      <c r="H65" s="416"/>
      <c r="I65" s="416"/>
      <c r="J65" s="416"/>
      <c r="K65" s="416"/>
      <c r="L65" s="416"/>
      <c r="M65" s="416" t="s">
        <v>3435</v>
      </c>
      <c r="N65" s="416" t="s">
        <v>3436</v>
      </c>
      <c r="O65" s="416"/>
      <c r="P65" s="416"/>
      <c r="Q65" s="416" t="s">
        <v>3437</v>
      </c>
      <c r="R65" s="416"/>
      <c r="S65" s="416"/>
      <c r="T65" s="416"/>
      <c r="U65" s="416"/>
      <c r="V65" s="416" t="s">
        <v>3438</v>
      </c>
      <c r="W65" s="416"/>
      <c r="X65" s="416"/>
      <c r="Y65" s="416" t="s">
        <v>3439</v>
      </c>
      <c r="Z65" s="416" t="s">
        <v>688</v>
      </c>
      <c r="AA65" s="416" t="s">
        <v>3440</v>
      </c>
      <c r="AB65" s="416" t="s">
        <v>3441</v>
      </c>
      <c r="AC65" s="416"/>
      <c r="AD65" s="416"/>
      <c r="AE65" s="416" t="s">
        <v>4</v>
      </c>
      <c r="AF65" s="416" t="s">
        <v>5</v>
      </c>
      <c r="AG65" s="416" t="s">
        <v>3442</v>
      </c>
      <c r="AH65" s="416" t="s">
        <v>3443</v>
      </c>
      <c r="AI65" s="417"/>
      <c r="AJ65" s="416"/>
      <c r="AK65" s="418"/>
      <c r="AL65" s="415"/>
      <c r="AM65" s="418"/>
      <c r="AN65" s="419" t="s">
        <v>2266</v>
      </c>
      <c r="AO65" s="420">
        <v>45060</v>
      </c>
      <c r="AP65" s="421" t="s">
        <v>3444</v>
      </c>
      <c r="AQ65" s="422"/>
      <c r="AR65" s="422" t="s">
        <v>674</v>
      </c>
      <c r="AS65" s="422" t="s">
        <v>675</v>
      </c>
      <c r="AT65" s="422"/>
      <c r="AU65" s="422"/>
      <c r="AV65" s="422"/>
      <c r="AW65" s="422"/>
      <c r="AX65" s="422"/>
      <c r="AY65" s="422"/>
      <c r="AZ65" s="422"/>
      <c r="BA65" s="423">
        <v>359</v>
      </c>
      <c r="BB65" s="422">
        <v>2</v>
      </c>
    </row>
    <row r="66" spans="1:54" ht="24.95" customHeight="1">
      <c r="A66" s="326" t="s">
        <v>5951</v>
      </c>
      <c r="B66" s="19" t="s">
        <v>2216</v>
      </c>
      <c r="C66" s="19">
        <v>15</v>
      </c>
      <c r="D66" s="27" t="s">
        <v>2212</v>
      </c>
      <c r="E66" s="27"/>
      <c r="F66" s="26" t="s">
        <v>5502</v>
      </c>
      <c r="G66" s="26" t="s">
        <v>3434</v>
      </c>
      <c r="H66" s="26"/>
      <c r="I66" s="26"/>
      <c r="J66" s="26"/>
      <c r="K66" s="26"/>
      <c r="L66" s="26"/>
      <c r="M66" s="26" t="s">
        <v>3435</v>
      </c>
      <c r="N66" s="26" t="s">
        <v>3436</v>
      </c>
      <c r="O66" s="26"/>
      <c r="P66" s="26"/>
      <c r="Q66" s="26" t="s">
        <v>3437</v>
      </c>
      <c r="R66" s="26"/>
      <c r="S66" s="26"/>
      <c r="T66" s="26"/>
      <c r="U66" s="26"/>
      <c r="V66" s="26" t="s">
        <v>3438</v>
      </c>
      <c r="W66" s="26"/>
      <c r="X66" s="26"/>
      <c r="Y66" s="26" t="s">
        <v>3439</v>
      </c>
      <c r="Z66" s="26" t="s">
        <v>688</v>
      </c>
      <c r="AA66" s="28" t="s">
        <v>3440</v>
      </c>
      <c r="AB66" s="28" t="s">
        <v>3441</v>
      </c>
      <c r="AC66" s="28"/>
      <c r="AD66" s="28"/>
      <c r="AE66" s="28" t="s">
        <v>4</v>
      </c>
      <c r="AF66" s="28" t="s">
        <v>5</v>
      </c>
      <c r="AG66" s="28" t="s">
        <v>3442</v>
      </c>
      <c r="AH66" s="28" t="s">
        <v>3443</v>
      </c>
      <c r="AI66" s="29"/>
      <c r="AJ66" s="30"/>
      <c r="AK66" s="31"/>
      <c r="AL66" s="332"/>
      <c r="AM66" s="333"/>
      <c r="AN66" s="25" t="s">
        <v>2266</v>
      </c>
      <c r="AO66" s="24">
        <v>45060</v>
      </c>
      <c r="AP66" s="262" t="s">
        <v>3444</v>
      </c>
      <c r="AQ66" s="263"/>
      <c r="AR66" s="263" t="s">
        <v>674</v>
      </c>
      <c r="AS66" s="263" t="s">
        <v>675</v>
      </c>
      <c r="AT66" s="266"/>
      <c r="AU66" s="266"/>
      <c r="AV66" s="266"/>
      <c r="AW66" s="266"/>
      <c r="AX66" s="266"/>
      <c r="AY66" s="266"/>
      <c r="AZ66" s="266"/>
      <c r="BA66" s="321">
        <v>359</v>
      </c>
      <c r="BB66" s="394">
        <v>0</v>
      </c>
    </row>
    <row r="67" spans="1:54" ht="24.95" customHeight="1">
      <c r="A67" s="435" t="s">
        <v>4818</v>
      </c>
      <c r="B67" s="427"/>
      <c r="C67" s="427"/>
      <c r="D67" s="436"/>
      <c r="E67" s="436"/>
      <c r="F67" s="437" t="s">
        <v>5185</v>
      </c>
      <c r="G67" s="437"/>
      <c r="H67" s="437"/>
      <c r="I67" s="437"/>
      <c r="J67" s="437"/>
      <c r="K67" s="437"/>
      <c r="L67" s="437"/>
      <c r="M67" s="437"/>
      <c r="N67" s="437"/>
      <c r="O67" s="437"/>
      <c r="P67" s="437"/>
      <c r="Q67" s="437"/>
      <c r="R67" s="437"/>
      <c r="S67" s="425" t="s">
        <v>864</v>
      </c>
      <c r="T67" s="437"/>
      <c r="U67" s="437"/>
      <c r="V67" s="437"/>
      <c r="W67" s="437"/>
      <c r="X67" s="437"/>
      <c r="Y67" s="437"/>
      <c r="Z67" s="437"/>
      <c r="AA67" s="437"/>
      <c r="AB67" s="437"/>
      <c r="AC67" s="437"/>
      <c r="AD67" s="437"/>
      <c r="AE67" s="437"/>
      <c r="AF67" s="437"/>
      <c r="AG67" s="437"/>
      <c r="AH67" s="437"/>
      <c r="AI67" s="438"/>
      <c r="AJ67" s="437" t="s">
        <v>4799</v>
      </c>
      <c r="AK67" s="439">
        <v>45075</v>
      </c>
      <c r="AL67" s="436"/>
      <c r="AM67" s="439"/>
      <c r="AN67" s="428"/>
      <c r="AO67" s="430"/>
      <c r="AP67" s="440" t="s">
        <v>876</v>
      </c>
      <c r="AQ67" s="434">
        <v>4</v>
      </c>
      <c r="AR67" s="434"/>
      <c r="AS67" s="434"/>
      <c r="AT67" s="434"/>
      <c r="AU67" s="434"/>
      <c r="AV67" s="434"/>
      <c r="AW67" s="434"/>
      <c r="AX67" s="434"/>
      <c r="AY67" s="434"/>
      <c r="AZ67" s="434"/>
      <c r="BA67" s="441"/>
      <c r="BB67" s="434">
        <v>3</v>
      </c>
    </row>
    <row r="68" spans="1:54" ht="24.95" customHeight="1">
      <c r="A68" s="413" t="s">
        <v>5952</v>
      </c>
      <c r="B68" s="414" t="s">
        <v>2225</v>
      </c>
      <c r="C68" s="414">
        <v>91</v>
      </c>
      <c r="D68" s="415" t="s">
        <v>837</v>
      </c>
      <c r="E68" s="415" t="s">
        <v>861</v>
      </c>
      <c r="F68" s="416" t="s">
        <v>5185</v>
      </c>
      <c r="G68" s="416" t="s">
        <v>3</v>
      </c>
      <c r="H68" s="416"/>
      <c r="I68" s="416"/>
      <c r="J68" s="416"/>
      <c r="K68" s="416"/>
      <c r="L68" s="416"/>
      <c r="M68" s="416" t="s">
        <v>862</v>
      </c>
      <c r="N68" s="416" t="s">
        <v>863</v>
      </c>
      <c r="O68" s="416"/>
      <c r="P68" s="412" t="s">
        <v>864</v>
      </c>
      <c r="Q68" s="416" t="s">
        <v>865</v>
      </c>
      <c r="R68" s="416"/>
      <c r="S68" s="416"/>
      <c r="T68" s="416" t="s">
        <v>866</v>
      </c>
      <c r="U68" s="416" t="s">
        <v>867</v>
      </c>
      <c r="V68" s="416" t="s">
        <v>868</v>
      </c>
      <c r="W68" s="416"/>
      <c r="X68" s="416"/>
      <c r="Y68" s="416" t="s">
        <v>869</v>
      </c>
      <c r="Z68" s="416" t="s">
        <v>870</v>
      </c>
      <c r="AA68" s="416" t="s">
        <v>871</v>
      </c>
      <c r="AB68" s="416" t="s">
        <v>872</v>
      </c>
      <c r="AC68" s="416"/>
      <c r="AD68" s="416"/>
      <c r="AE68" s="416" t="s">
        <v>790</v>
      </c>
      <c r="AF68" s="416" t="s">
        <v>873</v>
      </c>
      <c r="AG68" s="416" t="s">
        <v>874</v>
      </c>
      <c r="AH68" s="416" t="s">
        <v>875</v>
      </c>
      <c r="AI68" s="417"/>
      <c r="AJ68" s="416"/>
      <c r="AK68" s="418"/>
      <c r="AL68" s="415"/>
      <c r="AM68" s="418"/>
      <c r="AN68" s="419"/>
      <c r="AO68" s="420"/>
      <c r="AP68" s="421" t="s">
        <v>876</v>
      </c>
      <c r="AQ68" s="422"/>
      <c r="AR68" s="422" t="s">
        <v>674</v>
      </c>
      <c r="AS68" s="422" t="s">
        <v>675</v>
      </c>
      <c r="AT68" s="422"/>
      <c r="AU68" s="422"/>
      <c r="AV68" s="422" t="s">
        <v>861</v>
      </c>
      <c r="AW68" s="422"/>
      <c r="AX68" s="422"/>
      <c r="AY68" s="422"/>
      <c r="AZ68" s="422"/>
      <c r="BA68" s="423">
        <v>25</v>
      </c>
      <c r="BB68" s="422">
        <v>1</v>
      </c>
    </row>
    <row r="69" spans="1:54" ht="24.95" customHeight="1">
      <c r="A69" s="326" t="s">
        <v>5951</v>
      </c>
      <c r="B69" s="19" t="s">
        <v>2225</v>
      </c>
      <c r="C69" s="19">
        <v>91</v>
      </c>
      <c r="D69" s="27" t="s">
        <v>837</v>
      </c>
      <c r="E69" s="27" t="s">
        <v>861</v>
      </c>
      <c r="F69" s="26" t="s">
        <v>5185</v>
      </c>
      <c r="G69" s="26" t="s">
        <v>3</v>
      </c>
      <c r="H69" s="26"/>
      <c r="I69" s="26"/>
      <c r="J69" s="26"/>
      <c r="K69" s="26"/>
      <c r="L69" s="26"/>
      <c r="M69" s="26" t="s">
        <v>862</v>
      </c>
      <c r="N69" s="26" t="s">
        <v>863</v>
      </c>
      <c r="O69" s="26"/>
      <c r="P69" s="26" t="s">
        <v>864</v>
      </c>
      <c r="Q69" s="26" t="s">
        <v>865</v>
      </c>
      <c r="R69" s="26"/>
      <c r="S69" s="26"/>
      <c r="T69" s="26" t="s">
        <v>866</v>
      </c>
      <c r="U69" s="26" t="s">
        <v>867</v>
      </c>
      <c r="V69" s="26" t="s">
        <v>868</v>
      </c>
      <c r="W69" s="26"/>
      <c r="X69" s="26"/>
      <c r="Y69" s="26" t="s">
        <v>869</v>
      </c>
      <c r="Z69" s="26" t="s">
        <v>870</v>
      </c>
      <c r="AA69" s="28" t="s">
        <v>871</v>
      </c>
      <c r="AB69" s="28" t="s">
        <v>872</v>
      </c>
      <c r="AC69" s="28"/>
      <c r="AD69" s="28"/>
      <c r="AE69" s="28" t="s">
        <v>790</v>
      </c>
      <c r="AF69" s="28" t="s">
        <v>873</v>
      </c>
      <c r="AG69" s="28" t="s">
        <v>874</v>
      </c>
      <c r="AH69" s="28" t="s">
        <v>875</v>
      </c>
      <c r="AI69" s="29"/>
      <c r="AJ69" s="30"/>
      <c r="AK69" s="31"/>
      <c r="AL69" s="332"/>
      <c r="AM69" s="333"/>
      <c r="AN69" s="25"/>
      <c r="AO69" s="24"/>
      <c r="AP69" s="262" t="s">
        <v>876</v>
      </c>
      <c r="AQ69" s="263"/>
      <c r="AR69" s="263" t="s">
        <v>674</v>
      </c>
      <c r="AS69" s="263" t="s">
        <v>675</v>
      </c>
      <c r="AT69" s="266"/>
      <c r="AU69" s="266"/>
      <c r="AV69" s="266" t="s">
        <v>861</v>
      </c>
      <c r="AW69" s="266"/>
      <c r="AX69" s="266"/>
      <c r="AY69" s="266"/>
      <c r="AZ69" s="266"/>
      <c r="BA69" s="321">
        <v>25</v>
      </c>
      <c r="BB69" s="394">
        <v>0</v>
      </c>
    </row>
    <row r="70" spans="1:54" ht="24.95" customHeight="1">
      <c r="A70" s="435" t="s">
        <v>4818</v>
      </c>
      <c r="B70" s="427"/>
      <c r="C70" s="427"/>
      <c r="D70" s="428"/>
      <c r="E70" s="436"/>
      <c r="F70" s="437" t="s">
        <v>5255</v>
      </c>
      <c r="G70" s="437"/>
      <c r="H70" s="437"/>
      <c r="I70" s="437"/>
      <c r="J70" s="437"/>
      <c r="K70" s="437"/>
      <c r="L70" s="437"/>
      <c r="M70" s="437"/>
      <c r="N70" s="437"/>
      <c r="O70" s="437"/>
      <c r="P70" s="437"/>
      <c r="Q70" s="437"/>
      <c r="R70" s="437"/>
      <c r="S70" s="411" t="s">
        <v>4876</v>
      </c>
      <c r="T70" s="437"/>
      <c r="U70" s="437"/>
      <c r="V70" s="437"/>
      <c r="W70" s="437"/>
      <c r="X70" s="437"/>
      <c r="Y70" s="437"/>
      <c r="Z70" s="437"/>
      <c r="AA70" s="437"/>
      <c r="AB70" s="437"/>
      <c r="AC70" s="437"/>
      <c r="AD70" s="437"/>
      <c r="AE70" s="437"/>
      <c r="AF70" s="437"/>
      <c r="AG70" s="437"/>
      <c r="AH70" s="437"/>
      <c r="AI70" s="438"/>
      <c r="AJ70" s="437" t="s">
        <v>4799</v>
      </c>
      <c r="AK70" s="439">
        <v>45075</v>
      </c>
      <c r="AL70" s="436"/>
      <c r="AM70" s="439"/>
      <c r="AN70" s="428"/>
      <c r="AO70" s="430"/>
      <c r="AP70" s="440" t="s">
        <v>1540</v>
      </c>
      <c r="AQ70" s="434">
        <v>55</v>
      </c>
      <c r="AR70" s="434"/>
      <c r="AS70" s="434"/>
      <c r="AT70" s="434"/>
      <c r="AU70" s="434"/>
      <c r="AV70" s="434"/>
      <c r="AW70" s="434"/>
      <c r="AX70" s="434"/>
      <c r="AY70" s="434"/>
      <c r="AZ70" s="434"/>
      <c r="BA70" s="441"/>
      <c r="BB70" s="434">
        <v>3</v>
      </c>
    </row>
    <row r="71" spans="1:54" ht="24.95" customHeight="1">
      <c r="A71" s="413" t="s">
        <v>5952</v>
      </c>
      <c r="B71" s="414" t="s">
        <v>2225</v>
      </c>
      <c r="C71" s="414">
        <v>91</v>
      </c>
      <c r="D71" s="419" t="s">
        <v>1361</v>
      </c>
      <c r="E71" s="415" t="s">
        <v>1531</v>
      </c>
      <c r="F71" s="416" t="s">
        <v>5255</v>
      </c>
      <c r="G71" s="416" t="s">
        <v>1532</v>
      </c>
      <c r="H71" s="416"/>
      <c r="I71" s="416"/>
      <c r="J71" s="416"/>
      <c r="K71" s="416"/>
      <c r="L71" s="416"/>
      <c r="M71" s="416">
        <v>1540015</v>
      </c>
      <c r="N71" s="416" t="s">
        <v>1533</v>
      </c>
      <c r="O71" s="416"/>
      <c r="P71" s="411"/>
      <c r="Q71" s="416" t="s">
        <v>1534</v>
      </c>
      <c r="R71" s="416"/>
      <c r="S71" s="416"/>
      <c r="T71" s="416" t="s">
        <v>1535</v>
      </c>
      <c r="U71" s="416"/>
      <c r="V71" s="416"/>
      <c r="W71" s="416"/>
      <c r="X71" s="416"/>
      <c r="Y71" s="416" t="s">
        <v>1536</v>
      </c>
      <c r="Z71" s="416"/>
      <c r="AA71" s="416" t="s">
        <v>1537</v>
      </c>
      <c r="AB71" s="416" t="s">
        <v>1538</v>
      </c>
      <c r="AC71" s="416"/>
      <c r="AD71" s="416"/>
      <c r="AE71" s="416" t="s">
        <v>4</v>
      </c>
      <c r="AF71" s="416" t="s">
        <v>716</v>
      </c>
      <c r="AG71" s="416"/>
      <c r="AH71" s="416" t="s">
        <v>1539</v>
      </c>
      <c r="AI71" s="417"/>
      <c r="AJ71" s="416"/>
      <c r="AK71" s="418"/>
      <c r="AL71" s="415"/>
      <c r="AM71" s="418"/>
      <c r="AN71" s="419"/>
      <c r="AO71" s="420"/>
      <c r="AP71" s="421" t="s">
        <v>1540</v>
      </c>
      <c r="AQ71" s="422"/>
      <c r="AR71" s="422" t="s">
        <v>1321</v>
      </c>
      <c r="AS71" s="422" t="s">
        <v>675</v>
      </c>
      <c r="AT71" s="422"/>
      <c r="AU71" s="422"/>
      <c r="AV71" s="422" t="s">
        <v>1531</v>
      </c>
      <c r="AW71" s="422" t="s">
        <v>2231</v>
      </c>
      <c r="AX71" s="422"/>
      <c r="AY71" s="422"/>
      <c r="AZ71" s="422"/>
      <c r="BA71" s="423">
        <v>95</v>
      </c>
      <c r="BB71" s="422">
        <v>1</v>
      </c>
    </row>
    <row r="72" spans="1:54" ht="24.95" customHeight="1">
      <c r="A72" s="326" t="s">
        <v>5951</v>
      </c>
      <c r="B72" s="19" t="s">
        <v>2225</v>
      </c>
      <c r="C72" s="19">
        <v>91</v>
      </c>
      <c r="D72" s="27" t="s">
        <v>1361</v>
      </c>
      <c r="E72" s="27" t="s">
        <v>1531</v>
      </c>
      <c r="F72" s="26" t="s">
        <v>5255</v>
      </c>
      <c r="G72" s="26" t="s">
        <v>1532</v>
      </c>
      <c r="H72" s="26"/>
      <c r="I72" s="26"/>
      <c r="J72" s="26"/>
      <c r="K72" s="26"/>
      <c r="L72" s="26"/>
      <c r="M72" s="26">
        <v>1540015</v>
      </c>
      <c r="N72" s="26" t="s">
        <v>1533</v>
      </c>
      <c r="O72" s="26"/>
      <c r="P72" s="411" t="s">
        <v>4876</v>
      </c>
      <c r="Q72" s="26" t="s">
        <v>1534</v>
      </c>
      <c r="R72" s="26"/>
      <c r="S72" s="26"/>
      <c r="T72" s="26" t="s">
        <v>1535</v>
      </c>
      <c r="U72" s="26"/>
      <c r="V72" s="26"/>
      <c r="W72" s="26"/>
      <c r="X72" s="26"/>
      <c r="Y72" s="26" t="s">
        <v>1536</v>
      </c>
      <c r="Z72" s="26"/>
      <c r="AA72" s="28" t="s">
        <v>1537</v>
      </c>
      <c r="AB72" s="28" t="s">
        <v>1538</v>
      </c>
      <c r="AC72" s="28"/>
      <c r="AD72" s="28"/>
      <c r="AE72" s="28" t="s">
        <v>4</v>
      </c>
      <c r="AF72" s="28" t="s">
        <v>716</v>
      </c>
      <c r="AG72" s="28"/>
      <c r="AH72" s="28" t="s">
        <v>1539</v>
      </c>
      <c r="AI72" s="29"/>
      <c r="AJ72" s="30" t="s">
        <v>4799</v>
      </c>
      <c r="AK72" s="31">
        <v>45075</v>
      </c>
      <c r="AL72" s="332"/>
      <c r="AM72" s="333"/>
      <c r="AN72" s="25"/>
      <c r="AO72" s="24"/>
      <c r="AP72" s="262" t="s">
        <v>1540</v>
      </c>
      <c r="AQ72" s="263"/>
      <c r="AR72" s="263" t="s">
        <v>1321</v>
      </c>
      <c r="AS72" s="263" t="s">
        <v>675</v>
      </c>
      <c r="AT72" s="266"/>
      <c r="AU72" s="266"/>
      <c r="AV72" s="266" t="s">
        <v>1531</v>
      </c>
      <c r="AW72" s="266" t="s">
        <v>2231</v>
      </c>
      <c r="AX72" s="266"/>
      <c r="AY72" s="266"/>
      <c r="AZ72" s="266"/>
      <c r="BA72" s="321">
        <v>95</v>
      </c>
      <c r="BB72" s="394">
        <v>0</v>
      </c>
    </row>
    <row r="73" spans="1:54" ht="24.95" customHeight="1">
      <c r="A73" s="435" t="s">
        <v>4818</v>
      </c>
      <c r="B73" s="427"/>
      <c r="C73" s="427"/>
      <c r="D73" s="436"/>
      <c r="E73" s="436"/>
      <c r="F73" s="437" t="s">
        <v>5666</v>
      </c>
      <c r="G73" s="437"/>
      <c r="H73" s="437"/>
      <c r="I73" s="437"/>
      <c r="J73" s="437"/>
      <c r="K73" s="437"/>
      <c r="L73" s="437"/>
      <c r="M73" s="437"/>
      <c r="N73" s="437"/>
      <c r="O73" s="437"/>
      <c r="P73" s="437"/>
      <c r="Q73" s="437"/>
      <c r="R73" s="437"/>
      <c r="S73" s="411" t="s">
        <v>4938</v>
      </c>
      <c r="T73" s="437"/>
      <c r="U73" s="437"/>
      <c r="V73" s="437"/>
      <c r="W73" s="437"/>
      <c r="X73" s="437"/>
      <c r="Y73" s="437"/>
      <c r="Z73" s="437"/>
      <c r="AA73" s="437"/>
      <c r="AB73" s="437"/>
      <c r="AC73" s="437"/>
      <c r="AD73" s="437"/>
      <c r="AE73" s="437"/>
      <c r="AF73" s="437"/>
      <c r="AG73" s="437"/>
      <c r="AH73" s="437"/>
      <c r="AI73" s="438"/>
      <c r="AJ73" s="437" t="s">
        <v>4799</v>
      </c>
      <c r="AK73" s="439">
        <v>45075</v>
      </c>
      <c r="AL73" s="436"/>
      <c r="AM73" s="439"/>
      <c r="AN73" s="428"/>
      <c r="AO73" s="430"/>
      <c r="AP73" s="440" t="s">
        <v>4398</v>
      </c>
      <c r="AQ73" s="434">
        <v>114</v>
      </c>
      <c r="AR73" s="434"/>
      <c r="AS73" s="434"/>
      <c r="AT73" s="434"/>
      <c r="AU73" s="434"/>
      <c r="AV73" s="434"/>
      <c r="AW73" s="434"/>
      <c r="AX73" s="434"/>
      <c r="AY73" s="434"/>
      <c r="AZ73" s="434"/>
      <c r="BA73" s="441"/>
      <c r="BB73" s="434">
        <v>3</v>
      </c>
    </row>
    <row r="74" spans="1:54" ht="24.95" customHeight="1">
      <c r="A74" s="413" t="s">
        <v>5952</v>
      </c>
      <c r="B74" s="414" t="s">
        <v>2220</v>
      </c>
      <c r="C74" s="414">
        <v>30</v>
      </c>
      <c r="D74" s="415" t="s">
        <v>4374</v>
      </c>
      <c r="E74" s="415"/>
      <c r="F74" s="416" t="s">
        <v>5666</v>
      </c>
      <c r="G74" s="416" t="s">
        <v>3</v>
      </c>
      <c r="H74" s="416"/>
      <c r="I74" s="416"/>
      <c r="J74" s="416"/>
      <c r="K74" s="416"/>
      <c r="L74" s="416"/>
      <c r="M74" s="416"/>
      <c r="N74" s="416"/>
      <c r="O74" s="416"/>
      <c r="P74" s="411"/>
      <c r="Q74" s="416"/>
      <c r="R74" s="416"/>
      <c r="S74" s="416"/>
      <c r="T74" s="416"/>
      <c r="U74" s="416" t="s">
        <v>4375</v>
      </c>
      <c r="V74" s="416"/>
      <c r="W74" s="416"/>
      <c r="X74" s="416"/>
      <c r="Y74" s="416"/>
      <c r="Z74" s="416" t="s">
        <v>4397</v>
      </c>
      <c r="AA74" s="416"/>
      <c r="AB74" s="416"/>
      <c r="AC74" s="416"/>
      <c r="AD74" s="416"/>
      <c r="AE74" s="416"/>
      <c r="AF74" s="416"/>
      <c r="AG74" s="416"/>
      <c r="AH74" s="416"/>
      <c r="AI74" s="417"/>
      <c r="AJ74" s="416"/>
      <c r="AK74" s="418"/>
      <c r="AL74" s="415"/>
      <c r="AM74" s="418"/>
      <c r="AN74" s="419" t="s">
        <v>2266</v>
      </c>
      <c r="AO74" s="420">
        <v>45060</v>
      </c>
      <c r="AP74" s="421" t="s">
        <v>4398</v>
      </c>
      <c r="AQ74" s="422"/>
      <c r="AR74" s="422" t="s">
        <v>681</v>
      </c>
      <c r="AS74" s="422" t="s">
        <v>4399</v>
      </c>
      <c r="AT74" s="422"/>
      <c r="AU74" s="422"/>
      <c r="AV74" s="422"/>
      <c r="AW74" s="422"/>
      <c r="AX74" s="422"/>
      <c r="AY74" s="422"/>
      <c r="AZ74" s="422"/>
      <c r="BA74" s="423">
        <v>532</v>
      </c>
      <c r="BB74" s="422">
        <v>2</v>
      </c>
    </row>
    <row r="75" spans="1:54" ht="24.95" customHeight="1">
      <c r="A75" s="326" t="s">
        <v>5951</v>
      </c>
      <c r="B75" s="19" t="s">
        <v>2220</v>
      </c>
      <c r="C75" s="19">
        <v>30</v>
      </c>
      <c r="D75" s="27" t="s">
        <v>4374</v>
      </c>
      <c r="E75" s="27"/>
      <c r="F75" s="26" t="s">
        <v>5666</v>
      </c>
      <c r="G75" s="26" t="s">
        <v>3</v>
      </c>
      <c r="H75" s="26"/>
      <c r="I75" s="26"/>
      <c r="J75" s="26"/>
      <c r="K75" s="26"/>
      <c r="L75" s="26"/>
      <c r="M75" s="26"/>
      <c r="N75" s="26"/>
      <c r="O75" s="26"/>
      <c r="P75" s="411" t="s">
        <v>4938</v>
      </c>
      <c r="Q75" s="26"/>
      <c r="R75" s="26"/>
      <c r="S75" s="26"/>
      <c r="T75" s="26"/>
      <c r="U75" s="26" t="s">
        <v>4375</v>
      </c>
      <c r="V75" s="26"/>
      <c r="W75" s="26"/>
      <c r="X75" s="26"/>
      <c r="Y75" s="26"/>
      <c r="Z75" s="26" t="s">
        <v>4397</v>
      </c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4799</v>
      </c>
      <c r="AK75" s="31">
        <v>45075</v>
      </c>
      <c r="AL75" s="332"/>
      <c r="AM75" s="333"/>
      <c r="AN75" s="25"/>
      <c r="AO75" s="24"/>
      <c r="AP75" s="262" t="s">
        <v>4398</v>
      </c>
      <c r="AQ75" s="263"/>
      <c r="AR75" s="263" t="s">
        <v>681</v>
      </c>
      <c r="AS75" s="263" t="s">
        <v>4399</v>
      </c>
      <c r="AT75" s="266"/>
      <c r="AU75" s="266"/>
      <c r="AV75" s="266"/>
      <c r="AW75" s="266"/>
      <c r="AX75" s="266"/>
      <c r="AY75" s="266"/>
      <c r="AZ75" s="266"/>
      <c r="BA75" s="321">
        <v>532</v>
      </c>
      <c r="BB75" s="394">
        <v>0</v>
      </c>
    </row>
    <row r="76" spans="1:54" ht="24.95" customHeight="1">
      <c r="A76" s="435" t="s">
        <v>4818</v>
      </c>
      <c r="B76" s="427"/>
      <c r="C76" s="427"/>
      <c r="D76" s="436"/>
      <c r="E76" s="436"/>
      <c r="F76" s="437" t="s">
        <v>5207</v>
      </c>
      <c r="G76" s="437"/>
      <c r="H76" s="437"/>
      <c r="I76" s="437"/>
      <c r="J76" s="437"/>
      <c r="K76" s="437"/>
      <c r="L76" s="437"/>
      <c r="M76" s="437"/>
      <c r="N76" s="437"/>
      <c r="O76" s="437"/>
      <c r="P76" s="437"/>
      <c r="Q76" s="437"/>
      <c r="R76" s="437"/>
      <c r="S76" s="425" t="s">
        <v>1068</v>
      </c>
      <c r="T76" s="437"/>
      <c r="U76" s="437"/>
      <c r="V76" s="437"/>
      <c r="W76" s="437"/>
      <c r="X76" s="437"/>
      <c r="Y76" s="437"/>
      <c r="Z76" s="437"/>
      <c r="AA76" s="437"/>
      <c r="AB76" s="437"/>
      <c r="AC76" s="437"/>
      <c r="AD76" s="437"/>
      <c r="AE76" s="437"/>
      <c r="AF76" s="437"/>
      <c r="AG76" s="437"/>
      <c r="AH76" s="437"/>
      <c r="AI76" s="438"/>
      <c r="AJ76" s="437" t="s">
        <v>4799</v>
      </c>
      <c r="AK76" s="439">
        <v>45075</v>
      </c>
      <c r="AL76" s="436"/>
      <c r="AM76" s="439"/>
      <c r="AN76" s="428"/>
      <c r="AO76" s="430"/>
      <c r="AP76" s="440" t="s">
        <v>1071</v>
      </c>
      <c r="AQ76" s="434">
        <v>227</v>
      </c>
      <c r="AR76" s="434"/>
      <c r="AS76" s="434"/>
      <c r="AT76" s="434"/>
      <c r="AU76" s="434"/>
      <c r="AV76" s="434"/>
      <c r="AW76" s="434"/>
      <c r="AX76" s="434"/>
      <c r="AY76" s="434"/>
      <c r="AZ76" s="434"/>
      <c r="BA76" s="441"/>
      <c r="BB76" s="434">
        <v>3</v>
      </c>
    </row>
    <row r="77" spans="1:54" ht="24.95" customHeight="1">
      <c r="A77" s="413" t="s">
        <v>5952</v>
      </c>
      <c r="B77" s="414" t="s">
        <v>2225</v>
      </c>
      <c r="C77" s="414">
        <v>91</v>
      </c>
      <c r="D77" s="415" t="s">
        <v>837</v>
      </c>
      <c r="E77" s="415" t="s">
        <v>1065</v>
      </c>
      <c r="F77" s="416" t="s">
        <v>5207</v>
      </c>
      <c r="G77" s="416" t="s">
        <v>3</v>
      </c>
      <c r="H77" s="416" t="s">
        <v>3</v>
      </c>
      <c r="I77" s="416"/>
      <c r="J77" s="416"/>
      <c r="K77" s="416"/>
      <c r="L77" s="416"/>
      <c r="M77" s="416" t="s">
        <v>1066</v>
      </c>
      <c r="N77" s="416" t="s">
        <v>1067</v>
      </c>
      <c r="O77" s="416"/>
      <c r="P77" s="412" t="s">
        <v>1068</v>
      </c>
      <c r="Q77" s="416" t="s">
        <v>1069</v>
      </c>
      <c r="R77" s="416"/>
      <c r="S77" s="416"/>
      <c r="T77" s="416"/>
      <c r="U77" s="416" t="s">
        <v>3</v>
      </c>
      <c r="V77" s="416"/>
      <c r="W77" s="416"/>
      <c r="X77" s="416"/>
      <c r="Y77" s="416"/>
      <c r="Z77" s="416" t="s">
        <v>851</v>
      </c>
      <c r="AA77" s="416"/>
      <c r="AB77" s="416"/>
      <c r="AC77" s="416"/>
      <c r="AD77" s="416"/>
      <c r="AE77" s="416"/>
      <c r="AF77" s="416"/>
      <c r="AG77" s="416"/>
      <c r="AH77" s="416"/>
      <c r="AI77" s="417"/>
      <c r="AJ77" s="416" t="s">
        <v>1070</v>
      </c>
      <c r="AK77" s="418">
        <v>45047</v>
      </c>
      <c r="AL77" s="415"/>
      <c r="AM77" s="418"/>
      <c r="AN77" s="419"/>
      <c r="AO77" s="420"/>
      <c r="AP77" s="421" t="s">
        <v>1071</v>
      </c>
      <c r="AQ77" s="422"/>
      <c r="AR77" s="422" t="s">
        <v>844</v>
      </c>
      <c r="AS77" s="422" t="s">
        <v>1072</v>
      </c>
      <c r="AT77" s="422">
        <v>45047</v>
      </c>
      <c r="AU77" s="422"/>
      <c r="AV77" s="422" t="s">
        <v>1065</v>
      </c>
      <c r="AW77" s="422"/>
      <c r="AX77" s="422"/>
      <c r="AY77" s="422"/>
      <c r="AZ77" s="422"/>
      <c r="BA77" s="423">
        <v>47</v>
      </c>
      <c r="BB77" s="422">
        <v>1</v>
      </c>
    </row>
    <row r="78" spans="1:54" ht="24.95" customHeight="1">
      <c r="A78" s="326" t="s">
        <v>5951</v>
      </c>
      <c r="B78" s="19" t="s">
        <v>2225</v>
      </c>
      <c r="C78" s="19">
        <v>91</v>
      </c>
      <c r="D78" s="27" t="s">
        <v>837</v>
      </c>
      <c r="E78" s="27" t="s">
        <v>1065</v>
      </c>
      <c r="F78" s="26" t="s">
        <v>5207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1066</v>
      </c>
      <c r="N78" s="26" t="s">
        <v>1067</v>
      </c>
      <c r="O78" s="26"/>
      <c r="P78" s="26" t="s">
        <v>1068</v>
      </c>
      <c r="Q78" s="26" t="s">
        <v>1069</v>
      </c>
      <c r="R78" s="26"/>
      <c r="S78" s="26"/>
      <c r="T78" s="26"/>
      <c r="U78" s="26" t="s">
        <v>3</v>
      </c>
      <c r="V78" s="26"/>
      <c r="W78" s="26"/>
      <c r="X78" s="26"/>
      <c r="Y78" s="26"/>
      <c r="Z78" s="26" t="s">
        <v>851</v>
      </c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1070</v>
      </c>
      <c r="AK78" s="31">
        <v>45047</v>
      </c>
      <c r="AL78" s="332"/>
      <c r="AM78" s="333"/>
      <c r="AN78" s="25"/>
      <c r="AO78" s="24"/>
      <c r="AP78" s="262" t="s">
        <v>1071</v>
      </c>
      <c r="AQ78" s="263"/>
      <c r="AR78" s="263" t="s">
        <v>844</v>
      </c>
      <c r="AS78" s="263" t="s">
        <v>1072</v>
      </c>
      <c r="AT78" s="266">
        <v>45047</v>
      </c>
      <c r="AU78" s="266"/>
      <c r="AV78" s="266" t="s">
        <v>1065</v>
      </c>
      <c r="AW78" s="266"/>
      <c r="AX78" s="266"/>
      <c r="AY78" s="266"/>
      <c r="AZ78" s="266"/>
      <c r="BA78" s="321">
        <v>47</v>
      </c>
      <c r="BB78" s="394">
        <v>0</v>
      </c>
    </row>
    <row r="79" spans="1:54" ht="24.95" customHeight="1">
      <c r="A79" s="435" t="s">
        <v>4818</v>
      </c>
      <c r="B79" s="427"/>
      <c r="C79" s="427"/>
      <c r="D79" s="436"/>
      <c r="E79" s="436"/>
      <c r="F79" s="437" t="s">
        <v>5497</v>
      </c>
      <c r="G79" s="437"/>
      <c r="H79" s="437"/>
      <c r="I79" s="437"/>
      <c r="J79" s="437"/>
      <c r="K79" s="437"/>
      <c r="L79" s="437"/>
      <c r="M79" s="437"/>
      <c r="N79" s="437"/>
      <c r="O79" s="437"/>
      <c r="P79" s="437"/>
      <c r="Q79" s="437"/>
      <c r="R79" s="437"/>
      <c r="S79" s="411" t="s">
        <v>4859</v>
      </c>
      <c r="T79" s="437"/>
      <c r="U79" s="437"/>
      <c r="V79" s="437"/>
      <c r="W79" s="437"/>
      <c r="X79" s="437"/>
      <c r="Y79" s="437"/>
      <c r="Z79" s="437"/>
      <c r="AA79" s="437"/>
      <c r="AB79" s="437"/>
      <c r="AC79" s="437"/>
      <c r="AD79" s="437"/>
      <c r="AE79" s="437"/>
      <c r="AF79" s="437"/>
      <c r="AG79" s="437"/>
      <c r="AH79" s="437"/>
      <c r="AI79" s="438"/>
      <c r="AJ79" s="437" t="s">
        <v>4799</v>
      </c>
      <c r="AK79" s="439">
        <v>45075</v>
      </c>
      <c r="AL79" s="436"/>
      <c r="AM79" s="439"/>
      <c r="AN79" s="428"/>
      <c r="AO79" s="430"/>
      <c r="AP79" s="440" t="s">
        <v>3389</v>
      </c>
      <c r="AQ79" s="434">
        <v>40</v>
      </c>
      <c r="AR79" s="434"/>
      <c r="AS79" s="434"/>
      <c r="AT79" s="434"/>
      <c r="AU79" s="434"/>
      <c r="AV79" s="434"/>
      <c r="AW79" s="434"/>
      <c r="AX79" s="434"/>
      <c r="AY79" s="434"/>
      <c r="AZ79" s="434"/>
      <c r="BA79" s="441"/>
      <c r="BB79" s="434">
        <v>3</v>
      </c>
    </row>
    <row r="80" spans="1:54" ht="24.95" customHeight="1">
      <c r="A80" s="413" t="s">
        <v>5952</v>
      </c>
      <c r="B80" s="414" t="s">
        <v>2216</v>
      </c>
      <c r="C80" s="414">
        <v>15</v>
      </c>
      <c r="D80" s="415" t="s">
        <v>2212</v>
      </c>
      <c r="E80" s="415"/>
      <c r="F80" s="416" t="s">
        <v>5497</v>
      </c>
      <c r="G80" s="416" t="s">
        <v>3377</v>
      </c>
      <c r="H80" s="416"/>
      <c r="I80" s="416"/>
      <c r="J80" s="416"/>
      <c r="K80" s="416"/>
      <c r="L80" s="416"/>
      <c r="M80" s="416" t="s">
        <v>3378</v>
      </c>
      <c r="N80" s="416" t="s">
        <v>3379</v>
      </c>
      <c r="O80" s="416"/>
      <c r="P80" s="411"/>
      <c r="Q80" s="416" t="s">
        <v>3380</v>
      </c>
      <c r="R80" s="416"/>
      <c r="S80" s="416" t="s">
        <v>3381</v>
      </c>
      <c r="T80" s="416"/>
      <c r="U80" s="416" t="s">
        <v>3382</v>
      </c>
      <c r="V80" s="416" t="s">
        <v>3383</v>
      </c>
      <c r="W80" s="416"/>
      <c r="X80" s="416"/>
      <c r="Y80" s="416" t="s">
        <v>3384</v>
      </c>
      <c r="Z80" s="416" t="s">
        <v>688</v>
      </c>
      <c r="AA80" s="416" t="s">
        <v>1117</v>
      </c>
      <c r="AB80" s="416" t="s">
        <v>3385</v>
      </c>
      <c r="AC80" s="416"/>
      <c r="AD80" s="416"/>
      <c r="AE80" s="416" t="s">
        <v>4</v>
      </c>
      <c r="AF80" s="416" t="s">
        <v>716</v>
      </c>
      <c r="AG80" s="416" t="s">
        <v>3386</v>
      </c>
      <c r="AH80" s="416" t="s">
        <v>3387</v>
      </c>
      <c r="AI80" s="417" t="s">
        <v>3388</v>
      </c>
      <c r="AJ80" s="416"/>
      <c r="AK80" s="418"/>
      <c r="AL80" s="415"/>
      <c r="AM80" s="418"/>
      <c r="AN80" s="419" t="s">
        <v>2266</v>
      </c>
      <c r="AO80" s="420">
        <v>45060</v>
      </c>
      <c r="AP80" s="421" t="s">
        <v>3389</v>
      </c>
      <c r="AQ80" s="422"/>
      <c r="AR80" s="422" t="s">
        <v>674</v>
      </c>
      <c r="AS80" s="422" t="s">
        <v>675</v>
      </c>
      <c r="AT80" s="422"/>
      <c r="AU80" s="422"/>
      <c r="AV80" s="422"/>
      <c r="AW80" s="422"/>
      <c r="AX80" s="422"/>
      <c r="AY80" s="422"/>
      <c r="AZ80" s="422"/>
      <c r="BA80" s="423">
        <v>354</v>
      </c>
      <c r="BB80" s="422">
        <v>2</v>
      </c>
    </row>
    <row r="81" spans="1:54" ht="24.95" customHeight="1">
      <c r="A81" s="326" t="s">
        <v>5951</v>
      </c>
      <c r="B81" s="19" t="s">
        <v>2216</v>
      </c>
      <c r="C81" s="19">
        <v>15</v>
      </c>
      <c r="D81" s="27" t="s">
        <v>2212</v>
      </c>
      <c r="E81" s="27"/>
      <c r="F81" s="26" t="s">
        <v>5497</v>
      </c>
      <c r="G81" s="26" t="s">
        <v>3377</v>
      </c>
      <c r="H81" s="26"/>
      <c r="I81" s="26"/>
      <c r="J81" s="26"/>
      <c r="K81" s="26"/>
      <c r="L81" s="26"/>
      <c r="M81" s="26" t="s">
        <v>3378</v>
      </c>
      <c r="N81" s="26" t="s">
        <v>3379</v>
      </c>
      <c r="O81" s="26"/>
      <c r="P81" s="411" t="s">
        <v>4859</v>
      </c>
      <c r="Q81" s="26" t="s">
        <v>3380</v>
      </c>
      <c r="R81" s="26"/>
      <c r="S81" s="26" t="s">
        <v>3381</v>
      </c>
      <c r="T81" s="26"/>
      <c r="U81" s="26" t="s">
        <v>3382</v>
      </c>
      <c r="V81" s="26" t="s">
        <v>3383</v>
      </c>
      <c r="W81" s="26"/>
      <c r="X81" s="26"/>
      <c r="Y81" s="26" t="s">
        <v>3384</v>
      </c>
      <c r="Z81" s="26" t="s">
        <v>688</v>
      </c>
      <c r="AA81" s="28" t="s">
        <v>1117</v>
      </c>
      <c r="AB81" s="28" t="s">
        <v>3385</v>
      </c>
      <c r="AC81" s="28"/>
      <c r="AD81" s="28"/>
      <c r="AE81" s="28" t="s">
        <v>4</v>
      </c>
      <c r="AF81" s="28" t="s">
        <v>716</v>
      </c>
      <c r="AG81" s="28" t="s">
        <v>3386</v>
      </c>
      <c r="AH81" s="28" t="s">
        <v>3387</v>
      </c>
      <c r="AI81" s="29" t="s">
        <v>3388</v>
      </c>
      <c r="AJ81" s="30" t="s">
        <v>4799</v>
      </c>
      <c r="AK81" s="31">
        <v>45075</v>
      </c>
      <c r="AL81" s="332"/>
      <c r="AM81" s="333"/>
      <c r="AN81" s="25"/>
      <c r="AO81" s="24"/>
      <c r="AP81" s="262" t="s">
        <v>3389</v>
      </c>
      <c r="AQ81" s="263"/>
      <c r="AR81" s="263" t="s">
        <v>674</v>
      </c>
      <c r="AS81" s="263" t="s">
        <v>675</v>
      </c>
      <c r="AT81" s="266"/>
      <c r="AU81" s="266"/>
      <c r="AV81" s="266"/>
      <c r="AW81" s="266"/>
      <c r="AX81" s="266"/>
      <c r="AY81" s="266"/>
      <c r="AZ81" s="266"/>
      <c r="BA81" s="321">
        <v>354</v>
      </c>
      <c r="BB81" s="394">
        <v>0</v>
      </c>
    </row>
    <row r="82" spans="1:54" ht="24.95" customHeight="1">
      <c r="A82" s="435" t="s">
        <v>4818</v>
      </c>
      <c r="B82" s="427"/>
      <c r="C82" s="427"/>
      <c r="D82" s="436"/>
      <c r="E82" s="436"/>
      <c r="F82" s="437" t="s">
        <v>5248</v>
      </c>
      <c r="G82" s="437"/>
      <c r="H82" s="437"/>
      <c r="I82" s="437"/>
      <c r="J82" s="437"/>
      <c r="K82" s="437"/>
      <c r="L82" s="437"/>
      <c r="M82" s="437"/>
      <c r="N82" s="437"/>
      <c r="O82" s="437"/>
      <c r="P82" s="437"/>
      <c r="Q82" s="437"/>
      <c r="R82" s="437"/>
      <c r="S82" s="425" t="s">
        <v>1473</v>
      </c>
      <c r="T82" s="437"/>
      <c r="U82" s="437"/>
      <c r="V82" s="437"/>
      <c r="W82" s="437"/>
      <c r="X82" s="437"/>
      <c r="Y82" s="437"/>
      <c r="Z82" s="437"/>
      <c r="AA82" s="437"/>
      <c r="AB82" s="437"/>
      <c r="AC82" s="437"/>
      <c r="AD82" s="437"/>
      <c r="AE82" s="437"/>
      <c r="AF82" s="437"/>
      <c r="AG82" s="437"/>
      <c r="AH82" s="437"/>
      <c r="AI82" s="438"/>
      <c r="AJ82" s="437" t="s">
        <v>4799</v>
      </c>
      <c r="AK82" s="439">
        <v>45075</v>
      </c>
      <c r="AL82" s="436"/>
      <c r="AM82" s="439"/>
      <c r="AN82" s="428"/>
      <c r="AO82" s="430"/>
      <c r="AP82" s="440" t="s">
        <v>1475</v>
      </c>
      <c r="AQ82" s="434">
        <v>66</v>
      </c>
      <c r="AR82" s="434"/>
      <c r="AS82" s="434"/>
      <c r="AT82" s="434"/>
      <c r="AU82" s="434"/>
      <c r="AV82" s="434"/>
      <c r="AW82" s="434"/>
      <c r="AX82" s="434"/>
      <c r="AY82" s="434"/>
      <c r="AZ82" s="434"/>
      <c r="BA82" s="441"/>
      <c r="BB82" s="434">
        <v>3</v>
      </c>
    </row>
    <row r="83" spans="1:54" ht="24.95" customHeight="1">
      <c r="A83" s="413" t="s">
        <v>5952</v>
      </c>
      <c r="B83" s="414" t="s">
        <v>2225</v>
      </c>
      <c r="C83" s="414">
        <v>91</v>
      </c>
      <c r="D83" s="415" t="s">
        <v>1361</v>
      </c>
      <c r="E83" s="415" t="s">
        <v>1471</v>
      </c>
      <c r="F83" s="416" t="s">
        <v>5248</v>
      </c>
      <c r="G83" s="416" t="s">
        <v>3</v>
      </c>
      <c r="H83" s="416" t="s">
        <v>3</v>
      </c>
      <c r="I83" s="416"/>
      <c r="J83" s="416"/>
      <c r="K83" s="416"/>
      <c r="L83" s="416"/>
      <c r="M83" s="416" t="s">
        <v>908</v>
      </c>
      <c r="N83" s="416" t="s">
        <v>1472</v>
      </c>
      <c r="O83" s="416"/>
      <c r="P83" s="412" t="s">
        <v>1473</v>
      </c>
      <c r="Q83" s="416" t="s">
        <v>1474</v>
      </c>
      <c r="R83" s="416"/>
      <c r="S83" s="416"/>
      <c r="T83" s="416"/>
      <c r="U83" s="416" t="s">
        <v>3</v>
      </c>
      <c r="V83" s="416"/>
      <c r="W83" s="416"/>
      <c r="X83" s="416"/>
      <c r="Y83" s="416"/>
      <c r="Z83" s="416"/>
      <c r="AA83" s="416"/>
      <c r="AB83" s="416"/>
      <c r="AC83" s="416"/>
      <c r="AD83" s="416"/>
      <c r="AE83" s="416"/>
      <c r="AF83" s="416"/>
      <c r="AG83" s="416"/>
      <c r="AH83" s="416"/>
      <c r="AI83" s="417"/>
      <c r="AJ83" s="416" t="s">
        <v>3</v>
      </c>
      <c r="AK83" s="418" t="s">
        <v>3</v>
      </c>
      <c r="AL83" s="415"/>
      <c r="AM83" s="418"/>
      <c r="AN83" s="419"/>
      <c r="AO83" s="420"/>
      <c r="AP83" s="421" t="s">
        <v>1475</v>
      </c>
      <c r="AQ83" s="422"/>
      <c r="AR83" s="422" t="s">
        <v>844</v>
      </c>
      <c r="AS83" s="422" t="s">
        <v>1476</v>
      </c>
      <c r="AT83" s="422"/>
      <c r="AU83" s="422"/>
      <c r="AV83" s="422" t="s">
        <v>1471</v>
      </c>
      <c r="AW83" s="422"/>
      <c r="AX83" s="422"/>
      <c r="AY83" s="422"/>
      <c r="AZ83" s="422"/>
      <c r="BA83" s="423">
        <v>88</v>
      </c>
      <c r="BB83" s="422">
        <v>1</v>
      </c>
    </row>
    <row r="84" spans="1:54" ht="24.95" customHeight="1">
      <c r="A84" s="326" t="s">
        <v>5951</v>
      </c>
      <c r="B84" s="19" t="s">
        <v>2225</v>
      </c>
      <c r="C84" s="19">
        <v>91</v>
      </c>
      <c r="D84" s="27" t="s">
        <v>1361</v>
      </c>
      <c r="E84" s="27" t="s">
        <v>1471</v>
      </c>
      <c r="F84" s="26" t="s">
        <v>5248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908</v>
      </c>
      <c r="N84" s="26" t="s">
        <v>1472</v>
      </c>
      <c r="O84" s="26"/>
      <c r="P84" s="26" t="s">
        <v>1473</v>
      </c>
      <c r="Q84" s="26" t="s">
        <v>1474</v>
      </c>
      <c r="R84" s="26"/>
      <c r="S84" s="26"/>
      <c r="T84" s="26"/>
      <c r="U84" s="26" t="s">
        <v>3</v>
      </c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3</v>
      </c>
      <c r="AK84" s="31" t="s">
        <v>3</v>
      </c>
      <c r="AL84" s="332"/>
      <c r="AM84" s="333"/>
      <c r="AN84" s="25"/>
      <c r="AO84" s="24"/>
      <c r="AP84" s="262" t="s">
        <v>1475</v>
      </c>
      <c r="AQ84" s="263"/>
      <c r="AR84" s="263" t="s">
        <v>844</v>
      </c>
      <c r="AS84" s="263" t="s">
        <v>1476</v>
      </c>
      <c r="AT84" s="266"/>
      <c r="AU84" s="266"/>
      <c r="AV84" s="266" t="s">
        <v>1471</v>
      </c>
      <c r="AW84" s="266"/>
      <c r="AX84" s="266"/>
      <c r="AY84" s="266"/>
      <c r="AZ84" s="266"/>
      <c r="BA84" s="321">
        <v>88</v>
      </c>
      <c r="BB84" s="394">
        <v>0</v>
      </c>
    </row>
    <row r="85" spans="1:54" ht="24.95" customHeight="1">
      <c r="A85" s="435" t="s">
        <v>4818</v>
      </c>
      <c r="B85" s="427"/>
      <c r="C85" s="427"/>
      <c r="D85" s="436"/>
      <c r="E85" s="436"/>
      <c r="F85" s="437" t="s">
        <v>5667</v>
      </c>
      <c r="G85" s="437"/>
      <c r="H85" s="437"/>
      <c r="I85" s="437"/>
      <c r="J85" s="437"/>
      <c r="K85" s="437"/>
      <c r="L85" s="437"/>
      <c r="M85" s="437"/>
      <c r="N85" s="437"/>
      <c r="O85" s="437"/>
      <c r="P85" s="437"/>
      <c r="Q85" s="437"/>
      <c r="R85" s="437"/>
      <c r="S85" s="411" t="s">
        <v>5071</v>
      </c>
      <c r="T85" s="437"/>
      <c r="U85" s="437"/>
      <c r="V85" s="437"/>
      <c r="W85" s="437"/>
      <c r="X85" s="437"/>
      <c r="Y85" s="437"/>
      <c r="Z85" s="437"/>
      <c r="AA85" s="437"/>
      <c r="AB85" s="437"/>
      <c r="AC85" s="437"/>
      <c r="AD85" s="437"/>
      <c r="AE85" s="437"/>
      <c r="AF85" s="437"/>
      <c r="AG85" s="437"/>
      <c r="AH85" s="437"/>
      <c r="AI85" s="438"/>
      <c r="AJ85" s="437" t="s">
        <v>4799</v>
      </c>
      <c r="AK85" s="439">
        <v>45075</v>
      </c>
      <c r="AL85" s="436"/>
      <c r="AM85" s="439"/>
      <c r="AN85" s="428"/>
      <c r="AO85" s="430"/>
      <c r="AP85" s="440" t="s">
        <v>4403</v>
      </c>
      <c r="AQ85" s="434">
        <v>220</v>
      </c>
      <c r="AR85" s="434"/>
      <c r="AS85" s="434"/>
      <c r="AT85" s="434"/>
      <c r="AU85" s="434"/>
      <c r="AV85" s="434"/>
      <c r="AW85" s="434"/>
      <c r="AX85" s="434"/>
      <c r="AY85" s="434"/>
      <c r="AZ85" s="434"/>
      <c r="BA85" s="441"/>
      <c r="BB85" s="434">
        <v>3</v>
      </c>
    </row>
    <row r="86" spans="1:54" ht="24.95" customHeight="1">
      <c r="A86" s="413" t="s">
        <v>5952</v>
      </c>
      <c r="B86" s="414" t="s">
        <v>2220</v>
      </c>
      <c r="C86" s="414">
        <v>30</v>
      </c>
      <c r="D86" s="415" t="s">
        <v>4374</v>
      </c>
      <c r="E86" s="415"/>
      <c r="F86" s="416" t="s">
        <v>5667</v>
      </c>
      <c r="G86" s="416" t="s">
        <v>3</v>
      </c>
      <c r="H86" s="416"/>
      <c r="I86" s="416"/>
      <c r="J86" s="416"/>
      <c r="K86" s="416"/>
      <c r="L86" s="416"/>
      <c r="M86" s="416"/>
      <c r="N86" s="416"/>
      <c r="O86" s="416"/>
      <c r="P86" s="411"/>
      <c r="Q86" s="416"/>
      <c r="R86" s="416"/>
      <c r="S86" s="416"/>
      <c r="T86" s="416" t="s">
        <v>4400</v>
      </c>
      <c r="U86" s="416" t="s">
        <v>4401</v>
      </c>
      <c r="V86" s="416"/>
      <c r="W86" s="416"/>
      <c r="X86" s="416"/>
      <c r="Y86" s="416"/>
      <c r="Z86" s="416" t="s">
        <v>4402</v>
      </c>
      <c r="AA86" s="416"/>
      <c r="AB86" s="416"/>
      <c r="AC86" s="416"/>
      <c r="AD86" s="416"/>
      <c r="AE86" s="416"/>
      <c r="AF86" s="416"/>
      <c r="AG86" s="416"/>
      <c r="AH86" s="416"/>
      <c r="AI86" s="417"/>
      <c r="AJ86" s="416"/>
      <c r="AK86" s="418"/>
      <c r="AL86" s="415"/>
      <c r="AM86" s="418"/>
      <c r="AN86" s="419" t="s">
        <v>2266</v>
      </c>
      <c r="AO86" s="420">
        <v>45060</v>
      </c>
      <c r="AP86" s="421" t="s">
        <v>4403</v>
      </c>
      <c r="AQ86" s="422"/>
      <c r="AR86" s="422" t="s">
        <v>681</v>
      </c>
      <c r="AS86" s="422" t="s">
        <v>4404</v>
      </c>
      <c r="AT86" s="422"/>
      <c r="AU86" s="422"/>
      <c r="AV86" s="422"/>
      <c r="AW86" s="422"/>
      <c r="AX86" s="422"/>
      <c r="AY86" s="422"/>
      <c r="AZ86" s="422"/>
      <c r="BA86" s="423">
        <v>533</v>
      </c>
      <c r="BB86" s="422">
        <v>2</v>
      </c>
    </row>
    <row r="87" spans="1:54" ht="24.95" customHeight="1">
      <c r="A87" s="326" t="s">
        <v>5951</v>
      </c>
      <c r="B87" s="19" t="s">
        <v>2220</v>
      </c>
      <c r="C87" s="19">
        <v>30</v>
      </c>
      <c r="D87" s="27" t="s">
        <v>4374</v>
      </c>
      <c r="E87" s="27"/>
      <c r="F87" s="26" t="s">
        <v>5667</v>
      </c>
      <c r="G87" s="26" t="s">
        <v>3</v>
      </c>
      <c r="H87" s="26"/>
      <c r="I87" s="26"/>
      <c r="J87" s="26"/>
      <c r="K87" s="26"/>
      <c r="L87" s="26"/>
      <c r="M87" s="26"/>
      <c r="N87" s="26"/>
      <c r="O87" s="26"/>
      <c r="P87" s="411" t="s">
        <v>5071</v>
      </c>
      <c r="Q87" s="26"/>
      <c r="R87" s="26"/>
      <c r="S87" s="26"/>
      <c r="T87" s="26" t="s">
        <v>4400</v>
      </c>
      <c r="U87" s="26" t="s">
        <v>4401</v>
      </c>
      <c r="V87" s="26"/>
      <c r="W87" s="26"/>
      <c r="X87" s="26"/>
      <c r="Y87" s="26"/>
      <c r="Z87" s="26" t="s">
        <v>4402</v>
      </c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4799</v>
      </c>
      <c r="AK87" s="31">
        <v>45075</v>
      </c>
      <c r="AL87" s="332"/>
      <c r="AM87" s="333"/>
      <c r="AN87" s="25"/>
      <c r="AO87" s="24"/>
      <c r="AP87" s="262" t="s">
        <v>4403</v>
      </c>
      <c r="AQ87" s="263"/>
      <c r="AR87" s="263" t="s">
        <v>681</v>
      </c>
      <c r="AS87" s="263" t="s">
        <v>4404</v>
      </c>
      <c r="AT87" s="266"/>
      <c r="AU87" s="266"/>
      <c r="AV87" s="266"/>
      <c r="AW87" s="266"/>
      <c r="AX87" s="266"/>
      <c r="AY87" s="266"/>
      <c r="AZ87" s="266"/>
      <c r="BA87" s="321">
        <v>533</v>
      </c>
      <c r="BB87" s="394">
        <v>0</v>
      </c>
    </row>
    <row r="88" spans="1:54" ht="24.95" customHeight="1">
      <c r="A88" s="435" t="s">
        <v>4818</v>
      </c>
      <c r="B88" s="427"/>
      <c r="C88" s="427"/>
      <c r="D88" s="436"/>
      <c r="E88" s="436"/>
      <c r="F88" s="437" t="s">
        <v>5331</v>
      </c>
      <c r="G88" s="437"/>
      <c r="H88" s="437"/>
      <c r="I88" s="437"/>
      <c r="J88" s="437"/>
      <c r="K88" s="437"/>
      <c r="L88" s="437"/>
      <c r="M88" s="437"/>
      <c r="N88" s="437"/>
      <c r="O88" s="437"/>
      <c r="P88" s="437"/>
      <c r="Q88" s="437"/>
      <c r="R88" s="437"/>
      <c r="S88" s="411" t="s">
        <v>5121</v>
      </c>
      <c r="T88" s="437"/>
      <c r="U88" s="437"/>
      <c r="V88" s="437"/>
      <c r="W88" s="437"/>
      <c r="X88" s="437"/>
      <c r="Y88" s="437"/>
      <c r="Z88" s="437"/>
      <c r="AA88" s="437"/>
      <c r="AB88" s="437"/>
      <c r="AC88" s="437"/>
      <c r="AD88" s="437"/>
      <c r="AE88" s="437"/>
      <c r="AF88" s="437"/>
      <c r="AG88" s="437"/>
      <c r="AH88" s="437"/>
      <c r="AI88" s="438"/>
      <c r="AJ88" s="437" t="s">
        <v>4799</v>
      </c>
      <c r="AK88" s="439">
        <v>45075</v>
      </c>
      <c r="AL88" s="436"/>
      <c r="AM88" s="439"/>
      <c r="AN88" s="428"/>
      <c r="AO88" s="430"/>
      <c r="AP88" s="440" t="s">
        <v>2270</v>
      </c>
      <c r="AQ88" s="434">
        <v>263</v>
      </c>
      <c r="AR88" s="434"/>
      <c r="AS88" s="434"/>
      <c r="AT88" s="434"/>
      <c r="AU88" s="434"/>
      <c r="AV88" s="434"/>
      <c r="AW88" s="434"/>
      <c r="AX88" s="434"/>
      <c r="AY88" s="434"/>
      <c r="AZ88" s="434"/>
      <c r="BA88" s="441"/>
      <c r="BB88" s="434">
        <v>3</v>
      </c>
    </row>
    <row r="89" spans="1:54" ht="24.95" customHeight="1">
      <c r="A89" s="413" t="s">
        <v>5952</v>
      </c>
      <c r="B89" s="414" t="s">
        <v>2211</v>
      </c>
      <c r="C89" s="414">
        <v>1</v>
      </c>
      <c r="D89" s="415">
        <v>1</v>
      </c>
      <c r="E89" s="415">
        <v>4</v>
      </c>
      <c r="F89" s="416" t="s">
        <v>5331</v>
      </c>
      <c r="G89" s="416" t="s">
        <v>3</v>
      </c>
      <c r="H89" s="416"/>
      <c r="I89" s="416"/>
      <c r="J89" s="416"/>
      <c r="K89" s="416"/>
      <c r="L89" s="416"/>
      <c r="M89" s="416" t="s">
        <v>7</v>
      </c>
      <c r="N89" s="416" t="s">
        <v>2260</v>
      </c>
      <c r="O89" s="416"/>
      <c r="P89" s="411"/>
      <c r="Q89" s="416" t="s">
        <v>2261</v>
      </c>
      <c r="R89" s="416"/>
      <c r="S89" s="416"/>
      <c r="T89" s="416"/>
      <c r="U89" s="416"/>
      <c r="V89" s="416"/>
      <c r="W89" s="416"/>
      <c r="X89" s="416"/>
      <c r="Y89" s="416"/>
      <c r="Z89" s="416" t="s">
        <v>2263</v>
      </c>
      <c r="AA89" s="416" t="s">
        <v>6</v>
      </c>
      <c r="AB89" s="416" t="s">
        <v>2269</v>
      </c>
      <c r="AC89" s="416"/>
      <c r="AD89" s="416"/>
      <c r="AE89" s="416" t="s">
        <v>4</v>
      </c>
      <c r="AF89" s="416" t="s">
        <v>5</v>
      </c>
      <c r="AG89" s="416" t="s">
        <v>19</v>
      </c>
      <c r="AH89" s="416" t="s">
        <v>2265</v>
      </c>
      <c r="AI89" s="417"/>
      <c r="AJ89" s="416"/>
      <c r="AK89" s="418"/>
      <c r="AL89" s="415"/>
      <c r="AM89" s="418"/>
      <c r="AN89" s="419" t="s">
        <v>2266</v>
      </c>
      <c r="AO89" s="420">
        <v>45060</v>
      </c>
      <c r="AP89" s="421" t="s">
        <v>2270</v>
      </c>
      <c r="AQ89" s="422"/>
      <c r="AR89" s="422" t="s">
        <v>674</v>
      </c>
      <c r="AS89" s="422" t="s">
        <v>2271</v>
      </c>
      <c r="AT89" s="422" t="s">
        <v>2272</v>
      </c>
      <c r="AU89" s="422"/>
      <c r="AV89" s="422"/>
      <c r="AW89" s="422"/>
      <c r="AX89" s="422"/>
      <c r="AY89" s="422"/>
      <c r="AZ89" s="422"/>
      <c r="BA89" s="423">
        <v>4</v>
      </c>
      <c r="BB89" s="422">
        <v>2</v>
      </c>
    </row>
    <row r="90" spans="1:54" ht="24.95" customHeight="1">
      <c r="A90" s="326" t="s">
        <v>5951</v>
      </c>
      <c r="B90" s="19" t="s">
        <v>2211</v>
      </c>
      <c r="C90" s="19">
        <v>1</v>
      </c>
      <c r="D90" s="27">
        <v>1</v>
      </c>
      <c r="E90" s="27">
        <v>4</v>
      </c>
      <c r="F90" s="26" t="s">
        <v>5331</v>
      </c>
      <c r="G90" s="26" t="s">
        <v>3</v>
      </c>
      <c r="H90" s="26"/>
      <c r="I90" s="26"/>
      <c r="J90" s="26"/>
      <c r="K90" s="26"/>
      <c r="L90" s="26"/>
      <c r="M90" s="26" t="s">
        <v>7</v>
      </c>
      <c r="N90" s="26" t="s">
        <v>2260</v>
      </c>
      <c r="O90" s="26"/>
      <c r="P90" s="411" t="s">
        <v>5121</v>
      </c>
      <c r="Q90" s="26" t="s">
        <v>2261</v>
      </c>
      <c r="R90" s="26"/>
      <c r="S90" s="26"/>
      <c r="T90" s="26"/>
      <c r="U90" s="26"/>
      <c r="V90" s="26"/>
      <c r="W90" s="26"/>
      <c r="X90" s="26"/>
      <c r="Y90" s="26"/>
      <c r="Z90" s="26" t="s">
        <v>2263</v>
      </c>
      <c r="AA90" s="28" t="s">
        <v>6</v>
      </c>
      <c r="AB90" s="28" t="s">
        <v>2269</v>
      </c>
      <c r="AC90" s="28"/>
      <c r="AD90" s="28"/>
      <c r="AE90" s="28" t="s">
        <v>4</v>
      </c>
      <c r="AF90" s="28" t="s">
        <v>5</v>
      </c>
      <c r="AG90" s="28" t="s">
        <v>19</v>
      </c>
      <c r="AH90" s="28" t="s">
        <v>2265</v>
      </c>
      <c r="AI90" s="29"/>
      <c r="AJ90" s="30" t="s">
        <v>4799</v>
      </c>
      <c r="AK90" s="31">
        <v>45075</v>
      </c>
      <c r="AL90" s="332"/>
      <c r="AM90" s="333"/>
      <c r="AN90" s="25"/>
      <c r="AO90" s="24"/>
      <c r="AP90" s="262" t="s">
        <v>2270</v>
      </c>
      <c r="AQ90" s="263"/>
      <c r="AR90" s="263" t="s">
        <v>674</v>
      </c>
      <c r="AS90" s="263" t="s">
        <v>2271</v>
      </c>
      <c r="AT90" s="266" t="s">
        <v>2272</v>
      </c>
      <c r="AU90" s="266"/>
      <c r="AV90" s="266"/>
      <c r="AW90" s="266"/>
      <c r="AX90" s="266"/>
      <c r="AY90" s="266"/>
      <c r="AZ90" s="266"/>
      <c r="BA90" s="321">
        <v>4</v>
      </c>
      <c r="BB90" s="394">
        <v>0</v>
      </c>
    </row>
    <row r="91" spans="1:54" ht="24.95" customHeight="1">
      <c r="A91" s="435" t="s">
        <v>4818</v>
      </c>
      <c r="B91" s="427"/>
      <c r="C91" s="427"/>
      <c r="D91" s="436"/>
      <c r="E91" s="436"/>
      <c r="F91" s="437" t="s">
        <v>5259</v>
      </c>
      <c r="G91" s="437"/>
      <c r="H91" s="437"/>
      <c r="I91" s="437"/>
      <c r="J91" s="437"/>
      <c r="K91" s="437"/>
      <c r="L91" s="437"/>
      <c r="M91" s="437"/>
      <c r="N91" s="437"/>
      <c r="O91" s="437"/>
      <c r="P91" s="437"/>
      <c r="Q91" s="437"/>
      <c r="R91" s="437"/>
      <c r="S91" s="425" t="s">
        <v>1575</v>
      </c>
      <c r="T91" s="437"/>
      <c r="U91" s="437"/>
      <c r="V91" s="437"/>
      <c r="W91" s="437"/>
      <c r="X91" s="437"/>
      <c r="Y91" s="437"/>
      <c r="Z91" s="437"/>
      <c r="AA91" s="437"/>
      <c r="AB91" s="437"/>
      <c r="AC91" s="437"/>
      <c r="AD91" s="437"/>
      <c r="AE91" s="437"/>
      <c r="AF91" s="437"/>
      <c r="AG91" s="437"/>
      <c r="AH91" s="437"/>
      <c r="AI91" s="438"/>
      <c r="AJ91" s="437" t="s">
        <v>4799</v>
      </c>
      <c r="AK91" s="439">
        <v>45075</v>
      </c>
      <c r="AL91" s="436"/>
      <c r="AM91" s="439"/>
      <c r="AN91" s="428"/>
      <c r="AO91" s="430"/>
      <c r="AP91" s="440" t="s">
        <v>1586</v>
      </c>
      <c r="AQ91" s="434">
        <v>44</v>
      </c>
      <c r="AR91" s="434"/>
      <c r="AS91" s="434"/>
      <c r="AT91" s="434"/>
      <c r="AU91" s="434"/>
      <c r="AV91" s="434"/>
      <c r="AW91" s="434"/>
      <c r="AX91" s="434"/>
      <c r="AY91" s="434"/>
      <c r="AZ91" s="434"/>
      <c r="BA91" s="441"/>
      <c r="BB91" s="434">
        <v>3</v>
      </c>
    </row>
    <row r="92" spans="1:54" ht="24.95" customHeight="1">
      <c r="A92" s="413" t="s">
        <v>5952</v>
      </c>
      <c r="B92" s="414" t="s">
        <v>2225</v>
      </c>
      <c r="C92" s="414">
        <v>91</v>
      </c>
      <c r="D92" s="415" t="s">
        <v>1361</v>
      </c>
      <c r="E92" s="415" t="s">
        <v>1571</v>
      </c>
      <c r="F92" s="416" t="s">
        <v>5259</v>
      </c>
      <c r="G92" s="416" t="s">
        <v>1572</v>
      </c>
      <c r="H92" s="416"/>
      <c r="I92" s="416"/>
      <c r="J92" s="416"/>
      <c r="K92" s="416"/>
      <c r="L92" s="416"/>
      <c r="M92" s="416" t="s">
        <v>1573</v>
      </c>
      <c r="N92" s="416" t="s">
        <v>1574</v>
      </c>
      <c r="O92" s="416"/>
      <c r="P92" s="412" t="s">
        <v>1575</v>
      </c>
      <c r="Q92" s="416" t="s">
        <v>1576</v>
      </c>
      <c r="R92" s="416"/>
      <c r="S92" s="416" t="s">
        <v>1577</v>
      </c>
      <c r="T92" s="416" t="s">
        <v>1578</v>
      </c>
      <c r="U92" s="416" t="s">
        <v>1579</v>
      </c>
      <c r="V92" s="416"/>
      <c r="W92" s="416"/>
      <c r="X92" s="416"/>
      <c r="Y92" s="416" t="s">
        <v>1580</v>
      </c>
      <c r="Z92" s="416" t="s">
        <v>1414</v>
      </c>
      <c r="AA92" s="416" t="s">
        <v>1581</v>
      </c>
      <c r="AB92" s="416" t="s">
        <v>1582</v>
      </c>
      <c r="AC92" s="416"/>
      <c r="AD92" s="416"/>
      <c r="AE92" s="416" t="s">
        <v>705</v>
      </c>
      <c r="AF92" s="416" t="s">
        <v>1583</v>
      </c>
      <c r="AG92" s="416" t="s">
        <v>1584</v>
      </c>
      <c r="AH92" s="416" t="s">
        <v>1585</v>
      </c>
      <c r="AI92" s="417"/>
      <c r="AJ92" s="416"/>
      <c r="AK92" s="418"/>
      <c r="AL92" s="415"/>
      <c r="AM92" s="418"/>
      <c r="AN92" s="419"/>
      <c r="AO92" s="420"/>
      <c r="AP92" s="421" t="s">
        <v>1586</v>
      </c>
      <c r="AQ92" s="422"/>
      <c r="AR92" s="422" t="s">
        <v>674</v>
      </c>
      <c r="AS92" s="422" t="s">
        <v>675</v>
      </c>
      <c r="AT92" s="422"/>
      <c r="AU92" s="422"/>
      <c r="AV92" s="422" t="s">
        <v>1571</v>
      </c>
      <c r="AW92" s="422"/>
      <c r="AX92" s="422"/>
      <c r="AY92" s="422"/>
      <c r="AZ92" s="422"/>
      <c r="BA92" s="423">
        <v>99</v>
      </c>
      <c r="BB92" s="422">
        <v>1</v>
      </c>
    </row>
    <row r="93" spans="1:54" ht="24.95" customHeight="1">
      <c r="A93" s="326" t="s">
        <v>5951</v>
      </c>
      <c r="B93" s="19" t="s">
        <v>2225</v>
      </c>
      <c r="C93" s="19">
        <v>91</v>
      </c>
      <c r="D93" s="27" t="s">
        <v>1361</v>
      </c>
      <c r="E93" s="27" t="s">
        <v>1571</v>
      </c>
      <c r="F93" s="26" t="s">
        <v>5259</v>
      </c>
      <c r="G93" s="26" t="s">
        <v>1572</v>
      </c>
      <c r="H93" s="26"/>
      <c r="I93" s="26"/>
      <c r="J93" s="26"/>
      <c r="K93" s="26"/>
      <c r="L93" s="26"/>
      <c r="M93" s="26" t="s">
        <v>1573</v>
      </c>
      <c r="N93" s="26" t="s">
        <v>1574</v>
      </c>
      <c r="O93" s="26"/>
      <c r="P93" s="26" t="s">
        <v>1575</v>
      </c>
      <c r="Q93" s="26" t="s">
        <v>1576</v>
      </c>
      <c r="R93" s="26"/>
      <c r="S93" s="26" t="s">
        <v>1577</v>
      </c>
      <c r="T93" s="26" t="s">
        <v>1578</v>
      </c>
      <c r="U93" s="26" t="s">
        <v>1579</v>
      </c>
      <c r="V93" s="26"/>
      <c r="W93" s="26"/>
      <c r="X93" s="26"/>
      <c r="Y93" s="26" t="s">
        <v>1580</v>
      </c>
      <c r="Z93" s="26" t="s">
        <v>1414</v>
      </c>
      <c r="AA93" s="28" t="s">
        <v>1581</v>
      </c>
      <c r="AB93" s="28" t="s">
        <v>1582</v>
      </c>
      <c r="AC93" s="28"/>
      <c r="AD93" s="28"/>
      <c r="AE93" s="28" t="s">
        <v>705</v>
      </c>
      <c r="AF93" s="28" t="s">
        <v>1583</v>
      </c>
      <c r="AG93" s="28" t="s">
        <v>1584</v>
      </c>
      <c r="AH93" s="28" t="s">
        <v>1585</v>
      </c>
      <c r="AI93" s="29"/>
      <c r="AJ93" s="30"/>
      <c r="AK93" s="31"/>
      <c r="AL93" s="332"/>
      <c r="AM93" s="333"/>
      <c r="AN93" s="25"/>
      <c r="AO93" s="24"/>
      <c r="AP93" s="262" t="s">
        <v>1586</v>
      </c>
      <c r="AQ93" s="263"/>
      <c r="AR93" s="263" t="s">
        <v>674</v>
      </c>
      <c r="AS93" s="263" t="s">
        <v>675</v>
      </c>
      <c r="AT93" s="266"/>
      <c r="AU93" s="266"/>
      <c r="AV93" s="266" t="s">
        <v>1571</v>
      </c>
      <c r="AW93" s="266"/>
      <c r="AX93" s="266"/>
      <c r="AY93" s="266"/>
      <c r="AZ93" s="266"/>
      <c r="BA93" s="321">
        <v>99</v>
      </c>
      <c r="BB93" s="394">
        <v>0</v>
      </c>
    </row>
    <row r="94" spans="1:54" ht="24.95" customHeight="1">
      <c r="A94" s="435" t="s">
        <v>4818</v>
      </c>
      <c r="B94" s="427"/>
      <c r="C94" s="427"/>
      <c r="D94" s="436"/>
      <c r="E94" s="436"/>
      <c r="F94" s="437" t="s">
        <v>5668</v>
      </c>
      <c r="G94" s="437"/>
      <c r="H94" s="437"/>
      <c r="I94" s="437"/>
      <c r="J94" s="437"/>
      <c r="K94" s="437"/>
      <c r="L94" s="437"/>
      <c r="M94" s="437"/>
      <c r="N94" s="437"/>
      <c r="O94" s="437"/>
      <c r="P94" s="437"/>
      <c r="Q94" s="437"/>
      <c r="R94" s="437"/>
      <c r="S94" s="411" t="s">
        <v>4914</v>
      </c>
      <c r="T94" s="437"/>
      <c r="U94" s="437"/>
      <c r="V94" s="437"/>
      <c r="W94" s="437"/>
      <c r="X94" s="437"/>
      <c r="Y94" s="437"/>
      <c r="Z94" s="437"/>
      <c r="AA94" s="437"/>
      <c r="AB94" s="437"/>
      <c r="AC94" s="437"/>
      <c r="AD94" s="437"/>
      <c r="AE94" s="437"/>
      <c r="AF94" s="437"/>
      <c r="AG94" s="437"/>
      <c r="AH94" s="437"/>
      <c r="AI94" s="438"/>
      <c r="AJ94" s="437" t="s">
        <v>4799</v>
      </c>
      <c r="AK94" s="439">
        <v>45075</v>
      </c>
      <c r="AL94" s="436"/>
      <c r="AM94" s="439"/>
      <c r="AN94" s="428"/>
      <c r="AO94" s="430"/>
      <c r="AP94" s="440" t="s">
        <v>4407</v>
      </c>
      <c r="AQ94" s="434">
        <v>92</v>
      </c>
      <c r="AR94" s="434"/>
      <c r="AS94" s="434"/>
      <c r="AT94" s="434"/>
      <c r="AU94" s="434"/>
      <c r="AV94" s="434"/>
      <c r="AW94" s="434"/>
      <c r="AX94" s="434"/>
      <c r="AY94" s="434"/>
      <c r="AZ94" s="434"/>
      <c r="BA94" s="441"/>
      <c r="BB94" s="434">
        <v>3</v>
      </c>
    </row>
    <row r="95" spans="1:54" ht="24.95" customHeight="1">
      <c r="A95" s="413" t="s">
        <v>5952</v>
      </c>
      <c r="B95" s="414" t="s">
        <v>2220</v>
      </c>
      <c r="C95" s="414">
        <v>30</v>
      </c>
      <c r="D95" s="415" t="s">
        <v>4374</v>
      </c>
      <c r="E95" s="415"/>
      <c r="F95" s="416" t="s">
        <v>5668</v>
      </c>
      <c r="G95" s="416" t="s">
        <v>3</v>
      </c>
      <c r="H95" s="416"/>
      <c r="I95" s="416"/>
      <c r="J95" s="416"/>
      <c r="K95" s="416"/>
      <c r="L95" s="416"/>
      <c r="M95" s="416"/>
      <c r="N95" s="416"/>
      <c r="O95" s="416"/>
      <c r="P95" s="411"/>
      <c r="Q95" s="416"/>
      <c r="R95" s="416"/>
      <c r="S95" s="416"/>
      <c r="T95" s="416" t="s">
        <v>4405</v>
      </c>
      <c r="U95" s="416" t="s">
        <v>4406</v>
      </c>
      <c r="V95" s="416"/>
      <c r="W95" s="416"/>
      <c r="X95" s="416"/>
      <c r="Y95" s="416"/>
      <c r="Z95" s="416" t="s">
        <v>4389</v>
      </c>
      <c r="AA95" s="416"/>
      <c r="AB95" s="416"/>
      <c r="AC95" s="416"/>
      <c r="AD95" s="416"/>
      <c r="AE95" s="416"/>
      <c r="AF95" s="416"/>
      <c r="AG95" s="416"/>
      <c r="AH95" s="416"/>
      <c r="AI95" s="417"/>
      <c r="AJ95" s="416"/>
      <c r="AK95" s="418"/>
      <c r="AL95" s="415"/>
      <c r="AM95" s="418"/>
      <c r="AN95" s="419" t="s">
        <v>2266</v>
      </c>
      <c r="AO95" s="420">
        <v>45060</v>
      </c>
      <c r="AP95" s="421" t="s">
        <v>4407</v>
      </c>
      <c r="AQ95" s="422"/>
      <c r="AR95" s="422" t="s">
        <v>681</v>
      </c>
      <c r="AS95" s="422" t="s">
        <v>4408</v>
      </c>
      <c r="AT95" s="422"/>
      <c r="AU95" s="422"/>
      <c r="AV95" s="422"/>
      <c r="AW95" s="422"/>
      <c r="AX95" s="422"/>
      <c r="AY95" s="422"/>
      <c r="AZ95" s="422"/>
      <c r="BA95" s="423">
        <v>534</v>
      </c>
      <c r="BB95" s="422">
        <v>2</v>
      </c>
    </row>
    <row r="96" spans="1:54" ht="24.95" customHeight="1">
      <c r="A96" s="326" t="s">
        <v>5951</v>
      </c>
      <c r="B96" s="19" t="s">
        <v>2220</v>
      </c>
      <c r="C96" s="19">
        <v>30</v>
      </c>
      <c r="D96" s="27" t="s">
        <v>4374</v>
      </c>
      <c r="E96" s="27"/>
      <c r="F96" s="26" t="s">
        <v>5668</v>
      </c>
      <c r="G96" s="26" t="s">
        <v>3</v>
      </c>
      <c r="H96" s="26"/>
      <c r="I96" s="26"/>
      <c r="J96" s="26"/>
      <c r="K96" s="26"/>
      <c r="L96" s="26"/>
      <c r="M96" s="26"/>
      <c r="N96" s="26"/>
      <c r="O96" s="26"/>
      <c r="P96" s="411" t="s">
        <v>4914</v>
      </c>
      <c r="Q96" s="26"/>
      <c r="R96" s="26"/>
      <c r="S96" s="26"/>
      <c r="T96" s="26" t="s">
        <v>4405</v>
      </c>
      <c r="U96" s="26" t="s">
        <v>4406</v>
      </c>
      <c r="V96" s="26"/>
      <c r="W96" s="26"/>
      <c r="X96" s="26"/>
      <c r="Y96" s="26"/>
      <c r="Z96" s="26" t="s">
        <v>4389</v>
      </c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4799</v>
      </c>
      <c r="AK96" s="31">
        <v>45075</v>
      </c>
      <c r="AL96" s="332"/>
      <c r="AM96" s="333"/>
      <c r="AN96" s="25"/>
      <c r="AO96" s="24"/>
      <c r="AP96" s="262" t="s">
        <v>4407</v>
      </c>
      <c r="AQ96" s="263"/>
      <c r="AR96" s="263" t="s">
        <v>681</v>
      </c>
      <c r="AS96" s="263" t="s">
        <v>4408</v>
      </c>
      <c r="AT96" s="266"/>
      <c r="AU96" s="266"/>
      <c r="AV96" s="266"/>
      <c r="AW96" s="266"/>
      <c r="AX96" s="266"/>
      <c r="AY96" s="266"/>
      <c r="AZ96" s="266"/>
      <c r="BA96" s="321">
        <v>534</v>
      </c>
      <c r="BB96" s="394">
        <v>0</v>
      </c>
    </row>
    <row r="97" spans="1:54" ht="24.95" customHeight="1">
      <c r="A97" s="435" t="s">
        <v>4818</v>
      </c>
      <c r="B97" s="427"/>
      <c r="C97" s="427"/>
      <c r="D97" s="436"/>
      <c r="E97" s="436"/>
      <c r="F97" s="437" t="s">
        <v>5257</v>
      </c>
      <c r="G97" s="437"/>
      <c r="H97" s="437"/>
      <c r="I97" s="437"/>
      <c r="J97" s="437"/>
      <c r="K97" s="437"/>
      <c r="L97" s="437"/>
      <c r="M97" s="437"/>
      <c r="N97" s="437"/>
      <c r="O97" s="437"/>
      <c r="P97" s="437"/>
      <c r="Q97" s="437"/>
      <c r="R97" s="437"/>
      <c r="S97" s="411" t="s">
        <v>4887</v>
      </c>
      <c r="T97" s="437"/>
      <c r="U97" s="437"/>
      <c r="V97" s="437"/>
      <c r="W97" s="437"/>
      <c r="X97" s="437"/>
      <c r="Y97" s="437"/>
      <c r="Z97" s="437"/>
      <c r="AA97" s="437"/>
      <c r="AB97" s="437"/>
      <c r="AC97" s="437"/>
      <c r="AD97" s="437"/>
      <c r="AE97" s="437"/>
      <c r="AF97" s="437"/>
      <c r="AG97" s="437"/>
      <c r="AH97" s="437"/>
      <c r="AI97" s="438"/>
      <c r="AJ97" s="437" t="s">
        <v>4799</v>
      </c>
      <c r="AK97" s="439">
        <v>45075</v>
      </c>
      <c r="AL97" s="436"/>
      <c r="AM97" s="439"/>
      <c r="AN97" s="428"/>
      <c r="AO97" s="430"/>
      <c r="AP97" s="440" t="s">
        <v>1559</v>
      </c>
      <c r="AQ97" s="434">
        <v>71</v>
      </c>
      <c r="AR97" s="434"/>
      <c r="AS97" s="434"/>
      <c r="AT97" s="434"/>
      <c r="AU97" s="434"/>
      <c r="AV97" s="434"/>
      <c r="AW97" s="434"/>
      <c r="AX97" s="434"/>
      <c r="AY97" s="434"/>
      <c r="AZ97" s="434"/>
      <c r="BA97" s="441"/>
      <c r="BB97" s="434">
        <v>3</v>
      </c>
    </row>
    <row r="98" spans="1:54" ht="24.95" customHeight="1">
      <c r="A98" s="413" t="s">
        <v>5952</v>
      </c>
      <c r="B98" s="414" t="s">
        <v>2225</v>
      </c>
      <c r="C98" s="414">
        <v>91</v>
      </c>
      <c r="D98" s="415" t="s">
        <v>1361</v>
      </c>
      <c r="E98" s="415" t="s">
        <v>1550</v>
      </c>
      <c r="F98" s="416" t="s">
        <v>5257</v>
      </c>
      <c r="G98" s="416" t="s">
        <v>1551</v>
      </c>
      <c r="H98" s="416"/>
      <c r="I98" s="416"/>
      <c r="J98" s="416"/>
      <c r="K98" s="416"/>
      <c r="L98" s="416"/>
      <c r="M98" s="416" t="s">
        <v>831</v>
      </c>
      <c r="N98" s="416" t="s">
        <v>1552</v>
      </c>
      <c r="O98" s="416"/>
      <c r="P98" s="416" t="s">
        <v>1553</v>
      </c>
      <c r="Q98" s="416" t="s">
        <v>1554</v>
      </c>
      <c r="R98" s="411"/>
      <c r="S98" s="416"/>
      <c r="T98" s="416"/>
      <c r="U98" s="416"/>
      <c r="V98" s="416"/>
      <c r="W98" s="416"/>
      <c r="X98" s="416"/>
      <c r="Y98" s="416" t="s">
        <v>1555</v>
      </c>
      <c r="Z98" s="416"/>
      <c r="AA98" s="416" t="s">
        <v>1556</v>
      </c>
      <c r="AB98" s="416" t="s">
        <v>1557</v>
      </c>
      <c r="AC98" s="416"/>
      <c r="AD98" s="416"/>
      <c r="AE98" s="416" t="s">
        <v>4</v>
      </c>
      <c r="AF98" s="416" t="s">
        <v>5</v>
      </c>
      <c r="AG98" s="416" t="s">
        <v>832</v>
      </c>
      <c r="AH98" s="416" t="s">
        <v>1558</v>
      </c>
      <c r="AI98" s="417"/>
      <c r="AJ98" s="416"/>
      <c r="AK98" s="418"/>
      <c r="AL98" s="415"/>
      <c r="AM98" s="418"/>
      <c r="AN98" s="419"/>
      <c r="AO98" s="420"/>
      <c r="AP98" s="421" t="s">
        <v>1559</v>
      </c>
      <c r="AQ98" s="422"/>
      <c r="AR98" s="422" t="s">
        <v>674</v>
      </c>
      <c r="AS98" s="422" t="s">
        <v>675</v>
      </c>
      <c r="AT98" s="422"/>
      <c r="AU98" s="422"/>
      <c r="AV98" s="422" t="s">
        <v>1550</v>
      </c>
      <c r="AW98" s="422"/>
      <c r="AX98" s="422"/>
      <c r="AY98" s="422"/>
      <c r="AZ98" s="422"/>
      <c r="BA98" s="423">
        <v>97</v>
      </c>
      <c r="BB98" s="422">
        <v>1</v>
      </c>
    </row>
    <row r="99" spans="1:54" ht="24.95" customHeight="1">
      <c r="A99" s="326" t="s">
        <v>5951</v>
      </c>
      <c r="B99" s="19" t="s">
        <v>2225</v>
      </c>
      <c r="C99" s="19">
        <v>91</v>
      </c>
      <c r="D99" s="27" t="s">
        <v>1361</v>
      </c>
      <c r="E99" s="27" t="s">
        <v>1550</v>
      </c>
      <c r="F99" s="26" t="s">
        <v>5257</v>
      </c>
      <c r="G99" s="26" t="s">
        <v>1551</v>
      </c>
      <c r="H99" s="26"/>
      <c r="I99" s="26"/>
      <c r="J99" s="26"/>
      <c r="K99" s="26"/>
      <c r="L99" s="26"/>
      <c r="M99" s="26" t="s">
        <v>831</v>
      </c>
      <c r="N99" s="26" t="s">
        <v>1552</v>
      </c>
      <c r="O99" s="26"/>
      <c r="P99" s="26" t="s">
        <v>1553</v>
      </c>
      <c r="Q99" s="26" t="s">
        <v>1554</v>
      </c>
      <c r="R99" s="411" t="s">
        <v>4887</v>
      </c>
      <c r="S99" s="26"/>
      <c r="T99" s="26"/>
      <c r="U99" s="26"/>
      <c r="V99" s="26"/>
      <c r="W99" s="26"/>
      <c r="X99" s="26"/>
      <c r="Y99" s="26" t="s">
        <v>1555</v>
      </c>
      <c r="Z99" s="26"/>
      <c r="AA99" s="28" t="s">
        <v>1556</v>
      </c>
      <c r="AB99" s="28" t="s">
        <v>1557</v>
      </c>
      <c r="AC99" s="28"/>
      <c r="AD99" s="28"/>
      <c r="AE99" s="28" t="s">
        <v>4</v>
      </c>
      <c r="AF99" s="28" t="s">
        <v>5</v>
      </c>
      <c r="AG99" s="28" t="s">
        <v>832</v>
      </c>
      <c r="AH99" s="28" t="s">
        <v>1558</v>
      </c>
      <c r="AI99" s="29"/>
      <c r="AJ99" s="30" t="s">
        <v>4799</v>
      </c>
      <c r="AK99" s="31">
        <v>45075</v>
      </c>
      <c r="AL99" s="332"/>
      <c r="AM99" s="333"/>
      <c r="AN99" s="25"/>
      <c r="AO99" s="24"/>
      <c r="AP99" s="262" t="s">
        <v>1559</v>
      </c>
      <c r="AQ99" s="263"/>
      <c r="AR99" s="263" t="s">
        <v>674</v>
      </c>
      <c r="AS99" s="263" t="s">
        <v>675</v>
      </c>
      <c r="AT99" s="266"/>
      <c r="AU99" s="266"/>
      <c r="AV99" s="266" t="s">
        <v>1550</v>
      </c>
      <c r="AW99" s="266"/>
      <c r="AX99" s="266"/>
      <c r="AY99" s="266"/>
      <c r="AZ99" s="266"/>
      <c r="BA99" s="321">
        <v>97</v>
      </c>
      <c r="BB99" s="394">
        <v>0</v>
      </c>
    </row>
    <row r="100" spans="1:54" ht="24.95" customHeight="1">
      <c r="A100" s="435" t="s">
        <v>4818</v>
      </c>
      <c r="B100" s="427"/>
      <c r="C100" s="427"/>
      <c r="D100" s="436"/>
      <c r="E100" s="436"/>
      <c r="F100" s="437" t="s">
        <v>5242</v>
      </c>
      <c r="G100" s="437"/>
      <c r="H100" s="437"/>
      <c r="I100" s="437"/>
      <c r="J100" s="437"/>
      <c r="K100" s="437"/>
      <c r="L100" s="437"/>
      <c r="M100" s="437"/>
      <c r="N100" s="437"/>
      <c r="O100" s="437"/>
      <c r="P100" s="437"/>
      <c r="Q100" s="437"/>
      <c r="R100" s="437"/>
      <c r="S100" s="425" t="s">
        <v>1409</v>
      </c>
      <c r="T100" s="437"/>
      <c r="U100" s="437"/>
      <c r="V100" s="437"/>
      <c r="W100" s="437"/>
      <c r="X100" s="437"/>
      <c r="Y100" s="437"/>
      <c r="Z100" s="437"/>
      <c r="AA100" s="437"/>
      <c r="AB100" s="437"/>
      <c r="AC100" s="437"/>
      <c r="AD100" s="437"/>
      <c r="AE100" s="437"/>
      <c r="AF100" s="437"/>
      <c r="AG100" s="437"/>
      <c r="AH100" s="437"/>
      <c r="AI100" s="438"/>
      <c r="AJ100" s="437" t="s">
        <v>4799</v>
      </c>
      <c r="AK100" s="439">
        <v>45075</v>
      </c>
      <c r="AL100" s="436"/>
      <c r="AM100" s="439"/>
      <c r="AN100" s="428"/>
      <c r="AO100" s="430"/>
      <c r="AP100" s="440" t="s">
        <v>1420</v>
      </c>
      <c r="AQ100" s="434">
        <v>248</v>
      </c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41"/>
      <c r="BB100" s="434">
        <v>3</v>
      </c>
    </row>
    <row r="101" spans="1:54" ht="24.95" customHeight="1">
      <c r="A101" s="413" t="s">
        <v>5952</v>
      </c>
      <c r="B101" s="414" t="s">
        <v>2225</v>
      </c>
      <c r="C101" s="414">
        <v>91</v>
      </c>
      <c r="D101" s="415" t="s">
        <v>1361</v>
      </c>
      <c r="E101" s="415" t="s">
        <v>1405</v>
      </c>
      <c r="F101" s="416" t="s">
        <v>5242</v>
      </c>
      <c r="G101" s="416" t="s">
        <v>1406</v>
      </c>
      <c r="H101" s="416"/>
      <c r="I101" s="416"/>
      <c r="J101" s="416"/>
      <c r="K101" s="416"/>
      <c r="L101" s="416"/>
      <c r="M101" s="416" t="s">
        <v>1407</v>
      </c>
      <c r="N101" s="416" t="s">
        <v>1408</v>
      </c>
      <c r="O101" s="416"/>
      <c r="P101" s="412" t="s">
        <v>1409</v>
      </c>
      <c r="Q101" s="416" t="s">
        <v>1410</v>
      </c>
      <c r="R101" s="416" t="s">
        <v>1410</v>
      </c>
      <c r="S101" s="416" t="s">
        <v>1410</v>
      </c>
      <c r="T101" s="416" t="s">
        <v>1411</v>
      </c>
      <c r="U101" s="416" t="s">
        <v>1412</v>
      </c>
      <c r="V101" s="416"/>
      <c r="W101" s="416"/>
      <c r="X101" s="416"/>
      <c r="Y101" s="416" t="s">
        <v>1413</v>
      </c>
      <c r="Z101" s="416" t="s">
        <v>1414</v>
      </c>
      <c r="AA101" s="416" t="s">
        <v>1415</v>
      </c>
      <c r="AB101" s="416" t="s">
        <v>1416</v>
      </c>
      <c r="AC101" s="416"/>
      <c r="AD101" s="416"/>
      <c r="AE101" s="416" t="s">
        <v>705</v>
      </c>
      <c r="AF101" s="416" t="s">
        <v>775</v>
      </c>
      <c r="AG101" s="416" t="s">
        <v>1417</v>
      </c>
      <c r="AH101" s="416" t="s">
        <v>1418</v>
      </c>
      <c r="AI101" s="417" t="s">
        <v>1419</v>
      </c>
      <c r="AJ101" s="416"/>
      <c r="AK101" s="418"/>
      <c r="AL101" s="415"/>
      <c r="AM101" s="418"/>
      <c r="AN101" s="419"/>
      <c r="AO101" s="420"/>
      <c r="AP101" s="421" t="s">
        <v>1420</v>
      </c>
      <c r="AQ101" s="422"/>
      <c r="AR101" s="422" t="s">
        <v>674</v>
      </c>
      <c r="AS101" s="422" t="s">
        <v>675</v>
      </c>
      <c r="AT101" s="422"/>
      <c r="AU101" s="422"/>
      <c r="AV101" s="422" t="s">
        <v>1405</v>
      </c>
      <c r="AW101" s="422"/>
      <c r="AX101" s="422"/>
      <c r="AY101" s="422"/>
      <c r="AZ101" s="422"/>
      <c r="BA101" s="423">
        <v>82</v>
      </c>
      <c r="BB101" s="422">
        <v>1</v>
      </c>
    </row>
    <row r="102" spans="1:54" ht="24.95" customHeight="1">
      <c r="A102" s="326" t="s">
        <v>5951</v>
      </c>
      <c r="B102" s="19" t="s">
        <v>2225</v>
      </c>
      <c r="C102" s="19">
        <v>91</v>
      </c>
      <c r="D102" s="27" t="s">
        <v>1361</v>
      </c>
      <c r="E102" s="27" t="s">
        <v>1405</v>
      </c>
      <c r="F102" s="26" t="s">
        <v>5242</v>
      </c>
      <c r="G102" s="26" t="s">
        <v>1406</v>
      </c>
      <c r="H102" s="26"/>
      <c r="I102" s="26"/>
      <c r="J102" s="26"/>
      <c r="K102" s="26"/>
      <c r="L102" s="26"/>
      <c r="M102" s="26" t="s">
        <v>1407</v>
      </c>
      <c r="N102" s="26" t="s">
        <v>1408</v>
      </c>
      <c r="O102" s="26"/>
      <c r="P102" s="26" t="s">
        <v>1409</v>
      </c>
      <c r="Q102" s="26" t="s">
        <v>1410</v>
      </c>
      <c r="R102" s="26" t="s">
        <v>1410</v>
      </c>
      <c r="S102" s="26" t="s">
        <v>1410</v>
      </c>
      <c r="T102" s="26" t="s">
        <v>1411</v>
      </c>
      <c r="U102" s="26" t="s">
        <v>1412</v>
      </c>
      <c r="V102" s="26"/>
      <c r="W102" s="26"/>
      <c r="X102" s="26"/>
      <c r="Y102" s="26" t="s">
        <v>1413</v>
      </c>
      <c r="Z102" s="26" t="s">
        <v>1414</v>
      </c>
      <c r="AA102" s="28" t="s">
        <v>1415</v>
      </c>
      <c r="AB102" s="28" t="s">
        <v>1416</v>
      </c>
      <c r="AC102" s="28"/>
      <c r="AD102" s="28"/>
      <c r="AE102" s="28" t="s">
        <v>705</v>
      </c>
      <c r="AF102" s="28" t="s">
        <v>775</v>
      </c>
      <c r="AG102" s="28" t="s">
        <v>1417</v>
      </c>
      <c r="AH102" s="28" t="s">
        <v>1418</v>
      </c>
      <c r="AI102" s="29" t="s">
        <v>1419</v>
      </c>
      <c r="AJ102" s="30"/>
      <c r="AK102" s="31"/>
      <c r="AL102" s="332"/>
      <c r="AM102" s="333"/>
      <c r="AN102" s="25"/>
      <c r="AO102" s="24"/>
      <c r="AP102" s="262" t="s">
        <v>1420</v>
      </c>
      <c r="AQ102" s="263"/>
      <c r="AR102" s="263" t="s">
        <v>674</v>
      </c>
      <c r="AS102" s="263" t="s">
        <v>675</v>
      </c>
      <c r="AT102" s="266"/>
      <c r="AU102" s="266"/>
      <c r="AV102" s="266" t="s">
        <v>1405</v>
      </c>
      <c r="AW102" s="266"/>
      <c r="AX102" s="266"/>
      <c r="AY102" s="266"/>
      <c r="AZ102" s="266"/>
      <c r="BA102" s="321">
        <v>82</v>
      </c>
      <c r="BB102" s="394">
        <v>0</v>
      </c>
    </row>
    <row r="103" spans="1:54" ht="24.95" customHeight="1">
      <c r="A103" s="32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32"/>
      <c r="AM103" s="33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21"/>
      <c r="BB103" s="394"/>
    </row>
    <row r="104" spans="1:54" ht="24.95" customHeight="1">
      <c r="A104" s="32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32"/>
      <c r="AM104" s="33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21"/>
      <c r="BB104" s="394"/>
    </row>
    <row r="105" spans="1:54" ht="24.95" customHeight="1">
      <c r="A105" s="32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32"/>
      <c r="AM105" s="33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/>
    </row>
    <row r="106" spans="1:54" ht="24.95" customHeight="1">
      <c r="A106" s="32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32"/>
      <c r="AM106" s="33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/>
    </row>
    <row r="107" spans="1:54" ht="24.95" customHeight="1">
      <c r="A107" s="32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32"/>
      <c r="AM107" s="33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/>
    </row>
    <row r="108" spans="1:54" ht="24.95" customHeight="1">
      <c r="A108" s="32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32"/>
      <c r="AM108" s="33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21"/>
      <c r="BB108" s="394"/>
    </row>
    <row r="109" spans="1:54" ht="24.95" customHeight="1">
      <c r="A109" s="32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32"/>
      <c r="AM109" s="33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21"/>
      <c r="BB109" s="394"/>
    </row>
    <row r="110" spans="1:54" ht="24.95" customHeight="1">
      <c r="A110" s="32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32"/>
      <c r="AM110" s="33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21"/>
      <c r="BB110" s="394"/>
    </row>
    <row r="111" spans="1:54" ht="24.95" customHeight="1">
      <c r="A111" s="32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32"/>
      <c r="AM111" s="33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21"/>
      <c r="BB111" s="394"/>
    </row>
    <row r="112" spans="1:54" ht="24.95" customHeight="1">
      <c r="A112" s="32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32"/>
      <c r="AM112" s="33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21"/>
      <c r="BB112" s="394"/>
    </row>
    <row r="113" spans="1:54" s="410" customFormat="1" ht="24.95" customHeight="1">
      <c r="A113" s="32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32"/>
      <c r="AM113" s="33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21"/>
      <c r="BB113" s="394"/>
    </row>
    <row r="114" spans="1:54" ht="24.95" customHeight="1">
      <c r="A114" s="32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32"/>
      <c r="AM114" s="33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21"/>
      <c r="BB114" s="394"/>
    </row>
    <row r="115" spans="1:54" ht="24.95" customHeight="1">
      <c r="A115" s="32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32"/>
      <c r="AM115" s="33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21"/>
      <c r="BB115" s="394"/>
    </row>
    <row r="116" spans="1:54" ht="24.95" customHeight="1">
      <c r="A116" s="32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32"/>
      <c r="AM116" s="33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21"/>
      <c r="BB116" s="394"/>
    </row>
    <row r="117" spans="1:54" ht="24.95" customHeight="1">
      <c r="A117" s="32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32"/>
      <c r="AM117" s="33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21"/>
      <c r="BB117" s="394"/>
    </row>
    <row r="118" spans="1:54" ht="24.95" customHeight="1">
      <c r="A118" s="32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32"/>
      <c r="AM118" s="33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/>
    </row>
    <row r="119" spans="1:54" ht="24.95" customHeight="1">
      <c r="A119" s="32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32"/>
      <c r="AM119" s="33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/>
    </row>
    <row r="120" spans="1:54" ht="24.95" customHeight="1">
      <c r="A120" s="32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32"/>
      <c r="AM120" s="33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/>
    </row>
    <row r="121" spans="1:54" ht="24.95" customHeight="1">
      <c r="A121" s="32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32"/>
      <c r="AM121" s="33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/>
    </row>
    <row r="122" spans="1:54" ht="24.95" customHeight="1">
      <c r="A122" s="32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32"/>
      <c r="AM122" s="33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/>
    </row>
    <row r="123" spans="1:54" ht="24.95" customHeight="1">
      <c r="A123" s="32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32"/>
      <c r="AM123" s="33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/>
    </row>
    <row r="124" spans="1:54" ht="24.95" customHeight="1">
      <c r="A124" s="32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32"/>
      <c r="AM124" s="33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/>
    </row>
    <row r="125" spans="1:54" ht="24.95" customHeight="1">
      <c r="A125" s="32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32"/>
      <c r="AM125" s="33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21"/>
      <c r="BB125" s="394"/>
    </row>
    <row r="126" spans="1:54" ht="24.95" customHeight="1">
      <c r="A126" s="32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32"/>
      <c r="AM126" s="33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21"/>
      <c r="BB126" s="394"/>
    </row>
    <row r="127" spans="1:54" ht="24.95" customHeight="1">
      <c r="A127" s="32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32"/>
      <c r="AM127" s="33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/>
    </row>
    <row r="128" spans="1:54" ht="24.95" customHeight="1">
      <c r="A128" s="32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32"/>
      <c r="AM128" s="33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/>
    </row>
    <row r="129" spans="1:54" ht="24.95" customHeight="1">
      <c r="A129" s="32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32"/>
      <c r="AM129" s="33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/>
    </row>
    <row r="130" spans="1:54" ht="24.95" customHeight="1">
      <c r="A130" s="32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32"/>
      <c r="AM130" s="33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/>
    </row>
    <row r="131" spans="1:54" ht="24.95" customHeight="1">
      <c r="A131" s="32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32"/>
      <c r="AM131" s="33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/>
    </row>
    <row r="132" spans="1:54" ht="24.95" customHeight="1">
      <c r="A132" s="32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32"/>
      <c r="AM132" s="33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/>
    </row>
    <row r="133" spans="1:54" ht="24.95" customHeight="1">
      <c r="A133" s="32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32"/>
      <c r="AM133" s="33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/>
    </row>
    <row r="134" spans="1:54" ht="24.95" customHeight="1">
      <c r="A134" s="32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32"/>
      <c r="AM134" s="33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21"/>
      <c r="BB134" s="394"/>
    </row>
    <row r="135" spans="1:54" ht="24.95" customHeight="1">
      <c r="A135" s="32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32"/>
      <c r="AM135" s="33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/>
    </row>
    <row r="136" spans="1:54" ht="24.95" customHeight="1">
      <c r="A136" s="32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32"/>
      <c r="AM136" s="33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/>
    </row>
    <row r="137" spans="1:54" ht="24.95" customHeight="1">
      <c r="A137" s="32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32"/>
      <c r="AM137" s="33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21"/>
      <c r="BB137" s="394"/>
    </row>
    <row r="138" spans="1:54" ht="24.95" customHeight="1">
      <c r="A138" s="32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32"/>
      <c r="AM138" s="33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21"/>
      <c r="BB138" s="394"/>
    </row>
    <row r="139" spans="1:54" ht="24.95" customHeight="1">
      <c r="A139" s="32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32"/>
      <c r="AM139" s="33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21"/>
      <c r="BB139" s="394"/>
    </row>
    <row r="140" spans="1:54" ht="24.95" customHeight="1">
      <c r="A140" s="32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32"/>
      <c r="AM140" s="33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21"/>
      <c r="BB140" s="394"/>
    </row>
    <row r="141" spans="1:54" ht="24.95" customHeight="1">
      <c r="A141" s="32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32"/>
      <c r="AM141" s="33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21"/>
      <c r="BB141" s="394"/>
    </row>
    <row r="142" spans="1:54" ht="24.95" customHeight="1">
      <c r="A142" s="32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32"/>
      <c r="AM142" s="33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/>
    </row>
    <row r="143" spans="1:54" ht="24.95" customHeight="1">
      <c r="A143" s="32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32"/>
      <c r="AM143" s="33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21"/>
      <c r="BB143" s="394"/>
    </row>
    <row r="144" spans="1:54" ht="24.95" customHeight="1">
      <c r="A144" s="32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32"/>
      <c r="AM144" s="33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21"/>
      <c r="BB144" s="394"/>
    </row>
    <row r="145" spans="1:54" ht="24.95" customHeight="1">
      <c r="A145" s="32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32"/>
      <c r="AM145" s="33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/>
    </row>
    <row r="146" spans="1:54" ht="24.95" customHeight="1">
      <c r="A146" s="32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32"/>
      <c r="AM146" s="33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/>
    </row>
    <row r="147" spans="1:54" ht="24.95" customHeight="1">
      <c r="A147" s="32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32"/>
      <c r="AM147" s="33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/>
    </row>
    <row r="148" spans="1:54" ht="24.95" customHeight="1">
      <c r="A148" s="32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32"/>
      <c r="AM148" s="33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/>
    </row>
    <row r="149" spans="1:54" ht="24.95" customHeight="1">
      <c r="A149" s="32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32"/>
      <c r="AM149" s="33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/>
    </row>
    <row r="150" spans="1:54" ht="24.95" customHeight="1">
      <c r="A150" s="32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32"/>
      <c r="AM150" s="33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/>
    </row>
    <row r="151" spans="1:54" ht="24.95" customHeight="1">
      <c r="A151" s="32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32"/>
      <c r="AM151" s="33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/>
    </row>
    <row r="152" spans="1:54" ht="24.95" customHeight="1">
      <c r="A152" s="32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32"/>
      <c r="AM152" s="33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>
      <c r="A153" s="32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32"/>
      <c r="AM153" s="33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>
      <c r="A154" s="32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32"/>
      <c r="AM154" s="33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>
      <c r="A155" s="32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32"/>
      <c r="AM155" s="33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>
      <c r="A156" s="32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>
      <c r="A157" s="32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32"/>
      <c r="AM157" s="33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>
      <c r="A158" s="32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32"/>
      <c r="AM158" s="33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>
      <c r="A159" s="32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32"/>
      <c r="AM159" s="33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>
      <c r="A160" s="32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32"/>
      <c r="AM160" s="33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>
      <c r="A161" s="32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32"/>
      <c r="AM161" s="33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>
      <c r="A162" s="32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32"/>
      <c r="AM162" s="33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>
      <c r="A163" s="32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32"/>
      <c r="AM163" s="33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>
      <c r="A164" s="32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32"/>
      <c r="AM164" s="33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>
      <c r="A165" s="32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32"/>
      <c r="AM165" s="33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>
      <c r="A166" s="32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32"/>
      <c r="AM166" s="33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>
      <c r="A167" s="32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32"/>
      <c r="AM167" s="33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>
      <c r="A168" s="32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32"/>
      <c r="AM168" s="33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>
      <c r="A169" s="32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32"/>
      <c r="AM169" s="33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>
      <c r="A170" s="32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32"/>
      <c r="AM170" s="33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>
      <c r="A171" s="32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32"/>
      <c r="AM171" s="33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>
      <c r="A172" s="32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32"/>
      <c r="AM172" s="33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>
      <c r="A173" s="32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32"/>
      <c r="AM173" s="33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>
      <c r="A174" s="32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32"/>
      <c r="AM174" s="33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>
      <c r="A175" s="32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32"/>
      <c r="AM175" s="33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>
      <c r="A176" s="32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32"/>
      <c r="AM176" s="33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>
      <c r="A177" s="32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32"/>
      <c r="AM177" s="33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>
      <c r="A178" s="32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32"/>
      <c r="AM178" s="33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>
      <c r="A179" s="326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32"/>
      <c r="AM179" s="333"/>
      <c r="AN179" s="25"/>
      <c r="AO179" s="24"/>
      <c r="AP179" s="262"/>
      <c r="AQ179" s="263"/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>
      <c r="A180" s="32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32"/>
      <c r="AM180" s="33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>
      <c r="A181" s="32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32"/>
      <c r="AM181" s="33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>
      <c r="A182" s="32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32"/>
      <c r="AM182" s="33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>
      <c r="A183" s="32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32"/>
      <c r="AM183" s="33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>
      <c r="A184" s="32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32"/>
      <c r="AM184" s="33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>
      <c r="A185" s="326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32"/>
      <c r="AM185" s="333"/>
      <c r="AN185" s="25"/>
      <c r="AO185" s="24"/>
      <c r="AP185" s="262"/>
      <c r="AQ185" s="263"/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>
      <c r="A186" s="326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32"/>
      <c r="AM186" s="333"/>
      <c r="AN186" s="25"/>
      <c r="AO186" s="24"/>
      <c r="AP186" s="262"/>
      <c r="AQ186" s="263"/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>
      <c r="A187" s="326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32"/>
      <c r="AM187" s="333"/>
      <c r="AN187" s="25"/>
      <c r="AO187" s="24"/>
      <c r="AP187" s="262"/>
      <c r="AQ187" s="263"/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s="410" customFormat="1" ht="24.95" customHeight="1">
      <c r="A188" s="32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32"/>
      <c r="AM188" s="33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>
      <c r="A189" s="32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32"/>
      <c r="AM189" s="33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>
      <c r="A190" s="32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32"/>
      <c r="AM190" s="33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>
      <c r="A191" s="32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32"/>
      <c r="AM191" s="33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>
      <c r="A192" s="32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>
      <c r="A193" s="32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>
      <c r="A194" s="32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32"/>
      <c r="AM194" s="33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>
      <c r="A195" s="32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32"/>
      <c r="AM195" s="33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>
      <c r="A196" s="32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32"/>
      <c r="AM196" s="33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>
      <c r="A197" s="32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32"/>
      <c r="AM197" s="33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>
      <c r="A198" s="326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32"/>
      <c r="AM198" s="333"/>
      <c r="AN198" s="25"/>
      <c r="AO198" s="24"/>
      <c r="AP198" s="262"/>
      <c r="AQ198" s="263"/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>
      <c r="A199" s="32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32"/>
      <c r="AM199" s="33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>
      <c r="A200" s="326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32"/>
      <c r="AM200" s="333"/>
      <c r="AN200" s="25"/>
      <c r="AO200" s="24"/>
      <c r="AP200" s="262"/>
      <c r="AQ200" s="263"/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>
      <c r="A201" s="32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32"/>
      <c r="AM201" s="33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>
      <c r="A202" s="32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32"/>
      <c r="AM202" s="33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>
      <c r="A203" s="32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32"/>
      <c r="AM203" s="33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>
      <c r="A204" s="32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32"/>
      <c r="AM204" s="33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>
      <c r="A205" s="32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32"/>
      <c r="AM205" s="33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>
      <c r="A206" s="32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32"/>
      <c r="AM206" s="33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>
      <c r="A207" s="32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32"/>
      <c r="AM207" s="33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>
      <c r="A208" s="32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32"/>
      <c r="AM208" s="33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>
      <c r="A209" s="32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32"/>
      <c r="AM209" s="33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>
      <c r="A210" s="32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32"/>
      <c r="AM210" s="33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>
      <c r="A211" s="32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32"/>
      <c r="AM211" s="33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>
      <c r="A212" s="32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32"/>
      <c r="AM212" s="33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>
      <c r="A213" s="32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32"/>
      <c r="AM213" s="33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>
      <c r="A214" s="32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32"/>
      <c r="AM214" s="33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>
      <c r="A215" s="32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>
      <c r="A216" s="32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32"/>
      <c r="AM216" s="33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>
      <c r="A217" s="32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32"/>
      <c r="AM217" s="33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>
      <c r="A218" s="32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32"/>
      <c r="AM218" s="33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>
      <c r="A219" s="32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32"/>
      <c r="AM219" s="33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>
      <c r="A220" s="32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>
      <c r="A221" s="32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32"/>
      <c r="AM221" s="33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>
      <c r="A222" s="32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32"/>
      <c r="AM222" s="33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>
      <c r="A223" s="32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32"/>
      <c r="AM223" s="33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>
      <c r="A224" s="32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>
      <c r="A225" s="32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32"/>
      <c r="AM225" s="33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>
      <c r="A226" s="32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32"/>
      <c r="AM226" s="33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>
      <c r="A227" s="32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32"/>
      <c r="AM227" s="33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>
      <c r="A228" s="32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32"/>
      <c r="AM228" s="33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>
      <c r="A229" s="32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32"/>
      <c r="AM229" s="33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>
      <c r="A230" s="32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32"/>
      <c r="AM230" s="33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>
      <c r="A231" s="32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32"/>
      <c r="AM231" s="33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>
      <c r="A232" s="32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32"/>
      <c r="AM232" s="33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>
      <c r="A233" s="32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>
      <c r="A234" s="32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>
      <c r="A235" s="32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32"/>
      <c r="AM235" s="33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>
      <c r="A236" s="32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32"/>
      <c r="AM236" s="33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>
      <c r="A237" s="32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32"/>
      <c r="AM237" s="33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>
      <c r="A238" s="32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32"/>
      <c r="AM238" s="33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>
      <c r="A239" s="32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32"/>
      <c r="AM239" s="33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>
      <c r="A240" s="32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32"/>
      <c r="AM240" s="33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>
      <c r="A241" s="32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32"/>
      <c r="AM241" s="33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>
      <c r="A242" s="32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32"/>
      <c r="AM242" s="33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>
      <c r="A243" s="32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32"/>
      <c r="AM243" s="33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>
      <c r="A244" s="32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32"/>
      <c r="AM244" s="33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>
      <c r="A245" s="32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32"/>
      <c r="AM245" s="33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>
      <c r="A246" s="32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32"/>
      <c r="AM246" s="33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>
      <c r="A247" s="32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32"/>
      <c r="AM247" s="33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>
      <c r="A248" s="32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32"/>
      <c r="AM248" s="33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>
      <c r="A249" s="32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32"/>
      <c r="AM249" s="33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>
      <c r="A250" s="32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32"/>
      <c r="AM250" s="33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>
      <c r="A251" s="32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32"/>
      <c r="AM251" s="33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>
      <c r="A252" s="32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32"/>
      <c r="AM252" s="33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>
      <c r="A253" s="32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32"/>
      <c r="AM253" s="33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>
      <c r="A254" s="32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32"/>
      <c r="AM254" s="33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>
      <c r="A255" s="32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32"/>
      <c r="AM255" s="33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>
      <c r="A256" s="32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32"/>
      <c r="AM256" s="33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>
      <c r="A257" s="32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s="410" customFormat="1" ht="24.95" customHeight="1">
      <c r="A258" s="32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32"/>
      <c r="AM258" s="33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>
      <c r="A259" s="32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32"/>
      <c r="AM259" s="33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>
      <c r="A260" s="32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32"/>
      <c r="AM260" s="33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>
      <c r="A261" s="32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>
      <c r="A262" s="32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32"/>
      <c r="AM262" s="33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>
      <c r="A263" s="32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32"/>
      <c r="AM263" s="33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>
      <c r="A264" s="32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32"/>
      <c r="AM264" s="33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>
      <c r="A265" s="32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>
      <c r="A266" s="32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32"/>
      <c r="AM266" s="33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>
      <c r="A267" s="32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>
      <c r="A268" s="32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>
      <c r="A269" s="32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>
      <c r="A270" s="32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32"/>
      <c r="AM270" s="33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>
      <c r="A271" s="32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>
      <c r="A272" s="32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32"/>
      <c r="AM272" s="33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>
      <c r="A273" s="32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32"/>
      <c r="AM273" s="33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>
      <c r="A274" s="32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32"/>
      <c r="AM274" s="33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>
      <c r="A275" s="32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32"/>
      <c r="AM275" s="33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>
      <c r="A276" s="32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32"/>
      <c r="AM276" s="33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>
      <c r="A277" s="32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32"/>
      <c r="AM277" s="33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>
      <c r="A278" s="32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32"/>
      <c r="AM278" s="33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>
      <c r="A279" s="32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32"/>
      <c r="AM279" s="33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>
      <c r="A280" s="32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32"/>
      <c r="AM280" s="33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>
      <c r="A281" s="32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32"/>
      <c r="AM281" s="33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>
      <c r="A282" s="32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32"/>
      <c r="AM282" s="33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>
      <c r="A283" s="32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32"/>
      <c r="AM283" s="33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>
      <c r="A284" s="32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32"/>
      <c r="AM284" s="33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>
      <c r="A285" s="32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32"/>
      <c r="AM285" s="33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>
      <c r="A286" s="32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32"/>
      <c r="AM286" s="33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>
      <c r="A287" s="32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32"/>
      <c r="AM287" s="33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>
      <c r="A288" s="32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32"/>
      <c r="AM288" s="33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>
      <c r="A289" s="32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32"/>
      <c r="AM289" s="33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>
      <c r="A290" s="32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>
      <c r="A291" s="32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32"/>
      <c r="AM291" s="33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s="410" customFormat="1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s="410" customFormat="1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s="410" customFormat="1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  <row r="2001" spans="14:54" ht="24.95" customHeight="1">
      <c r="N2001" s="2"/>
      <c r="O2001" s="2"/>
      <c r="Q2001" s="2"/>
      <c r="R2001" s="2"/>
      <c r="S2001" s="2"/>
      <c r="T2001" s="2"/>
      <c r="U2001" s="2"/>
      <c r="V2001" s="2"/>
      <c r="W2001" s="2"/>
      <c r="X2001" s="2"/>
      <c r="Y2001" s="2"/>
      <c r="BB2001" s="2"/>
    </row>
    <row r="2002" spans="14:54" ht="24.95" customHeight="1">
      <c r="N2002" s="2"/>
      <c r="O2002" s="2"/>
      <c r="Q2002" s="2"/>
      <c r="R2002" s="2"/>
      <c r="S2002" s="2"/>
      <c r="T2002" s="2"/>
      <c r="U2002" s="2"/>
      <c r="V2002" s="2"/>
      <c r="W2002" s="2"/>
      <c r="X2002" s="2"/>
      <c r="Y2002" s="2"/>
      <c r="BB2002" s="2"/>
    </row>
    <row r="2003" spans="14:54" ht="24.95" customHeight="1">
      <c r="N2003" s="2"/>
      <c r="O2003" s="2"/>
      <c r="Q2003" s="2"/>
      <c r="R2003" s="2"/>
      <c r="S2003" s="2"/>
      <c r="T2003" s="2"/>
      <c r="U2003" s="2"/>
      <c r="V2003" s="2"/>
      <c r="W2003" s="2"/>
      <c r="X2003" s="2"/>
      <c r="Y2003" s="2"/>
      <c r="BB2003" s="2"/>
    </row>
    <row r="2004" spans="14:54" ht="24.95" customHeight="1">
      <c r="N2004" s="2"/>
      <c r="O2004" s="2"/>
      <c r="Q2004" s="2"/>
      <c r="R2004" s="2"/>
      <c r="S2004" s="2"/>
      <c r="T2004" s="2"/>
      <c r="U2004" s="2"/>
      <c r="V2004" s="2"/>
      <c r="W2004" s="2"/>
      <c r="X2004" s="2"/>
      <c r="Y2004" s="2"/>
      <c r="BB2004" s="2"/>
    </row>
    <row r="2005" spans="14:54" ht="24.95" customHeight="1">
      <c r="N2005" s="2"/>
      <c r="O2005" s="2"/>
      <c r="Q2005" s="2"/>
      <c r="R2005" s="2"/>
      <c r="S2005" s="2"/>
      <c r="T2005" s="2"/>
      <c r="U2005" s="2"/>
      <c r="V2005" s="2"/>
      <c r="W2005" s="2"/>
      <c r="X2005" s="2"/>
      <c r="Y2005" s="2"/>
      <c r="BB2005" s="2"/>
    </row>
    <row r="2006" spans="14:54" ht="24.95" customHeight="1">
      <c r="N2006" s="2"/>
      <c r="O2006" s="2"/>
      <c r="Q2006" s="2"/>
      <c r="R2006" s="2"/>
      <c r="S2006" s="2"/>
      <c r="T2006" s="2"/>
      <c r="U2006" s="2"/>
      <c r="V2006" s="2"/>
      <c r="W2006" s="2"/>
      <c r="X2006" s="2"/>
      <c r="Y2006" s="2"/>
      <c r="BB2006" s="2"/>
    </row>
    <row r="2007" spans="14:54" ht="24.95" customHeight="1">
      <c r="N2007" s="2"/>
      <c r="O2007" s="2"/>
      <c r="Q2007" s="2"/>
      <c r="R2007" s="2"/>
      <c r="S2007" s="2"/>
      <c r="T2007" s="2"/>
      <c r="U2007" s="2"/>
      <c r="V2007" s="2"/>
      <c r="W2007" s="2"/>
      <c r="X2007" s="2"/>
      <c r="Y2007" s="2"/>
      <c r="BB2007" s="2"/>
    </row>
    <row r="2008" spans="14:54" ht="24.95" customHeight="1">
      <c r="N2008" s="2"/>
      <c r="O2008" s="2"/>
      <c r="Q2008" s="2"/>
      <c r="R2008" s="2"/>
      <c r="S2008" s="2"/>
      <c r="T2008" s="2"/>
      <c r="U2008" s="2"/>
      <c r="V2008" s="2"/>
      <c r="W2008" s="2"/>
      <c r="X2008" s="2"/>
      <c r="Y2008" s="2"/>
      <c r="BB2008" s="2"/>
    </row>
    <row r="2009" spans="14:54" ht="24.95" customHeight="1">
      <c r="N2009" s="2"/>
      <c r="O2009" s="2"/>
      <c r="Q2009" s="2"/>
      <c r="R2009" s="2"/>
      <c r="S2009" s="2"/>
      <c r="T2009" s="2"/>
      <c r="U2009" s="2"/>
      <c r="V2009" s="2"/>
      <c r="W2009" s="2"/>
      <c r="X2009" s="2"/>
      <c r="Y2009" s="2"/>
      <c r="BB2009" s="2"/>
    </row>
    <row r="2010" spans="14:54" ht="24.95" customHeight="1">
      <c r="N2010" s="2"/>
      <c r="O2010" s="2"/>
      <c r="Q2010" s="2"/>
      <c r="R2010" s="2"/>
      <c r="S2010" s="2"/>
      <c r="T2010" s="2"/>
      <c r="U2010" s="2"/>
      <c r="V2010" s="2"/>
      <c r="W2010" s="2"/>
      <c r="X2010" s="2"/>
      <c r="Y2010" s="2"/>
      <c r="BB2010" s="2"/>
    </row>
    <row r="2011" spans="14:54" ht="24.95" customHeight="1">
      <c r="N2011" s="2"/>
      <c r="O2011" s="2"/>
      <c r="Q2011" s="2"/>
      <c r="R2011" s="2"/>
      <c r="S2011" s="2"/>
      <c r="T2011" s="2"/>
      <c r="U2011" s="2"/>
      <c r="V2011" s="2"/>
      <c r="W2011" s="2"/>
      <c r="X2011" s="2"/>
      <c r="Y2011" s="2"/>
      <c r="BB2011" s="2"/>
    </row>
    <row r="2012" spans="14:54" ht="24.95" customHeight="1">
      <c r="N2012" s="2"/>
      <c r="O2012" s="2"/>
      <c r="Q2012" s="2"/>
      <c r="R2012" s="2"/>
      <c r="S2012" s="2"/>
      <c r="T2012" s="2"/>
      <c r="U2012" s="2"/>
      <c r="V2012" s="2"/>
      <c r="W2012" s="2"/>
      <c r="X2012" s="2"/>
      <c r="Y2012" s="2"/>
      <c r="BB2012" s="2"/>
    </row>
    <row r="2013" spans="14:54" ht="24.95" customHeight="1">
      <c r="N2013" s="2"/>
      <c r="O2013" s="2"/>
      <c r="Q2013" s="2"/>
      <c r="R2013" s="2"/>
      <c r="S2013" s="2"/>
      <c r="T2013" s="2"/>
      <c r="U2013" s="2"/>
      <c r="V2013" s="2"/>
      <c r="W2013" s="2"/>
      <c r="X2013" s="2"/>
      <c r="Y2013" s="2"/>
      <c r="BB2013" s="2"/>
    </row>
    <row r="2014" spans="14:54" ht="24.95" customHeight="1">
      <c r="N2014" s="2"/>
      <c r="O2014" s="2"/>
      <c r="Q2014" s="2"/>
      <c r="R2014" s="2"/>
      <c r="S2014" s="2"/>
      <c r="T2014" s="2"/>
      <c r="U2014" s="2"/>
      <c r="V2014" s="2"/>
      <c r="W2014" s="2"/>
      <c r="X2014" s="2"/>
      <c r="Y2014" s="2"/>
      <c r="BB2014" s="2"/>
    </row>
    <row r="2015" spans="14:54" ht="24.95" customHeight="1">
      <c r="N2015" s="2"/>
      <c r="O2015" s="2"/>
      <c r="Q2015" s="2"/>
      <c r="R2015" s="2"/>
      <c r="S2015" s="2"/>
      <c r="T2015" s="2"/>
      <c r="U2015" s="2"/>
      <c r="V2015" s="2"/>
      <c r="W2015" s="2"/>
      <c r="X2015" s="2"/>
      <c r="Y2015" s="2"/>
      <c r="BB2015" s="2"/>
    </row>
    <row r="2016" spans="14:54" ht="24.95" customHeight="1">
      <c r="N2016" s="2"/>
      <c r="O2016" s="2"/>
      <c r="Q2016" s="2"/>
      <c r="R2016" s="2"/>
      <c r="S2016" s="2"/>
      <c r="T2016" s="2"/>
      <c r="U2016" s="2"/>
      <c r="V2016" s="2"/>
      <c r="W2016" s="2"/>
      <c r="X2016" s="2"/>
      <c r="Y2016" s="2"/>
      <c r="BB2016" s="2"/>
    </row>
    <row r="2017" spans="54:54" ht="24.95" customHeight="1">
      <c r="BB2017" s="322"/>
    </row>
  </sheetData>
  <sortState xmlns:xlrd2="http://schemas.microsoft.com/office/spreadsheetml/2017/richdata2" ref="A4:BB102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2"/>
    <col min="2" max="2" width="13" style="53" bestFit="1" customWidth="1"/>
    <col min="3" max="3" width="5.5" style="53" customWidth="1"/>
    <col min="4" max="4" width="5.8984375" style="52" bestFit="1" customWidth="1"/>
    <col min="5" max="5" width="6" style="55" bestFit="1" customWidth="1"/>
    <col min="6" max="6" width="15.8984375" style="49" bestFit="1" customWidth="1"/>
    <col min="7" max="7" width="15.8984375" style="49" customWidth="1"/>
    <col min="8" max="8" width="14.8984375" style="49" customWidth="1"/>
    <col min="9" max="16384" width="8.796875" style="49"/>
  </cols>
  <sheetData>
    <row r="1" spans="1:10" ht="24.75" customHeight="1">
      <c r="A1" s="519"/>
      <c r="B1" s="519"/>
      <c r="C1" s="519"/>
      <c r="D1" s="519"/>
    </row>
    <row r="2" spans="1:10" s="42" customFormat="1" ht="28.5">
      <c r="A2" s="38" t="s">
        <v>20</v>
      </c>
      <c r="B2" s="39" t="s">
        <v>21</v>
      </c>
      <c r="C2" s="39" t="s">
        <v>22</v>
      </c>
      <c r="D2" s="39" t="s">
        <v>23</v>
      </c>
      <c r="E2" s="40" t="s">
        <v>24</v>
      </c>
      <c r="F2" s="41" t="s">
        <v>25</v>
      </c>
      <c r="I2" s="43"/>
    </row>
    <row r="3" spans="1:10">
      <c r="A3" s="44">
        <f>E3</f>
        <v>0</v>
      </c>
      <c r="B3" s="45" t="str">
        <f>TEXT(E3,"00.")&amp;F3</f>
        <v>00.Help</v>
      </c>
      <c r="C3" s="45"/>
      <c r="D3" s="46"/>
      <c r="E3" s="47">
        <v>0</v>
      </c>
      <c r="F3" s="48" t="s">
        <v>26</v>
      </c>
    </row>
    <row r="4" spans="1:10">
      <c r="A4" s="44">
        <f t="shared" ref="A4:A62" si="0">E4</f>
        <v>1</v>
      </c>
      <c r="B4" s="45" t="str">
        <f t="shared" ref="B4:B62" si="1">TEXT(E4,"00.")&amp;F4</f>
        <v>01.家族</v>
      </c>
      <c r="C4" s="45"/>
      <c r="D4" s="46"/>
      <c r="E4" s="47">
        <f t="shared" ref="E4:E10" si="2">E3+1</f>
        <v>1</v>
      </c>
      <c r="F4" s="48" t="s">
        <v>15</v>
      </c>
    </row>
    <row r="5" spans="1:10">
      <c r="A5" s="44">
        <f t="shared" si="0"/>
        <v>2</v>
      </c>
      <c r="B5" s="45" t="str">
        <f t="shared" si="1"/>
        <v>02.病院</v>
      </c>
      <c r="C5" s="45"/>
      <c r="D5" s="46"/>
      <c r="E5" s="47">
        <f t="shared" si="2"/>
        <v>2</v>
      </c>
      <c r="F5" s="48" t="s">
        <v>27</v>
      </c>
    </row>
    <row r="6" spans="1:10">
      <c r="A6" s="44">
        <f t="shared" si="0"/>
        <v>3</v>
      </c>
      <c r="B6" s="45" t="str">
        <f t="shared" si="1"/>
        <v>03.さくらくみ</v>
      </c>
      <c r="C6" s="45" t="s">
        <v>28</v>
      </c>
      <c r="D6" s="46" t="s">
        <v>29</v>
      </c>
      <c r="E6" s="47">
        <f t="shared" si="2"/>
        <v>3</v>
      </c>
      <c r="F6" s="48" t="s">
        <v>30</v>
      </c>
    </row>
    <row r="7" spans="1:10">
      <c r="A7" s="44">
        <f t="shared" si="0"/>
        <v>4</v>
      </c>
      <c r="B7" s="45" t="str">
        <f t="shared" si="1"/>
        <v>04.藤*3</v>
      </c>
      <c r="C7" s="45" t="s">
        <v>31</v>
      </c>
      <c r="D7" s="46" t="s">
        <v>29</v>
      </c>
      <c r="E7" s="47">
        <f t="shared" si="2"/>
        <v>4</v>
      </c>
      <c r="F7" s="48" t="s">
        <v>32</v>
      </c>
    </row>
    <row r="8" spans="1:10">
      <c r="A8" s="44">
        <f t="shared" si="0"/>
        <v>5</v>
      </c>
      <c r="B8" s="45" t="str">
        <f t="shared" si="1"/>
        <v>05.理物60SP</v>
      </c>
      <c r="C8" s="45" t="s">
        <v>33</v>
      </c>
      <c r="D8" s="46" t="s">
        <v>29</v>
      </c>
      <c r="E8" s="47">
        <f t="shared" si="2"/>
        <v>5</v>
      </c>
      <c r="F8" s="48" t="s">
        <v>34</v>
      </c>
    </row>
    <row r="9" spans="1:10">
      <c r="A9" s="44">
        <f t="shared" si="0"/>
        <v>6</v>
      </c>
      <c r="B9" s="45" t="str">
        <f t="shared" si="1"/>
        <v>06.日赤friends</v>
      </c>
      <c r="C9" s="45" t="s">
        <v>35</v>
      </c>
      <c r="D9" s="46" t="s">
        <v>29</v>
      </c>
      <c r="E9" s="47">
        <f t="shared" si="2"/>
        <v>6</v>
      </c>
      <c r="F9" s="48" t="s">
        <v>36</v>
      </c>
      <c r="I9" s="50"/>
      <c r="J9" s="51"/>
    </row>
    <row r="10" spans="1:10">
      <c r="A10" s="44">
        <f t="shared" si="0"/>
        <v>7</v>
      </c>
      <c r="B10" s="45" t="str">
        <f t="shared" si="1"/>
        <v>07.IBMfriends</v>
      </c>
      <c r="C10" s="45" t="s">
        <v>31</v>
      </c>
      <c r="D10" s="46" t="s">
        <v>29</v>
      </c>
      <c r="E10" s="47">
        <f t="shared" si="2"/>
        <v>7</v>
      </c>
      <c r="F10" s="48" t="s">
        <v>37</v>
      </c>
    </row>
    <row r="11" spans="1:10">
      <c r="A11" s="44">
        <f t="shared" si="0"/>
        <v>10</v>
      </c>
      <c r="B11" s="45" t="str">
        <f t="shared" si="1"/>
        <v>10.中学</v>
      </c>
      <c r="C11" s="45" t="s">
        <v>38</v>
      </c>
      <c r="D11" s="46" t="s">
        <v>29</v>
      </c>
      <c r="E11" s="47">
        <v>10</v>
      </c>
      <c r="F11" s="48" t="s">
        <v>11</v>
      </c>
      <c r="J11" s="50"/>
    </row>
    <row r="12" spans="1:10">
      <c r="A12" s="44">
        <f t="shared" si="0"/>
        <v>11</v>
      </c>
      <c r="B12" s="45" t="str">
        <f t="shared" si="1"/>
        <v>11.高校</v>
      </c>
      <c r="C12" s="45" t="s">
        <v>39</v>
      </c>
      <c r="D12" s="46" t="s">
        <v>29</v>
      </c>
      <c r="E12" s="47">
        <f t="shared" ref="E12:E19" si="3">E11+1</f>
        <v>11</v>
      </c>
      <c r="F12" s="48" t="s">
        <v>40</v>
      </c>
    </row>
    <row r="13" spans="1:10">
      <c r="A13" s="44">
        <f t="shared" si="0"/>
        <v>12</v>
      </c>
      <c r="B13" s="45" t="str">
        <f t="shared" si="1"/>
        <v>12.大学</v>
      </c>
      <c r="C13" s="45" t="s">
        <v>41</v>
      </c>
      <c r="D13" s="46" t="s">
        <v>29</v>
      </c>
      <c r="E13" s="47">
        <f t="shared" si="3"/>
        <v>12</v>
      </c>
      <c r="F13" s="48" t="s">
        <v>14</v>
      </c>
    </row>
    <row r="14" spans="1:10">
      <c r="A14" s="44">
        <f t="shared" si="0"/>
        <v>13</v>
      </c>
      <c r="B14" s="45" t="str">
        <f t="shared" si="1"/>
        <v>13.青年の船</v>
      </c>
      <c r="C14" s="45" t="s">
        <v>42</v>
      </c>
      <c r="D14" s="46" t="s">
        <v>29</v>
      </c>
      <c r="E14" s="47">
        <f t="shared" si="3"/>
        <v>13</v>
      </c>
      <c r="F14" s="48" t="s">
        <v>589</v>
      </c>
    </row>
    <row r="15" spans="1:10">
      <c r="A15" s="44">
        <f t="shared" si="0"/>
        <v>14</v>
      </c>
      <c r="B15" s="45" t="str">
        <f t="shared" si="1"/>
        <v>14.赤十字</v>
      </c>
      <c r="C15" s="45" t="s">
        <v>43</v>
      </c>
      <c r="D15" s="46" t="s">
        <v>29</v>
      </c>
      <c r="E15" s="47">
        <f t="shared" si="3"/>
        <v>14</v>
      </c>
      <c r="F15" s="48" t="s">
        <v>44</v>
      </c>
    </row>
    <row r="16" spans="1:10">
      <c r="A16" s="44">
        <f t="shared" si="0"/>
        <v>15</v>
      </c>
      <c r="B16" s="45" t="str">
        <f t="shared" si="1"/>
        <v>15.IBM</v>
      </c>
      <c r="C16" s="45" t="s">
        <v>45</v>
      </c>
      <c r="D16" s="46" t="s">
        <v>29</v>
      </c>
      <c r="E16" s="47">
        <f t="shared" si="3"/>
        <v>15</v>
      </c>
      <c r="F16" s="48" t="s">
        <v>46</v>
      </c>
      <c r="H16" s="518" t="s">
        <v>77</v>
      </c>
      <c r="I16" s="518"/>
    </row>
    <row r="17" spans="1:9">
      <c r="A17" s="44">
        <f t="shared" si="0"/>
        <v>16</v>
      </c>
      <c r="B17" s="45" t="str">
        <f t="shared" si="1"/>
        <v>16.IBM関連</v>
      </c>
      <c r="C17" s="45" t="s">
        <v>47</v>
      </c>
      <c r="D17" s="46" t="s">
        <v>29</v>
      </c>
      <c r="E17" s="47">
        <f>E16+1</f>
        <v>16</v>
      </c>
      <c r="F17" s="48" t="s">
        <v>602</v>
      </c>
      <c r="H17" s="56" t="s">
        <v>78</v>
      </c>
      <c r="I17" s="49" t="s">
        <v>86</v>
      </c>
    </row>
    <row r="18" spans="1:9">
      <c r="A18" s="44">
        <f t="shared" si="0"/>
        <v>17</v>
      </c>
      <c r="B18" s="45" t="str">
        <f t="shared" si="1"/>
        <v>17.武蔵野</v>
      </c>
      <c r="C18" s="45"/>
      <c r="D18" s="46"/>
      <c r="E18" s="47">
        <f t="shared" si="3"/>
        <v>17</v>
      </c>
      <c r="F18" s="48" t="s">
        <v>12</v>
      </c>
      <c r="H18" s="56" t="s">
        <v>79</v>
      </c>
      <c r="I18" s="49" t="s">
        <v>87</v>
      </c>
    </row>
    <row r="19" spans="1:9">
      <c r="A19" s="44">
        <f t="shared" si="0"/>
        <v>18</v>
      </c>
      <c r="B19" s="45" t="str">
        <f t="shared" si="1"/>
        <v>18.freelance</v>
      </c>
      <c r="C19" s="45"/>
      <c r="D19" s="46"/>
      <c r="E19" s="47">
        <f t="shared" si="3"/>
        <v>18</v>
      </c>
      <c r="F19" s="48" t="s">
        <v>590</v>
      </c>
      <c r="H19" s="56" t="s">
        <v>80</v>
      </c>
      <c r="I19" s="49" t="s">
        <v>88</v>
      </c>
    </row>
    <row r="20" spans="1:9">
      <c r="A20" s="44">
        <f t="shared" si="0"/>
        <v>19</v>
      </c>
      <c r="B20" s="45" t="str">
        <f t="shared" si="1"/>
        <v>19.潤知人</v>
      </c>
      <c r="C20" s="45"/>
      <c r="D20" s="46"/>
      <c r="E20" s="47">
        <v>19</v>
      </c>
      <c r="F20" s="48" t="s">
        <v>588</v>
      </c>
      <c r="H20" s="56" t="s">
        <v>81</v>
      </c>
      <c r="I20" s="49" t="s">
        <v>89</v>
      </c>
    </row>
    <row r="21" spans="1:9">
      <c r="A21" s="44">
        <f t="shared" si="0"/>
        <v>20</v>
      </c>
      <c r="B21" s="45" t="str">
        <f t="shared" si="1"/>
        <v>20.町田知人</v>
      </c>
      <c r="C21" s="45"/>
      <c r="D21" s="46"/>
      <c r="E21" s="47">
        <v>20</v>
      </c>
      <c r="F21" s="48" t="s">
        <v>48</v>
      </c>
      <c r="H21" s="56" t="s">
        <v>82</v>
      </c>
      <c r="I21" s="49" t="s">
        <v>90</v>
      </c>
    </row>
    <row r="22" spans="1:9">
      <c r="A22" s="44">
        <f t="shared" si="0"/>
        <v>21</v>
      </c>
      <c r="B22" s="45" t="str">
        <f t="shared" si="1"/>
        <v>21.町田医療</v>
      </c>
      <c r="C22" s="45"/>
      <c r="D22" s="46"/>
      <c r="E22" s="47">
        <f>E21+1</f>
        <v>21</v>
      </c>
      <c r="F22" s="48" t="s">
        <v>49</v>
      </c>
      <c r="H22" s="56" t="s">
        <v>83</v>
      </c>
      <c r="I22" s="49" t="s">
        <v>91</v>
      </c>
    </row>
    <row r="23" spans="1:9">
      <c r="A23" s="44">
        <f t="shared" si="0"/>
        <v>22</v>
      </c>
      <c r="B23" s="45" t="str">
        <f t="shared" si="1"/>
        <v>22.町田公共</v>
      </c>
      <c r="C23" s="45"/>
      <c r="D23" s="46"/>
      <c r="E23" s="47">
        <f>E22+1</f>
        <v>22</v>
      </c>
      <c r="F23" s="48" t="s">
        <v>50</v>
      </c>
      <c r="H23" s="56" t="s">
        <v>84</v>
      </c>
      <c r="I23" s="49" t="s">
        <v>92</v>
      </c>
    </row>
    <row r="24" spans="1:9">
      <c r="A24" s="44">
        <f t="shared" si="0"/>
        <v>23</v>
      </c>
      <c r="B24" s="45" t="str">
        <f t="shared" si="1"/>
        <v>23.町田業者</v>
      </c>
      <c r="C24" s="45"/>
      <c r="D24" s="46"/>
      <c r="E24" s="47">
        <f>E23+1</f>
        <v>23</v>
      </c>
      <c r="F24" s="48" t="s">
        <v>51</v>
      </c>
      <c r="H24" s="56" t="s">
        <v>85</v>
      </c>
      <c r="I24" s="49" t="s">
        <v>93</v>
      </c>
    </row>
    <row r="25" spans="1:9">
      <c r="A25" s="44">
        <f t="shared" si="0"/>
        <v>24</v>
      </c>
      <c r="B25" s="45" t="str">
        <f t="shared" si="1"/>
        <v>24.町田食事処</v>
      </c>
      <c r="C25" s="45"/>
      <c r="D25" s="46"/>
      <c r="E25" s="47">
        <f>E24+1</f>
        <v>24</v>
      </c>
      <c r="F25" s="48" t="s">
        <v>52</v>
      </c>
    </row>
    <row r="26" spans="1:9">
      <c r="A26" s="44">
        <f t="shared" si="0"/>
        <v>25</v>
      </c>
      <c r="B26" s="45" t="str">
        <f t="shared" si="1"/>
        <v>25.町田交通機関</v>
      </c>
      <c r="C26" s="45"/>
      <c r="D26" s="46"/>
      <c r="E26" s="47">
        <f>E25+1</f>
        <v>25</v>
      </c>
      <c r="F26" s="48" t="s">
        <v>53</v>
      </c>
    </row>
    <row r="27" spans="1:9">
      <c r="A27" s="44">
        <f t="shared" si="0"/>
        <v>30</v>
      </c>
      <c r="B27" s="45" t="str">
        <f t="shared" si="1"/>
        <v>30.別荘知人</v>
      </c>
      <c r="C27" s="45"/>
      <c r="D27" s="46"/>
      <c r="E27" s="47">
        <v>30</v>
      </c>
      <c r="F27" s="48" t="s">
        <v>54</v>
      </c>
    </row>
    <row r="28" spans="1:9">
      <c r="A28" s="44">
        <f t="shared" si="0"/>
        <v>31</v>
      </c>
      <c r="B28" s="45" t="str">
        <f t="shared" si="1"/>
        <v>31.別荘病院</v>
      </c>
      <c r="C28" s="45"/>
      <c r="D28" s="46"/>
      <c r="E28" s="47">
        <f>E27+1</f>
        <v>31</v>
      </c>
      <c r="F28" s="48" t="s">
        <v>55</v>
      </c>
    </row>
    <row r="29" spans="1:9">
      <c r="A29" s="44">
        <f t="shared" si="0"/>
        <v>32</v>
      </c>
      <c r="B29" s="45" t="str">
        <f t="shared" si="1"/>
        <v>32.上田市公共</v>
      </c>
      <c r="C29" s="45"/>
      <c r="D29" s="46"/>
      <c r="E29" s="47">
        <f>E28+1</f>
        <v>32</v>
      </c>
      <c r="F29" s="48" t="s">
        <v>56</v>
      </c>
    </row>
    <row r="30" spans="1:9">
      <c r="A30" s="44">
        <f t="shared" si="0"/>
        <v>33</v>
      </c>
      <c r="B30" s="45" t="str">
        <f t="shared" si="1"/>
        <v>33.別荘業者</v>
      </c>
      <c r="C30" s="45"/>
      <c r="D30" s="46"/>
      <c r="E30" s="47">
        <f>E29+1</f>
        <v>33</v>
      </c>
      <c r="F30" s="48" t="s">
        <v>57</v>
      </c>
    </row>
    <row r="31" spans="1:9">
      <c r="A31" s="44">
        <f t="shared" si="0"/>
        <v>34</v>
      </c>
      <c r="B31" s="45" t="str">
        <f t="shared" si="1"/>
        <v>34.別荘食事処</v>
      </c>
      <c r="C31" s="45"/>
      <c r="D31" s="46"/>
      <c r="E31" s="47">
        <f>E30+1</f>
        <v>34</v>
      </c>
      <c r="F31" s="48" t="s">
        <v>58</v>
      </c>
    </row>
    <row r="32" spans="1:9">
      <c r="A32" s="44">
        <f t="shared" si="0"/>
        <v>35</v>
      </c>
      <c r="B32" s="45" t="str">
        <f t="shared" si="1"/>
        <v>35.別荘交通機関</v>
      </c>
      <c r="C32" s="45"/>
      <c r="D32" s="46"/>
      <c r="E32" s="47">
        <f>E31+1</f>
        <v>35</v>
      </c>
      <c r="F32" s="48" t="s">
        <v>59</v>
      </c>
    </row>
    <row r="33" spans="1:6">
      <c r="A33" s="44">
        <f t="shared" si="0"/>
        <v>40</v>
      </c>
      <c r="B33" s="45" t="str">
        <f t="shared" si="1"/>
        <v>40.なぎさ</v>
      </c>
      <c r="C33" s="45"/>
      <c r="D33" s="46"/>
      <c r="E33" s="47">
        <v>40</v>
      </c>
      <c r="F33" s="48" t="s">
        <v>60</v>
      </c>
    </row>
    <row r="34" spans="1:6">
      <c r="A34" s="44">
        <f t="shared" si="0"/>
        <v>41</v>
      </c>
      <c r="B34" s="45" t="str">
        <f t="shared" si="1"/>
        <v>41.定期契約</v>
      </c>
      <c r="C34" s="45"/>
      <c r="D34" s="46"/>
      <c r="E34" s="47">
        <f>E33+1</f>
        <v>41</v>
      </c>
      <c r="F34" s="48" t="s">
        <v>61</v>
      </c>
    </row>
    <row r="35" spans="1:6">
      <c r="A35" s="44">
        <f t="shared" si="0"/>
        <v>42</v>
      </c>
      <c r="B35" s="45" t="str">
        <f t="shared" si="1"/>
        <v>42.通販</v>
      </c>
      <c r="C35" s="45"/>
      <c r="D35" s="46"/>
      <c r="E35" s="47">
        <f>E34+1</f>
        <v>42</v>
      </c>
      <c r="F35" s="48" t="s">
        <v>62</v>
      </c>
    </row>
    <row r="36" spans="1:6">
      <c r="A36" s="44">
        <f t="shared" si="0"/>
        <v>43</v>
      </c>
      <c r="B36" s="45" t="str">
        <f t="shared" si="1"/>
        <v>43.ネット関連</v>
      </c>
      <c r="C36" s="45"/>
      <c r="D36" s="46"/>
      <c r="E36" s="47">
        <f>E35+1</f>
        <v>43</v>
      </c>
      <c r="F36" s="48" t="s">
        <v>63</v>
      </c>
    </row>
    <row r="37" spans="1:6">
      <c r="A37" s="44">
        <f t="shared" si="0"/>
        <v>44</v>
      </c>
      <c r="B37" s="45" t="str">
        <f t="shared" si="1"/>
        <v>44.インフラ関連</v>
      </c>
      <c r="C37" s="45"/>
      <c r="D37" s="46"/>
      <c r="E37" s="47">
        <f>E36+1</f>
        <v>44</v>
      </c>
      <c r="F37" s="48" t="s">
        <v>64</v>
      </c>
    </row>
    <row r="38" spans="1:6">
      <c r="A38" s="44">
        <f t="shared" si="0"/>
        <v>51</v>
      </c>
      <c r="B38" s="45" t="str">
        <f t="shared" si="1"/>
        <v>51.医療機関</v>
      </c>
      <c r="C38" s="45"/>
      <c r="D38" s="46"/>
      <c r="E38" s="47">
        <v>51</v>
      </c>
      <c r="F38" s="48" t="s">
        <v>65</v>
      </c>
    </row>
    <row r="39" spans="1:6">
      <c r="A39" s="44">
        <f t="shared" si="0"/>
        <v>52</v>
      </c>
      <c r="B39" s="45" t="str">
        <f t="shared" si="1"/>
        <v>52.公共機関</v>
      </c>
      <c r="C39" s="45"/>
      <c r="D39" s="46"/>
      <c r="E39" s="47">
        <f>E38+1</f>
        <v>52</v>
      </c>
      <c r="F39" s="48" t="s">
        <v>66</v>
      </c>
    </row>
    <row r="40" spans="1:6">
      <c r="A40" s="44">
        <f t="shared" si="0"/>
        <v>53</v>
      </c>
      <c r="B40" s="45" t="str">
        <f t="shared" si="1"/>
        <v>53.金融機関</v>
      </c>
      <c r="C40" s="45"/>
      <c r="D40" s="46"/>
      <c r="E40" s="47">
        <f t="shared" ref="E40:E44" si="4">E39+1</f>
        <v>53</v>
      </c>
      <c r="F40" s="48" t="s">
        <v>67</v>
      </c>
    </row>
    <row r="41" spans="1:6">
      <c r="A41" s="44">
        <f t="shared" si="0"/>
        <v>54</v>
      </c>
      <c r="B41" s="45" t="str">
        <f t="shared" si="1"/>
        <v>54.交通機関</v>
      </c>
      <c r="C41" s="45"/>
      <c r="D41" s="46"/>
      <c r="E41" s="47">
        <f t="shared" si="4"/>
        <v>54</v>
      </c>
      <c r="F41" s="48" t="s">
        <v>68</v>
      </c>
    </row>
    <row r="42" spans="1:6">
      <c r="A42" s="44">
        <f>E42</f>
        <v>55</v>
      </c>
      <c r="B42" s="45" t="str">
        <f t="shared" si="1"/>
        <v>55.旅行関係</v>
      </c>
      <c r="C42" s="45"/>
      <c r="D42" s="46"/>
      <c r="E42" s="47">
        <f t="shared" si="4"/>
        <v>55</v>
      </c>
      <c r="F42" s="48" t="s">
        <v>69</v>
      </c>
    </row>
    <row r="43" spans="1:6">
      <c r="A43" s="44">
        <f>E43</f>
        <v>56</v>
      </c>
      <c r="B43" s="45" t="str">
        <f t="shared" si="1"/>
        <v>56.企業</v>
      </c>
      <c r="C43" s="45"/>
      <c r="D43" s="46"/>
      <c r="E43" s="47">
        <f t="shared" si="4"/>
        <v>56</v>
      </c>
      <c r="F43" s="48" t="s">
        <v>70</v>
      </c>
    </row>
    <row r="44" spans="1:6">
      <c r="A44" s="44">
        <f>E44</f>
        <v>57</v>
      </c>
      <c r="B44" s="45" t="str">
        <f t="shared" si="1"/>
        <v>57.食事処</v>
      </c>
      <c r="C44" s="45"/>
      <c r="D44" s="46"/>
      <c r="E44" s="47">
        <f t="shared" si="4"/>
        <v>57</v>
      </c>
      <c r="F44" s="48" t="s">
        <v>71</v>
      </c>
    </row>
    <row r="45" spans="1:6">
      <c r="A45" s="44">
        <f t="shared" ref="A45:A52" si="5">E45</f>
        <v>80</v>
      </c>
      <c r="B45" s="45" t="str">
        <f t="shared" ref="B45:B52" si="6">TEXT(E45,"00.")&amp;F45</f>
        <v>80.</v>
      </c>
      <c r="C45" s="45"/>
      <c r="D45" s="46"/>
      <c r="E45" s="47">
        <v>80</v>
      </c>
      <c r="F45" s="48"/>
    </row>
    <row r="46" spans="1:6">
      <c r="A46" s="44">
        <f t="shared" si="5"/>
        <v>81</v>
      </c>
      <c r="B46" s="45" t="str">
        <f t="shared" si="6"/>
        <v>81.藤縄家/蔦家親戚</v>
      </c>
      <c r="C46" s="45"/>
      <c r="D46" s="46"/>
      <c r="E46" s="47">
        <v>81</v>
      </c>
      <c r="F46" s="48" t="s">
        <v>585</v>
      </c>
    </row>
    <row r="47" spans="1:6">
      <c r="A47" s="44">
        <f t="shared" si="5"/>
        <v>82</v>
      </c>
      <c r="B47" s="45" t="str">
        <f t="shared" si="6"/>
        <v>82.犬飼家親戚</v>
      </c>
      <c r="C47" s="45"/>
      <c r="D47" s="46"/>
      <c r="E47" s="47">
        <v>82</v>
      </c>
      <c r="F47" s="48" t="s">
        <v>586</v>
      </c>
    </row>
    <row r="48" spans="1:6">
      <c r="A48" s="44">
        <f t="shared" si="5"/>
        <v>83</v>
      </c>
      <c r="B48" s="45" t="str">
        <f t="shared" si="6"/>
        <v>83.向井家</v>
      </c>
      <c r="C48" s="45"/>
      <c r="D48" s="46"/>
      <c r="E48" s="47">
        <v>83</v>
      </c>
      <c r="F48" s="48" t="s">
        <v>13</v>
      </c>
    </row>
    <row r="49" spans="1:6">
      <c r="A49" s="44">
        <f t="shared" si="5"/>
        <v>84</v>
      </c>
      <c r="B49" s="45" t="str">
        <f t="shared" si="6"/>
        <v>84.賀城家</v>
      </c>
      <c r="C49" s="45"/>
      <c r="D49" s="46"/>
      <c r="E49" s="47">
        <v>84</v>
      </c>
      <c r="F49" s="48" t="s">
        <v>72</v>
      </c>
    </row>
    <row r="50" spans="1:6">
      <c r="A50" s="44">
        <f t="shared" si="5"/>
        <v>85</v>
      </c>
      <c r="B50" s="45" t="str">
        <f t="shared" si="6"/>
        <v>85.氏福家</v>
      </c>
      <c r="C50" s="45"/>
      <c r="D50" s="46"/>
      <c r="E50" s="47">
        <v>85</v>
      </c>
      <c r="F50" s="48" t="s">
        <v>73</v>
      </c>
    </row>
    <row r="51" spans="1:6">
      <c r="A51" s="44">
        <f t="shared" si="5"/>
        <v>86</v>
      </c>
      <c r="B51" s="45" t="str">
        <f t="shared" si="6"/>
        <v>86.井上家</v>
      </c>
      <c r="C51" s="45"/>
      <c r="D51" s="46"/>
      <c r="E51" s="47">
        <v>86</v>
      </c>
      <c r="F51" s="48" t="s">
        <v>74</v>
      </c>
    </row>
    <row r="52" spans="1:6">
      <c r="A52" s="44">
        <f t="shared" si="5"/>
        <v>87</v>
      </c>
      <c r="B52" s="45" t="str">
        <f t="shared" si="6"/>
        <v>87.惠子知人</v>
      </c>
      <c r="C52" s="45"/>
      <c r="D52" s="46"/>
      <c r="E52" s="47">
        <v>87</v>
      </c>
      <c r="F52" s="48" t="s">
        <v>587</v>
      </c>
    </row>
    <row r="53" spans="1:6">
      <c r="A53" s="44">
        <f t="shared" si="0"/>
        <v>90</v>
      </c>
      <c r="B53" s="45" t="str">
        <f t="shared" si="1"/>
        <v>90.</v>
      </c>
      <c r="C53" s="45"/>
      <c r="D53" s="46"/>
      <c r="E53" s="47">
        <v>90</v>
      </c>
      <c r="F53" s="48"/>
    </row>
    <row r="54" spans="1:6">
      <c r="A54" s="44">
        <f t="shared" si="0"/>
        <v>91</v>
      </c>
      <c r="B54" s="45" t="str">
        <f t="shared" si="1"/>
        <v>91.中学同期会</v>
      </c>
      <c r="C54" s="45"/>
      <c r="D54" s="46"/>
      <c r="E54" s="47">
        <f t="shared" ref="E54:E60" si="7">E53+1</f>
        <v>91</v>
      </c>
      <c r="F54" s="48" t="s">
        <v>611</v>
      </c>
    </row>
    <row r="55" spans="1:6">
      <c r="A55" s="44">
        <f t="shared" si="0"/>
        <v>92</v>
      </c>
      <c r="B55" s="45" t="str">
        <f t="shared" si="1"/>
        <v>92.高３B同期会</v>
      </c>
      <c r="C55" s="45"/>
      <c r="D55" s="46"/>
      <c r="E55" s="47">
        <f t="shared" si="7"/>
        <v>92</v>
      </c>
      <c r="F55" s="48" t="s">
        <v>612</v>
      </c>
    </row>
    <row r="56" spans="1:6">
      <c r="A56" s="44">
        <f t="shared" si="0"/>
        <v>93</v>
      </c>
      <c r="B56" s="45" t="str">
        <f t="shared" si="1"/>
        <v>93.向井家</v>
      </c>
      <c r="C56" s="45"/>
      <c r="D56" s="46"/>
      <c r="E56" s="47">
        <f t="shared" si="7"/>
        <v>93</v>
      </c>
      <c r="F56" s="48" t="s">
        <v>13</v>
      </c>
    </row>
    <row r="57" spans="1:6">
      <c r="A57" s="44">
        <f t="shared" si="0"/>
        <v>94</v>
      </c>
      <c r="B57" s="45" t="str">
        <f t="shared" si="1"/>
        <v>94.賀城家</v>
      </c>
      <c r="C57" s="45"/>
      <c r="D57" s="46"/>
      <c r="E57" s="47">
        <f t="shared" si="7"/>
        <v>94</v>
      </c>
      <c r="F57" s="48" t="s">
        <v>72</v>
      </c>
    </row>
    <row r="58" spans="1:6">
      <c r="A58" s="44">
        <f t="shared" si="0"/>
        <v>95</v>
      </c>
      <c r="B58" s="45" t="str">
        <f t="shared" si="1"/>
        <v>95.氏福家</v>
      </c>
      <c r="C58" s="45"/>
      <c r="D58" s="46"/>
      <c r="E58" s="47">
        <f t="shared" si="7"/>
        <v>95</v>
      </c>
      <c r="F58" s="48" t="s">
        <v>73</v>
      </c>
    </row>
    <row r="59" spans="1:6">
      <c r="A59" s="44">
        <f t="shared" si="0"/>
        <v>96</v>
      </c>
      <c r="B59" s="45" t="str">
        <f t="shared" si="1"/>
        <v>96.井上家</v>
      </c>
      <c r="C59" s="45"/>
      <c r="D59" s="46"/>
      <c r="E59" s="47">
        <f t="shared" si="7"/>
        <v>96</v>
      </c>
      <c r="F59" s="48" t="s">
        <v>74</v>
      </c>
    </row>
    <row r="60" spans="1:6">
      <c r="A60" s="44">
        <v>97</v>
      </c>
      <c r="B60" s="45" t="str">
        <f t="shared" si="1"/>
        <v>97.惠子知人</v>
      </c>
      <c r="C60" s="45"/>
      <c r="D60" s="46"/>
      <c r="E60" s="47">
        <f t="shared" si="7"/>
        <v>97</v>
      </c>
      <c r="F60" s="48" t="s">
        <v>587</v>
      </c>
    </row>
    <row r="61" spans="1:6">
      <c r="A61" s="44">
        <f t="shared" si="0"/>
        <v>98</v>
      </c>
      <c r="B61" s="45" t="str">
        <f t="shared" si="1"/>
        <v>98.Archives</v>
      </c>
      <c r="C61" s="45"/>
      <c r="D61" s="46"/>
      <c r="E61" s="47">
        <v>98</v>
      </c>
      <c r="F61" s="48" t="s">
        <v>75</v>
      </c>
    </row>
    <row r="62" spans="1:6">
      <c r="A62" s="44">
        <f t="shared" si="0"/>
        <v>99</v>
      </c>
      <c r="B62" s="45" t="str">
        <f t="shared" si="1"/>
        <v>99.その他</v>
      </c>
      <c r="C62" s="45"/>
      <c r="D62" s="46"/>
      <c r="E62" s="47">
        <v>99</v>
      </c>
      <c r="F62" s="48" t="s">
        <v>76</v>
      </c>
    </row>
    <row r="69" spans="5:5">
      <c r="E69" s="54"/>
    </row>
    <row r="76" spans="5:5">
      <c r="E76" s="54"/>
    </row>
    <row r="83" spans="5:5">
      <c r="E83" s="54"/>
    </row>
    <row r="84" spans="5:5">
      <c r="E84" s="54"/>
    </row>
    <row r="85" spans="5:5">
      <c r="E85" s="54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7"/>
    <col min="6" max="11" width="2.5" style="65"/>
    <col min="12" max="12" width="8.19921875" style="57" bestFit="1" customWidth="1"/>
    <col min="13" max="14" width="2.5" style="57" customWidth="1"/>
    <col min="15" max="15" width="2.5" style="65"/>
    <col min="16" max="16" width="3.59765625" style="65" customWidth="1"/>
    <col min="17" max="20" width="2.5" style="65"/>
    <col min="21" max="21" width="2.5" style="65" customWidth="1"/>
    <col min="22" max="28" width="2.5" style="65"/>
    <col min="29" max="49" width="2.5" style="57"/>
    <col min="50" max="50" width="2.5" style="57" customWidth="1"/>
    <col min="51" max="53" width="2.5" style="57"/>
    <col min="54" max="54" width="2.5" style="57" customWidth="1"/>
    <col min="55" max="55" width="2.5" style="57"/>
    <col min="56" max="56" width="2.5" style="57" customWidth="1"/>
    <col min="57" max="57" width="2.5" style="57"/>
    <col min="58" max="62" width="15.19921875" style="57" customWidth="1"/>
    <col min="63" max="63" width="2.5" style="57"/>
    <col min="64" max="64" width="9.796875" style="150" customWidth="1"/>
    <col min="65" max="65" width="7.5" style="150" bestFit="1" customWidth="1"/>
    <col min="66" max="66" width="20.8984375" style="150" customWidth="1"/>
    <col min="67" max="67" width="7.5" style="150" bestFit="1" customWidth="1"/>
    <col min="68" max="68" width="5.3984375" style="57" bestFit="1" customWidth="1"/>
    <col min="69" max="69" width="13.59765625" style="57" customWidth="1"/>
    <col min="70" max="16384" width="2.5" style="57"/>
  </cols>
  <sheetData>
    <row r="1" spans="1:69" ht="17.850000000000001" customHeight="1">
      <c r="F1" s="58" t="s">
        <v>94</v>
      </c>
      <c r="G1" s="58"/>
      <c r="H1" s="58"/>
      <c r="I1" s="58"/>
      <c r="J1" s="58"/>
      <c r="K1" s="59"/>
      <c r="L1" s="58" t="s">
        <v>95</v>
      </c>
      <c r="M1" s="59"/>
      <c r="N1" s="59"/>
      <c r="O1" s="57"/>
      <c r="P1" s="60"/>
      <c r="Q1" s="60"/>
      <c r="R1" s="520" t="s">
        <v>96</v>
      </c>
      <c r="S1" s="520"/>
      <c r="T1" s="520"/>
      <c r="U1" s="520"/>
      <c r="V1" s="520"/>
      <c r="W1" s="520"/>
      <c r="X1" s="520"/>
      <c r="Y1" s="520"/>
      <c r="Z1" s="520"/>
      <c r="AA1" s="520"/>
      <c r="AB1" s="520"/>
      <c r="AC1" s="520"/>
      <c r="AD1" s="520"/>
      <c r="AE1" s="520"/>
      <c r="AF1" s="520"/>
      <c r="AG1" s="520"/>
      <c r="AH1" s="520"/>
      <c r="AI1" s="520"/>
      <c r="AJ1" s="520"/>
      <c r="AK1" s="520"/>
      <c r="AL1" s="520"/>
      <c r="AM1" s="520"/>
      <c r="AN1" s="520"/>
      <c r="AO1" s="520"/>
      <c r="AP1" s="520"/>
      <c r="AQ1" s="520"/>
      <c r="AR1" s="520"/>
      <c r="AS1" s="520"/>
      <c r="AT1" s="520"/>
      <c r="AU1" s="520"/>
      <c r="AW1" s="61" t="s">
        <v>97</v>
      </c>
      <c r="BF1" s="62" t="s">
        <v>98</v>
      </c>
      <c r="BH1" s="62"/>
      <c r="BI1" s="62"/>
      <c r="BJ1" s="62"/>
      <c r="BL1" s="521" t="s">
        <v>99</v>
      </c>
      <c r="BM1" s="522"/>
      <c r="BN1" s="522"/>
      <c r="BO1" s="522"/>
      <c r="BP1" s="523"/>
      <c r="BQ1" s="63"/>
    </row>
    <row r="2" spans="1:69" ht="17.850000000000001" customHeight="1">
      <c r="F2" s="58" t="s">
        <v>100</v>
      </c>
      <c r="G2" s="64"/>
      <c r="H2" s="64"/>
      <c r="I2" s="64"/>
      <c r="J2" s="64"/>
      <c r="K2" s="59"/>
      <c r="L2" s="58" t="s">
        <v>101</v>
      </c>
      <c r="M2" s="59"/>
      <c r="N2" s="59"/>
      <c r="O2" s="57"/>
      <c r="R2" s="520"/>
      <c r="S2" s="520"/>
      <c r="T2" s="520"/>
      <c r="U2" s="520"/>
      <c r="V2" s="520"/>
      <c r="W2" s="520"/>
      <c r="X2" s="520"/>
      <c r="Y2" s="520"/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0"/>
      <c r="AP2" s="520"/>
      <c r="AQ2" s="520"/>
      <c r="AR2" s="520"/>
      <c r="AS2" s="520"/>
      <c r="AT2" s="520"/>
      <c r="AU2" s="520"/>
      <c r="AW2" s="61" t="s">
        <v>102</v>
      </c>
      <c r="BF2" s="66" t="s">
        <v>103</v>
      </c>
      <c r="BH2" s="67"/>
      <c r="BI2" s="67"/>
      <c r="BJ2" s="68"/>
      <c r="BL2" s="524" t="s">
        <v>104</v>
      </c>
      <c r="BM2" s="525" t="s">
        <v>105</v>
      </c>
      <c r="BN2" s="526" t="s">
        <v>106</v>
      </c>
      <c r="BO2" s="525" t="s">
        <v>107</v>
      </c>
      <c r="BP2" s="525" t="s">
        <v>108</v>
      </c>
      <c r="BQ2" s="70" t="s">
        <v>109</v>
      </c>
    </row>
    <row r="3" spans="1:69" ht="7.5" customHeight="1">
      <c r="A3" s="71"/>
      <c r="G3" s="71"/>
      <c r="M3" s="72"/>
      <c r="O3" s="73"/>
      <c r="AD3" s="74"/>
      <c r="AW3" s="61" t="s">
        <v>110</v>
      </c>
      <c r="AX3" s="57" t="s">
        <v>111</v>
      </c>
      <c r="AY3" s="57" t="s">
        <v>112</v>
      </c>
      <c r="AZ3" s="57" t="s">
        <v>113</v>
      </c>
      <c r="BA3" s="75"/>
      <c r="BF3" s="68" t="s">
        <v>114</v>
      </c>
      <c r="BH3" s="68"/>
      <c r="BI3" s="68"/>
      <c r="BJ3" s="68"/>
      <c r="BL3" s="525"/>
      <c r="BM3" s="525"/>
      <c r="BN3" s="526"/>
      <c r="BO3" s="525"/>
      <c r="BP3" s="525"/>
      <c r="BQ3" s="527" t="s">
        <v>115</v>
      </c>
    </row>
    <row r="4" spans="1:69" ht="20.25" customHeight="1" thickBot="1">
      <c r="A4" s="76"/>
      <c r="B4" s="77" t="s">
        <v>116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9"/>
      <c r="P4" s="57"/>
      <c r="Q4" s="80" t="s">
        <v>117</v>
      </c>
      <c r="R4" s="57"/>
      <c r="S4" s="57"/>
      <c r="T4" s="57"/>
      <c r="U4" s="81"/>
      <c r="V4" s="81"/>
      <c r="W4" s="81"/>
      <c r="X4" s="81"/>
      <c r="Y4" s="81"/>
      <c r="Z4" s="81"/>
      <c r="AA4" s="81"/>
      <c r="AB4" s="81"/>
      <c r="AC4" s="81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61"/>
      <c r="BA4" s="75"/>
      <c r="BF4" s="82" t="s">
        <v>118</v>
      </c>
      <c r="BG4" s="83" t="s">
        <v>119</v>
      </c>
      <c r="BH4" s="68"/>
      <c r="BI4" s="68"/>
      <c r="BJ4" s="68"/>
      <c r="BL4" s="525"/>
      <c r="BM4" s="525"/>
      <c r="BN4" s="526"/>
      <c r="BO4" s="525"/>
      <c r="BP4" s="525"/>
      <c r="BQ4" s="528"/>
    </row>
    <row r="5" spans="1:69" ht="17.850000000000001" customHeight="1">
      <c r="A5" s="60"/>
      <c r="B5" s="84" t="s">
        <v>120</v>
      </c>
      <c r="F5" s="57"/>
      <c r="G5" s="57"/>
      <c r="H5" s="57"/>
      <c r="I5" s="57"/>
      <c r="J5" s="57"/>
      <c r="K5" s="57"/>
      <c r="O5" s="85"/>
      <c r="P5" s="57"/>
      <c r="Q5" s="81"/>
      <c r="R5" s="72" t="s">
        <v>121</v>
      </c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61" t="s">
        <v>122</v>
      </c>
      <c r="AY5" s="57" t="s">
        <v>123</v>
      </c>
      <c r="BA5" s="75"/>
      <c r="BF5" s="529" t="s">
        <v>124</v>
      </c>
      <c r="BG5" s="531" t="s">
        <v>125</v>
      </c>
      <c r="BH5" s="533" t="s">
        <v>126</v>
      </c>
      <c r="BI5" s="535" t="s">
        <v>127</v>
      </c>
      <c r="BJ5" s="537" t="s">
        <v>128</v>
      </c>
      <c r="BL5" s="69">
        <v>1</v>
      </c>
      <c r="BM5" s="69" t="str">
        <f t="shared" ref="BM5:BM10" si="0">"018" &amp; RIGHT(BO5,2)</f>
        <v>01821</v>
      </c>
      <c r="BN5" s="86" t="s">
        <v>129</v>
      </c>
      <c r="BO5" s="69">
        <v>2021</v>
      </c>
      <c r="BP5" s="69" t="s">
        <v>130</v>
      </c>
      <c r="BQ5" s="69" t="str">
        <f>BM5&amp;"-"</f>
        <v>01821-</v>
      </c>
    </row>
    <row r="6" spans="1:69" ht="17.850000000000001" customHeight="1">
      <c r="A6" s="60"/>
      <c r="B6" s="84" t="s">
        <v>131</v>
      </c>
      <c r="C6" s="72"/>
      <c r="D6" s="80"/>
      <c r="E6" s="60"/>
      <c r="F6" s="60"/>
      <c r="G6" s="72"/>
      <c r="H6" s="81"/>
      <c r="I6" s="57"/>
      <c r="J6" s="81"/>
      <c r="K6" s="81"/>
      <c r="L6" s="81"/>
      <c r="M6" s="81"/>
      <c r="N6" s="73"/>
      <c r="O6" s="87"/>
      <c r="P6" s="57"/>
      <c r="Q6" s="73" t="s">
        <v>132</v>
      </c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61" t="s">
        <v>133</v>
      </c>
      <c r="AX6" s="57" t="s">
        <v>134</v>
      </c>
      <c r="AY6" s="57" t="s">
        <v>135</v>
      </c>
      <c r="AZ6" s="57" t="s">
        <v>136</v>
      </c>
      <c r="BA6" s="75"/>
      <c r="BF6" s="530"/>
      <c r="BG6" s="532"/>
      <c r="BH6" s="534"/>
      <c r="BI6" s="536"/>
      <c r="BJ6" s="538"/>
      <c r="BL6" s="69">
        <v>2</v>
      </c>
      <c r="BM6" s="69" t="str">
        <f t="shared" si="0"/>
        <v>01820</v>
      </c>
      <c r="BN6" s="88" t="s">
        <v>137</v>
      </c>
      <c r="BO6" s="69">
        <v>2020</v>
      </c>
      <c r="BP6" s="69" t="s">
        <v>138</v>
      </c>
      <c r="BQ6" s="89" t="str">
        <f t="shared" ref="BQ6:BQ10" si="1">BM6&amp;"-"</f>
        <v>01820-</v>
      </c>
    </row>
    <row r="7" spans="1:69" ht="17.850000000000001" customHeight="1">
      <c r="A7" s="60"/>
      <c r="B7" s="84" t="s">
        <v>139</v>
      </c>
      <c r="C7" s="72"/>
      <c r="D7" s="60"/>
      <c r="E7" s="60"/>
      <c r="F7" s="60"/>
      <c r="G7" s="60"/>
      <c r="H7" s="81"/>
      <c r="I7" s="81"/>
      <c r="J7" s="81"/>
      <c r="K7" s="81"/>
      <c r="L7" s="81"/>
      <c r="M7" s="81"/>
      <c r="N7" s="72"/>
      <c r="O7" s="87"/>
      <c r="P7" s="81"/>
      <c r="Q7" s="57"/>
      <c r="R7" s="80" t="s">
        <v>140</v>
      </c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61" t="s">
        <v>141</v>
      </c>
      <c r="AX7" s="57" t="s">
        <v>142</v>
      </c>
      <c r="AY7" s="57" t="s">
        <v>143</v>
      </c>
      <c r="AZ7" s="57" t="s">
        <v>144</v>
      </c>
      <c r="BA7" s="75"/>
      <c r="BF7" s="530"/>
      <c r="BG7" s="532"/>
      <c r="BH7" s="534"/>
      <c r="BI7" s="536"/>
      <c r="BJ7" s="538"/>
      <c r="BL7" s="69">
        <v>3</v>
      </c>
      <c r="BM7" s="69" t="str">
        <f t="shared" si="0"/>
        <v>01819</v>
      </c>
      <c r="BN7" s="90" t="s">
        <v>145</v>
      </c>
      <c r="BO7" s="69">
        <v>2019</v>
      </c>
      <c r="BP7" s="69" t="s">
        <v>146</v>
      </c>
      <c r="BQ7" s="91" t="str">
        <f t="shared" si="1"/>
        <v>01819-</v>
      </c>
    </row>
    <row r="8" spans="1:69" ht="17.850000000000001" customHeight="1" thickBot="1">
      <c r="A8" s="60"/>
      <c r="B8" s="92" t="s">
        <v>147</v>
      </c>
      <c r="C8" s="93"/>
      <c r="D8" s="94"/>
      <c r="E8" s="94"/>
      <c r="F8" s="94"/>
      <c r="G8" s="94"/>
      <c r="H8" s="95"/>
      <c r="I8" s="95"/>
      <c r="J8" s="95"/>
      <c r="K8" s="95"/>
      <c r="L8" s="95"/>
      <c r="M8" s="95"/>
      <c r="N8" s="93"/>
      <c r="O8" s="96"/>
      <c r="P8" s="81"/>
      <c r="Q8" s="73" t="s">
        <v>148</v>
      </c>
      <c r="R8" s="57"/>
      <c r="S8" s="57"/>
      <c r="T8" s="57"/>
      <c r="U8" s="57"/>
      <c r="V8" s="57"/>
      <c r="W8" s="57"/>
      <c r="X8" s="57"/>
      <c r="Y8" s="57"/>
      <c r="Z8" s="57"/>
      <c r="AA8" s="57"/>
      <c r="AV8" s="72"/>
      <c r="AW8" s="61" t="s">
        <v>149</v>
      </c>
      <c r="AX8" s="57" t="s">
        <v>150</v>
      </c>
      <c r="AY8" s="57" t="s">
        <v>151</v>
      </c>
      <c r="AZ8" s="57" t="s">
        <v>152</v>
      </c>
      <c r="BA8" s="75"/>
      <c r="BF8" s="97" t="s">
        <v>153</v>
      </c>
      <c r="BG8" s="98" t="s">
        <v>154</v>
      </c>
      <c r="BH8" s="99" t="s">
        <v>155</v>
      </c>
      <c r="BI8" s="100" t="s">
        <v>156</v>
      </c>
      <c r="BJ8" s="101" t="s">
        <v>157</v>
      </c>
      <c r="BL8" s="69">
        <v>4</v>
      </c>
      <c r="BM8" s="69" t="str">
        <f t="shared" si="0"/>
        <v>01818</v>
      </c>
      <c r="BN8" s="102" t="s">
        <v>158</v>
      </c>
      <c r="BO8" s="69">
        <v>2018</v>
      </c>
      <c r="BP8" s="69" t="s">
        <v>159</v>
      </c>
      <c r="BQ8" s="91" t="str">
        <f t="shared" si="1"/>
        <v>01818-</v>
      </c>
    </row>
    <row r="9" spans="1:69" ht="19.5" thickBot="1">
      <c r="A9" s="103"/>
      <c r="B9" s="104"/>
      <c r="C9" s="104"/>
      <c r="D9" s="103"/>
      <c r="E9" s="103"/>
      <c r="F9" s="103"/>
      <c r="G9" s="103"/>
      <c r="H9" s="105"/>
      <c r="I9" s="105"/>
      <c r="J9" s="105"/>
      <c r="K9" s="105"/>
      <c r="L9" s="105"/>
      <c r="M9" s="105"/>
      <c r="N9" s="104"/>
      <c r="O9" s="106"/>
      <c r="P9" s="105"/>
      <c r="Q9" s="565" t="s">
        <v>160</v>
      </c>
      <c r="R9" s="544"/>
      <c r="S9" s="544"/>
      <c r="T9" s="544"/>
      <c r="U9" s="544"/>
      <c r="V9" s="544" t="s">
        <v>161</v>
      </c>
      <c r="W9" s="544"/>
      <c r="X9" s="541" t="s">
        <v>162</v>
      </c>
      <c r="Y9" s="542"/>
      <c r="Z9" s="542"/>
      <c r="AA9" s="542"/>
      <c r="AB9" s="543"/>
      <c r="AC9" s="544" t="s">
        <v>163</v>
      </c>
      <c r="AD9" s="544"/>
      <c r="AE9" s="544" t="s">
        <v>164</v>
      </c>
      <c r="AF9" s="544"/>
      <c r="AG9" s="544"/>
      <c r="AH9" s="544"/>
      <c r="AI9" s="544"/>
      <c r="AJ9" s="544" t="s">
        <v>165</v>
      </c>
      <c r="AK9" s="544"/>
      <c r="AL9" s="544" t="s">
        <v>166</v>
      </c>
      <c r="AM9" s="544"/>
      <c r="AN9" s="544"/>
      <c r="AO9" s="544"/>
      <c r="AP9" s="568"/>
      <c r="AQ9" s="105"/>
      <c r="AR9" s="105"/>
      <c r="AS9" s="105"/>
      <c r="AT9" s="105"/>
      <c r="AU9" s="81"/>
      <c r="AV9" s="72"/>
      <c r="AW9" s="569" t="s">
        <v>167</v>
      </c>
      <c r="AX9" s="570"/>
      <c r="AY9" s="570"/>
      <c r="AZ9" s="570"/>
      <c r="BA9" s="570"/>
      <c r="BB9" s="570"/>
      <c r="BC9" s="107"/>
      <c r="BF9" s="108" t="s">
        <v>168</v>
      </c>
      <c r="BG9" s="109" t="s">
        <v>169</v>
      </c>
      <c r="BH9" s="110" t="s">
        <v>170</v>
      </c>
      <c r="BI9" s="111" t="s">
        <v>171</v>
      </c>
      <c r="BJ9" s="112" t="s">
        <v>172</v>
      </c>
      <c r="BL9" s="69">
        <v>5</v>
      </c>
      <c r="BM9" s="69" t="str">
        <f t="shared" si="0"/>
        <v>01817</v>
      </c>
      <c r="BN9" s="113" t="s">
        <v>173</v>
      </c>
      <c r="BO9" s="69">
        <v>2017</v>
      </c>
      <c r="BP9" s="69" t="s">
        <v>174</v>
      </c>
      <c r="BQ9" s="91" t="str">
        <f t="shared" si="1"/>
        <v>01817-</v>
      </c>
    </row>
    <row r="10" spans="1:69" ht="19.5" customHeight="1" thickTop="1">
      <c r="A10" s="114"/>
      <c r="F10" s="57"/>
      <c r="G10" s="57"/>
      <c r="H10" s="57"/>
      <c r="I10" s="57"/>
      <c r="J10" s="57"/>
      <c r="K10" s="57"/>
      <c r="O10" s="57"/>
      <c r="P10" s="57"/>
      <c r="Q10" s="566"/>
      <c r="R10" s="539"/>
      <c r="S10" s="539"/>
      <c r="T10" s="539"/>
      <c r="U10" s="539"/>
      <c r="V10" s="539"/>
      <c r="W10" s="539"/>
      <c r="X10" s="539" t="s">
        <v>175</v>
      </c>
      <c r="Y10" s="539"/>
      <c r="Z10" s="539"/>
      <c r="AA10" s="539"/>
      <c r="AB10" s="539"/>
      <c r="AC10" s="539"/>
      <c r="AD10" s="539"/>
      <c r="AE10" s="539" t="s">
        <v>176</v>
      </c>
      <c r="AF10" s="539"/>
      <c r="AG10" s="539"/>
      <c r="AH10" s="539"/>
      <c r="AI10" s="539"/>
      <c r="AJ10" s="539"/>
      <c r="AK10" s="539"/>
      <c r="AL10" s="539" t="s">
        <v>177</v>
      </c>
      <c r="AM10" s="539"/>
      <c r="AN10" s="539"/>
      <c r="AO10" s="539"/>
      <c r="AP10" s="540"/>
      <c r="AQ10" s="115"/>
      <c r="AR10" s="81"/>
      <c r="AS10" s="81"/>
      <c r="AT10" s="81"/>
      <c r="AU10" s="81"/>
      <c r="AW10" s="569"/>
      <c r="AX10" s="570"/>
      <c r="AY10" s="570"/>
      <c r="AZ10" s="570"/>
      <c r="BA10" s="570"/>
      <c r="BB10" s="570"/>
      <c r="BC10" s="107"/>
      <c r="BF10" s="563" t="s">
        <v>178</v>
      </c>
      <c r="BG10" s="546" t="s">
        <v>179</v>
      </c>
      <c r="BH10" s="548" t="s">
        <v>180</v>
      </c>
      <c r="BI10" s="550" t="s">
        <v>181</v>
      </c>
      <c r="BJ10" s="552" t="s">
        <v>182</v>
      </c>
      <c r="BL10" s="69">
        <v>6</v>
      </c>
      <c r="BM10" s="69" t="str">
        <f t="shared" si="0"/>
        <v>01816</v>
      </c>
      <c r="BN10" s="116" t="s">
        <v>183</v>
      </c>
      <c r="BO10" s="69">
        <v>2016</v>
      </c>
      <c r="BP10" s="69" t="s">
        <v>184</v>
      </c>
      <c r="BQ10" s="91" t="str">
        <f t="shared" si="1"/>
        <v>01816-</v>
      </c>
    </row>
    <row r="11" spans="1:69" ht="17.850000000000001" customHeight="1" thickBot="1">
      <c r="A11" s="117" t="s">
        <v>185</v>
      </c>
      <c r="F11" s="57"/>
      <c r="G11" s="57"/>
      <c r="H11" s="57"/>
      <c r="I11" s="57"/>
      <c r="J11" s="57"/>
      <c r="K11" s="57"/>
      <c r="L11" s="57" t="s">
        <v>186</v>
      </c>
      <c r="N11" s="67"/>
      <c r="O11" s="57"/>
      <c r="P11" s="57"/>
      <c r="Q11" s="567"/>
      <c r="R11" s="545"/>
      <c r="S11" s="545"/>
      <c r="T11" s="545"/>
      <c r="U11" s="545"/>
      <c r="V11" s="545"/>
      <c r="W11" s="545"/>
      <c r="X11" s="545" t="s">
        <v>187</v>
      </c>
      <c r="Y11" s="545"/>
      <c r="Z11" s="545"/>
      <c r="AA11" s="545"/>
      <c r="AB11" s="545"/>
      <c r="AC11" s="545"/>
      <c r="AD11" s="545"/>
      <c r="AE11" s="545" t="s">
        <v>188</v>
      </c>
      <c r="AF11" s="545"/>
      <c r="AG11" s="545"/>
      <c r="AH11" s="545"/>
      <c r="AI11" s="545"/>
      <c r="AJ11" s="545"/>
      <c r="AK11" s="545"/>
      <c r="AL11" s="545" t="s">
        <v>189</v>
      </c>
      <c r="AM11" s="545"/>
      <c r="AN11" s="545"/>
      <c r="AO11" s="545"/>
      <c r="AP11" s="554"/>
      <c r="AQ11" s="118"/>
      <c r="AR11" s="81"/>
      <c r="AS11" s="81"/>
      <c r="AT11" s="81"/>
      <c r="AU11" s="81"/>
      <c r="AW11" s="569"/>
      <c r="AX11" s="570"/>
      <c r="AY11" s="570"/>
      <c r="AZ11" s="570"/>
      <c r="BA11" s="570"/>
      <c r="BB11" s="570"/>
      <c r="BC11" s="107"/>
      <c r="BF11" s="564"/>
      <c r="BG11" s="547"/>
      <c r="BH11" s="549"/>
      <c r="BI11" s="551"/>
      <c r="BJ11" s="553"/>
      <c r="BL11" s="119"/>
      <c r="BM11" s="119"/>
      <c r="BN11" s="119"/>
      <c r="BO11" s="119"/>
      <c r="BP11" s="120"/>
    </row>
    <row r="12" spans="1:69" ht="39.75" customHeight="1">
      <c r="A12" s="117" t="s">
        <v>190</v>
      </c>
      <c r="F12" s="57"/>
      <c r="G12" s="57"/>
      <c r="H12" s="57"/>
      <c r="I12" s="57"/>
      <c r="J12" s="57"/>
      <c r="K12" s="57"/>
      <c r="L12" s="121" t="s">
        <v>191</v>
      </c>
      <c r="M12" s="122"/>
      <c r="N12" s="123"/>
      <c r="O12" s="124"/>
      <c r="P12" s="555" t="str">
        <f ca="1">CELL("filename",'DocInfo（削除不可)'!A1)</f>
        <v>D:\Desktop\2.Job-新住所録更新(zz2.1)\1.2.proc-新住所録更新処理(zz2.1)\[zz2.1.1-新住所録更新-v1.2.0.take18-20230610.xlsm]DocInfo（削除不可)</v>
      </c>
      <c r="Q12" s="556"/>
      <c r="R12" s="556"/>
      <c r="S12" s="556"/>
      <c r="T12" s="556"/>
      <c r="U12" s="556"/>
      <c r="V12" s="556"/>
      <c r="W12" s="556"/>
      <c r="X12" s="556"/>
      <c r="Y12" s="556"/>
      <c r="Z12" s="556"/>
      <c r="AA12" s="556"/>
      <c r="AB12" s="556"/>
      <c r="AC12" s="556"/>
      <c r="AD12" s="556"/>
      <c r="AE12" s="556"/>
      <c r="AF12" s="556"/>
      <c r="AG12" s="556"/>
      <c r="AH12" s="556"/>
      <c r="AI12" s="556"/>
      <c r="AJ12" s="556"/>
      <c r="AK12" s="556"/>
      <c r="AL12" s="556"/>
      <c r="AM12" s="556"/>
      <c r="AN12" s="556"/>
      <c r="AO12" s="556"/>
      <c r="AP12" s="556"/>
      <c r="AQ12" s="556"/>
      <c r="AR12" s="556"/>
      <c r="AS12" s="556"/>
      <c r="AT12" s="556"/>
      <c r="AU12" s="556"/>
      <c r="AV12" s="556"/>
      <c r="AW12" s="557" t="s">
        <v>192</v>
      </c>
      <c r="AX12" s="558"/>
      <c r="AY12" s="558"/>
      <c r="AZ12" s="559"/>
      <c r="BA12" s="126" t="s">
        <v>193</v>
      </c>
      <c r="BB12" s="127" t="s">
        <v>194</v>
      </c>
      <c r="BF12" s="564"/>
      <c r="BG12" s="547"/>
      <c r="BH12" s="549"/>
      <c r="BI12" s="551"/>
      <c r="BJ12" s="553"/>
      <c r="BL12" s="128"/>
      <c r="BM12" s="128"/>
      <c r="BN12" s="129"/>
      <c r="BO12" s="128"/>
      <c r="BP12" s="130"/>
    </row>
    <row r="13" spans="1:69" ht="17.850000000000001" customHeight="1" thickBot="1">
      <c r="A13" s="57" t="s">
        <v>195</v>
      </c>
      <c r="F13" s="57"/>
      <c r="G13" s="57"/>
      <c r="H13" s="57"/>
      <c r="I13" s="57"/>
      <c r="J13" s="57"/>
      <c r="K13" s="57"/>
      <c r="N13" s="67"/>
      <c r="O13" s="57"/>
      <c r="P13" s="57">
        <f ca="1">FIND("[",P12,1)</f>
        <v>57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W13" s="560"/>
      <c r="AX13" s="561"/>
      <c r="AY13" s="561"/>
      <c r="AZ13" s="562"/>
      <c r="BA13" s="131">
        <v>0</v>
      </c>
      <c r="BB13" s="132" t="s">
        <v>196</v>
      </c>
      <c r="BF13" s="133" t="s">
        <v>197</v>
      </c>
      <c r="BG13" s="134" t="s">
        <v>198</v>
      </c>
      <c r="BH13" s="135" t="s">
        <v>183</v>
      </c>
      <c r="BI13" s="136" t="s">
        <v>173</v>
      </c>
      <c r="BJ13" s="137" t="s">
        <v>158</v>
      </c>
      <c r="BL13" s="128"/>
      <c r="BM13" s="128"/>
      <c r="BN13" s="128"/>
      <c r="BO13" s="128"/>
      <c r="BP13" s="130"/>
    </row>
    <row r="14" spans="1:69" ht="17.850000000000001" customHeight="1" thickBot="1">
      <c r="A14" s="57" t="s">
        <v>199</v>
      </c>
      <c r="F14" s="57"/>
      <c r="G14" s="57"/>
      <c r="H14" s="57"/>
      <c r="I14" s="57"/>
      <c r="J14" s="57"/>
      <c r="K14" s="57"/>
      <c r="N14" s="67"/>
      <c r="O14" s="57"/>
      <c r="P14" s="138">
        <f ca="1">FIND("]",P12,1)</f>
        <v>100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W14" s="571">
        <v>44197</v>
      </c>
      <c r="AX14" s="572"/>
      <c r="AY14" s="573"/>
      <c r="AZ14" s="139" t="s">
        <v>200</v>
      </c>
      <c r="BA14" s="140">
        <v>1</v>
      </c>
      <c r="BB14" s="132" t="s">
        <v>201</v>
      </c>
      <c r="BF14" s="141" t="s">
        <v>202</v>
      </c>
      <c r="BG14" s="142" t="s">
        <v>203</v>
      </c>
      <c r="BH14" s="143" t="s">
        <v>204</v>
      </c>
      <c r="BI14" s="144" t="s">
        <v>205</v>
      </c>
      <c r="BJ14" s="145" t="s">
        <v>206</v>
      </c>
      <c r="BL14" s="128"/>
      <c r="BM14" s="128"/>
      <c r="BN14" s="128"/>
      <c r="BO14" s="128"/>
      <c r="BP14" s="130"/>
    </row>
    <row r="15" spans="1:69" ht="34.5" customHeight="1">
      <c r="A15" s="57" t="s">
        <v>207</v>
      </c>
      <c r="F15" s="57"/>
      <c r="G15" s="57"/>
      <c r="H15" s="57"/>
      <c r="I15" s="57"/>
      <c r="J15" s="57"/>
      <c r="K15" s="57"/>
      <c r="L15" s="146" t="s">
        <v>208</v>
      </c>
      <c r="M15" s="122"/>
      <c r="N15" s="122"/>
      <c r="O15" s="124"/>
      <c r="P15" s="555" t="str">
        <f ca="1">LEFT(P12,P13-1)&amp;MID(P12,P13+1,P14-P13-1)</f>
        <v>D:\Desktop\2.Job-新住所録更新(zz2.1)\1.2.proc-新住所録更新処理(zz2.1)\zz2.1.1-新住所録更新-v1.2.0.take18-20230610.xlsm</v>
      </c>
      <c r="Q15" s="556"/>
      <c r="R15" s="556"/>
      <c r="S15" s="556"/>
      <c r="T15" s="556"/>
      <c r="U15" s="556"/>
      <c r="V15" s="556"/>
      <c r="W15" s="556"/>
      <c r="X15" s="556"/>
      <c r="Y15" s="556"/>
      <c r="Z15" s="556"/>
      <c r="AA15" s="556"/>
      <c r="AB15" s="556"/>
      <c r="AC15" s="556"/>
      <c r="AD15" s="556"/>
      <c r="AE15" s="556"/>
      <c r="AF15" s="556"/>
      <c r="AG15" s="556"/>
      <c r="AH15" s="556"/>
      <c r="AI15" s="556"/>
      <c r="AJ15" s="556"/>
      <c r="AK15" s="556"/>
      <c r="AL15" s="556"/>
      <c r="AM15" s="556"/>
      <c r="AN15" s="556"/>
      <c r="AO15" s="556"/>
      <c r="AP15" s="556"/>
      <c r="AQ15" s="556"/>
      <c r="AR15" s="556"/>
      <c r="AS15" s="556"/>
      <c r="AT15" s="556"/>
      <c r="AU15" s="556"/>
      <c r="AV15" s="556"/>
      <c r="AW15" s="147"/>
      <c r="AX15" s="148"/>
      <c r="AY15" s="148"/>
      <c r="AZ15" s="149" t="s">
        <v>209</v>
      </c>
      <c r="BA15" s="140">
        <v>2</v>
      </c>
      <c r="BB15" s="132" t="s">
        <v>210</v>
      </c>
      <c r="BF15" s="574" t="s">
        <v>211</v>
      </c>
      <c r="BG15" s="576" t="s">
        <v>212</v>
      </c>
      <c r="BH15" s="579" t="s">
        <v>213</v>
      </c>
      <c r="BI15" s="593" t="s">
        <v>214</v>
      </c>
      <c r="BJ15" s="582" t="s">
        <v>215</v>
      </c>
    </row>
    <row r="16" spans="1:69" ht="17.850000000000001" customHeight="1">
      <c r="A16" s="57" t="s">
        <v>216</v>
      </c>
      <c r="F16" s="57"/>
      <c r="G16" s="57"/>
      <c r="H16" s="57"/>
      <c r="I16" s="57"/>
      <c r="J16" s="57"/>
      <c r="K16" s="57"/>
      <c r="L16" s="151" t="s">
        <v>217</v>
      </c>
      <c r="M16" s="152"/>
      <c r="N16" s="152"/>
      <c r="O16" s="153"/>
      <c r="P16" s="57" t="str">
        <f ca="1">LEFT(P15,FIND("&gt;",SUBSTITUTE(P15,"\","&gt;",LEN(P15)-LEN(SUBSTITUTE(P15,"\",""))),1)-1)</f>
        <v>D:\Desktop\2.Job-新住所録更新(zz2.1)\1.2.proc-新住所録更新処理(zz2.1)</v>
      </c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W16" s="154"/>
      <c r="AX16" s="155"/>
      <c r="AY16" s="155"/>
      <c r="AZ16" s="149"/>
      <c r="BA16" s="140">
        <v>3</v>
      </c>
      <c r="BB16" s="132" t="s">
        <v>218</v>
      </c>
      <c r="BF16" s="575"/>
      <c r="BG16" s="577"/>
      <c r="BH16" s="580"/>
      <c r="BI16" s="594"/>
      <c r="BJ16" s="583"/>
    </row>
    <row r="17" spans="1:62" ht="17.850000000000001" customHeight="1">
      <c r="A17" s="57" t="s">
        <v>219</v>
      </c>
      <c r="F17" s="57"/>
      <c r="G17" s="57"/>
      <c r="H17" s="57"/>
      <c r="I17" s="57"/>
      <c r="J17" s="57"/>
      <c r="K17" s="156"/>
      <c r="L17" s="584" t="s">
        <v>220</v>
      </c>
      <c r="M17" s="585"/>
      <c r="N17" s="585"/>
      <c r="O17" s="586"/>
      <c r="P17" s="57" t="s">
        <v>609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W17" s="154"/>
      <c r="AX17" s="155"/>
      <c r="AY17" s="155"/>
      <c r="AZ17" s="149"/>
      <c r="BA17" s="140">
        <v>4</v>
      </c>
      <c r="BB17" s="132" t="s">
        <v>221</v>
      </c>
      <c r="BC17" s="157"/>
      <c r="BD17" s="157"/>
      <c r="BE17" s="157"/>
      <c r="BF17" s="575"/>
      <c r="BG17" s="578"/>
      <c r="BH17" s="580"/>
      <c r="BI17" s="594"/>
      <c r="BJ17" s="583"/>
    </row>
    <row r="18" spans="1:62" ht="17.850000000000001" customHeight="1">
      <c r="A18" s="57" t="s">
        <v>222</v>
      </c>
      <c r="F18" s="57"/>
      <c r="G18" s="57"/>
      <c r="H18" s="57"/>
      <c r="I18" s="57"/>
      <c r="J18" s="57"/>
      <c r="K18" s="57"/>
      <c r="O18" s="57"/>
      <c r="P18" s="57">
        <f ca="1">P13</f>
        <v>57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W18" s="154"/>
      <c r="AX18" s="155"/>
      <c r="AY18" s="155"/>
      <c r="AZ18" s="149"/>
      <c r="BA18" s="140">
        <v>5</v>
      </c>
      <c r="BB18" s="132" t="s">
        <v>223</v>
      </c>
      <c r="BC18" s="157"/>
      <c r="BD18" s="157"/>
      <c r="BE18" s="157"/>
      <c r="BF18" s="158" t="s">
        <v>145</v>
      </c>
      <c r="BG18" s="159" t="s">
        <v>137</v>
      </c>
      <c r="BH18" s="160" t="s">
        <v>129</v>
      </c>
      <c r="BI18" s="161" t="s">
        <v>224</v>
      </c>
      <c r="BJ18" s="162" t="s">
        <v>225</v>
      </c>
    </row>
    <row r="19" spans="1:62" ht="17.850000000000001" customHeight="1" thickBot="1">
      <c r="A19" s="57" t="s">
        <v>226</v>
      </c>
      <c r="F19" s="57"/>
      <c r="G19" s="57"/>
      <c r="H19" s="57"/>
      <c r="I19" s="57"/>
      <c r="J19" s="57"/>
      <c r="K19" s="57"/>
      <c r="O19" s="57"/>
      <c r="P19" s="163">
        <f ca="1">P14</f>
        <v>100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W19" s="154"/>
      <c r="AX19" s="155"/>
      <c r="AY19" s="155"/>
      <c r="AZ19" s="149"/>
      <c r="BA19" s="140">
        <v>6</v>
      </c>
      <c r="BB19" s="132" t="s">
        <v>227</v>
      </c>
      <c r="BC19" s="157"/>
      <c r="BF19" s="164" t="s">
        <v>228</v>
      </c>
      <c r="BG19" s="165" t="s">
        <v>229</v>
      </c>
      <c r="BH19" s="166" t="s">
        <v>230</v>
      </c>
      <c r="BI19" s="167" t="s">
        <v>231</v>
      </c>
      <c r="BJ19" s="168" t="s">
        <v>232</v>
      </c>
    </row>
    <row r="20" spans="1:62" ht="39.75" customHeight="1">
      <c r="A20" s="57" t="s">
        <v>233</v>
      </c>
      <c r="F20" s="57"/>
      <c r="G20" s="57"/>
      <c r="H20" s="57"/>
      <c r="I20" s="57"/>
      <c r="J20" s="57"/>
      <c r="K20" s="57"/>
      <c r="L20" s="169" t="s">
        <v>234</v>
      </c>
      <c r="M20" s="122"/>
      <c r="N20" s="122"/>
      <c r="O20" s="124"/>
      <c r="P20" s="57" t="str">
        <f ca="1">MID(P12,P18+1,P19-P18-1)</f>
        <v>zz2.1.1-新住所録更新-v1.2.0.take18-20230610.xlsm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W20" s="154"/>
      <c r="AX20" s="155"/>
      <c r="AY20" s="155"/>
      <c r="AZ20" s="149"/>
      <c r="BA20" s="140">
        <v>7</v>
      </c>
      <c r="BB20" s="132" t="s">
        <v>235</v>
      </c>
      <c r="BF20" s="587" t="s">
        <v>236</v>
      </c>
      <c r="BG20" s="590"/>
      <c r="BH20" s="590"/>
      <c r="BI20" s="590"/>
      <c r="BJ20" s="590"/>
    </row>
    <row r="21" spans="1:62" ht="17.850000000000001" customHeight="1">
      <c r="A21" s="57" t="s">
        <v>237</v>
      </c>
      <c r="F21" s="57"/>
      <c r="G21" s="57"/>
      <c r="H21" s="57"/>
      <c r="I21" s="57"/>
      <c r="J21" s="57"/>
      <c r="K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W21" s="154"/>
      <c r="AX21" s="155"/>
      <c r="AY21" s="155"/>
      <c r="AZ21" s="149"/>
      <c r="BA21" s="140">
        <v>8</v>
      </c>
      <c r="BB21" s="132" t="s">
        <v>238</v>
      </c>
      <c r="BF21" s="588"/>
      <c r="BG21" s="591"/>
      <c r="BH21" s="591"/>
      <c r="BI21" s="591"/>
      <c r="BJ21" s="591"/>
    </row>
    <row r="22" spans="1:62" ht="17.850000000000001" customHeight="1">
      <c r="A22" s="57" t="s">
        <v>239</v>
      </c>
      <c r="F22" s="57"/>
      <c r="G22" s="57"/>
      <c r="H22" s="57"/>
      <c r="I22" s="57"/>
      <c r="J22" s="57"/>
      <c r="K22" s="57"/>
      <c r="O22" s="57"/>
      <c r="P22" s="57">
        <v>1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W22" s="154"/>
      <c r="AX22" s="155"/>
      <c r="AY22" s="155"/>
      <c r="AZ22" s="149"/>
      <c r="BA22" s="140">
        <v>9</v>
      </c>
      <c r="BB22" s="132" t="s">
        <v>240</v>
      </c>
      <c r="BF22" s="589"/>
      <c r="BG22" s="592"/>
      <c r="BH22" s="592"/>
      <c r="BI22" s="592"/>
      <c r="BJ22" s="592"/>
    </row>
    <row r="23" spans="1:62" ht="17.850000000000001" customHeight="1">
      <c r="A23" s="57" t="s">
        <v>241</v>
      </c>
      <c r="F23" s="57"/>
      <c r="G23" s="57"/>
      <c r="H23" s="57"/>
      <c r="I23" s="57"/>
      <c r="J23" s="57"/>
      <c r="K23" s="57"/>
      <c r="O23" s="57"/>
      <c r="P23" s="57">
        <f ca="1">FIND("-",P20,1)</f>
        <v>8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D23" s="170"/>
      <c r="AE23" s="170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0"/>
      <c r="AS23" s="170"/>
      <c r="AT23" s="170"/>
      <c r="AW23" s="154"/>
      <c r="AX23" s="155"/>
      <c r="AY23" s="155"/>
      <c r="AZ23" s="149"/>
      <c r="BA23" s="140">
        <v>10</v>
      </c>
      <c r="BB23" s="132" t="s">
        <v>242</v>
      </c>
      <c r="BF23" s="172" t="s">
        <v>243</v>
      </c>
      <c r="BG23" s="69"/>
      <c r="BH23" s="69"/>
      <c r="BI23" s="69"/>
      <c r="BJ23" s="69"/>
    </row>
    <row r="24" spans="1:62" ht="17.850000000000001" customHeight="1">
      <c r="A24" s="57" t="s">
        <v>244</v>
      </c>
      <c r="F24" s="57"/>
      <c r="G24" s="57"/>
      <c r="H24" s="57"/>
      <c r="I24" s="57"/>
      <c r="J24" s="57"/>
      <c r="K24" s="57"/>
      <c r="L24" s="169" t="s">
        <v>245</v>
      </c>
      <c r="M24" s="122"/>
      <c r="N24" s="122"/>
      <c r="O24" s="124"/>
      <c r="P24" s="57" t="str">
        <f ca="1">MID($P$20,P22,P23-1)</f>
        <v>zz2.1.1</v>
      </c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D24" s="171" t="s">
        <v>246</v>
      </c>
      <c r="AE24" s="170"/>
      <c r="AF24" s="170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0"/>
      <c r="AS24" s="170"/>
      <c r="AT24" s="170"/>
      <c r="AW24" s="173"/>
      <c r="AX24" s="174"/>
      <c r="AY24" s="174"/>
      <c r="AZ24" s="175"/>
      <c r="BA24" s="140">
        <v>11</v>
      </c>
      <c r="BB24" s="132" t="s">
        <v>247</v>
      </c>
      <c r="BF24" s="176" t="s">
        <v>248</v>
      </c>
      <c r="BG24" s="69"/>
      <c r="BH24" s="69"/>
      <c r="BI24" s="69"/>
      <c r="BJ24" s="69"/>
    </row>
    <row r="25" spans="1:62" ht="17.850000000000001" customHeight="1">
      <c r="A25" s="57" t="s">
        <v>249</v>
      </c>
      <c r="F25" s="57"/>
      <c r="G25" s="57"/>
      <c r="H25" s="57"/>
      <c r="I25" s="57"/>
      <c r="J25" s="57"/>
      <c r="K25" s="57"/>
      <c r="L25" s="169"/>
      <c r="M25" s="122"/>
      <c r="N25" s="122"/>
      <c r="O25" s="124"/>
      <c r="P25" s="57">
        <v>1</v>
      </c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D25" s="170"/>
      <c r="AE25" s="170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0"/>
      <c r="AS25" s="170"/>
      <c r="AT25" s="170"/>
      <c r="AW25" s="61"/>
      <c r="BG25" s="177"/>
      <c r="BH25" s="177"/>
      <c r="BI25" s="177"/>
      <c r="BJ25" s="177"/>
    </row>
    <row r="26" spans="1:62" ht="17.850000000000001" customHeight="1">
      <c r="A26" s="57" t="s">
        <v>250</v>
      </c>
      <c r="F26" s="57"/>
      <c r="G26" s="57"/>
      <c r="H26" s="57"/>
      <c r="I26" s="57"/>
      <c r="J26" s="57"/>
      <c r="K26" s="57"/>
      <c r="L26" s="169"/>
      <c r="M26" s="122"/>
      <c r="N26" s="122"/>
      <c r="O26" s="124"/>
      <c r="P26" s="57">
        <f ca="1">P23</f>
        <v>8</v>
      </c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D26" s="170"/>
      <c r="AE26" s="170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0"/>
      <c r="AS26" s="170"/>
      <c r="AT26" s="170"/>
      <c r="AW26" s="61"/>
      <c r="BF26" s="595" t="s">
        <v>251</v>
      </c>
      <c r="BG26" s="595"/>
      <c r="BH26" s="595"/>
      <c r="BI26" s="596" t="s">
        <v>252</v>
      </c>
      <c r="BJ26" s="597"/>
    </row>
    <row r="27" spans="1:62" ht="17.850000000000001" customHeight="1">
      <c r="A27" s="57" t="s">
        <v>253</v>
      </c>
      <c r="F27" s="57"/>
      <c r="G27" s="57"/>
      <c r="H27" s="57"/>
      <c r="I27" s="57"/>
      <c r="J27" s="57"/>
      <c r="K27" s="57"/>
      <c r="L27" s="169" t="s">
        <v>254</v>
      </c>
      <c r="M27" s="122"/>
      <c r="N27" s="122"/>
      <c r="O27" s="124"/>
      <c r="P27" s="57" t="s">
        <v>608</v>
      </c>
      <c r="R27" s="57" t="s">
        <v>255</v>
      </c>
      <c r="S27" s="57"/>
      <c r="T27" s="57"/>
      <c r="U27" s="57"/>
      <c r="V27" s="57"/>
      <c r="W27" s="57"/>
      <c r="X27" s="57"/>
      <c r="Y27" s="57"/>
      <c r="Z27" s="57"/>
      <c r="AA27" s="57"/>
      <c r="AB27" s="57"/>
      <c r="AD27" s="178" t="s">
        <v>256</v>
      </c>
      <c r="AE27" s="170"/>
      <c r="AF27" s="170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0"/>
      <c r="AS27" s="170"/>
      <c r="AT27" s="170"/>
      <c r="AW27" s="61" t="s">
        <v>257</v>
      </c>
      <c r="BF27" s="595"/>
      <c r="BG27" s="595"/>
      <c r="BH27" s="595"/>
      <c r="BI27" s="597"/>
      <c r="BJ27" s="597"/>
    </row>
    <row r="28" spans="1:62" ht="17.850000000000001" customHeight="1">
      <c r="A28" s="57" t="s">
        <v>258</v>
      </c>
      <c r="F28" s="57"/>
      <c r="G28" s="57"/>
      <c r="H28" s="57"/>
      <c r="I28" s="57"/>
      <c r="J28" s="57"/>
      <c r="K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D28" s="170"/>
      <c r="AE28" s="170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0"/>
      <c r="AS28" s="170"/>
      <c r="AT28" s="170"/>
      <c r="AW28" s="61" t="s">
        <v>259</v>
      </c>
      <c r="AX28" s="57" t="s">
        <v>260</v>
      </c>
      <c r="BB28" s="57" t="s">
        <v>261</v>
      </c>
      <c r="BF28" s="595"/>
      <c r="BG28" s="595"/>
      <c r="BH28" s="595"/>
      <c r="BI28" s="597"/>
      <c r="BJ28" s="597"/>
    </row>
    <row r="29" spans="1:62" ht="17.850000000000001" customHeight="1">
      <c r="A29" s="57" t="s">
        <v>262</v>
      </c>
      <c r="F29" s="57"/>
      <c r="G29" s="57"/>
      <c r="H29" s="57"/>
      <c r="I29" s="57"/>
      <c r="J29" s="57"/>
      <c r="K29" s="57"/>
      <c r="O29" s="57"/>
      <c r="P29" s="57">
        <f ca="1">P23+1</f>
        <v>9</v>
      </c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D29" s="170"/>
      <c r="AE29" s="170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0"/>
      <c r="AS29" s="170"/>
      <c r="AT29" s="170"/>
      <c r="AW29" s="179">
        <v>1</v>
      </c>
      <c r="AX29" s="180"/>
      <c r="AY29" s="180"/>
      <c r="AZ29" s="180"/>
      <c r="BB29" s="181" t="s">
        <v>263</v>
      </c>
      <c r="BF29" s="595"/>
      <c r="BG29" s="595"/>
      <c r="BH29" s="595"/>
      <c r="BI29" s="597"/>
      <c r="BJ29" s="597"/>
    </row>
    <row r="30" spans="1:62" ht="17.850000000000001" customHeight="1">
      <c r="A30" s="57" t="s">
        <v>264</v>
      </c>
      <c r="F30" s="57"/>
      <c r="G30" s="57"/>
      <c r="H30" s="57"/>
      <c r="I30" s="57"/>
      <c r="J30" s="57"/>
      <c r="K30" s="57"/>
      <c r="O30" s="57"/>
      <c r="P30" s="57">
        <f ca="1">FIND("-",$P$20,P29)</f>
        <v>15</v>
      </c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D30" s="182" t="s">
        <v>265</v>
      </c>
      <c r="AE30" s="170"/>
      <c r="AF30" s="170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0"/>
      <c r="AS30" s="170"/>
      <c r="AT30" s="170"/>
      <c r="AW30" s="179">
        <f>AW29+1</f>
        <v>2</v>
      </c>
      <c r="AX30" s="183"/>
      <c r="AY30" s="183"/>
      <c r="AZ30" s="183"/>
      <c r="BB30" s="181" t="s">
        <v>266</v>
      </c>
      <c r="BF30" s="595"/>
      <c r="BG30" s="595"/>
      <c r="BH30" s="595"/>
      <c r="BI30" s="597"/>
      <c r="BJ30" s="597"/>
    </row>
    <row r="31" spans="1:62" ht="17.850000000000001" customHeight="1">
      <c r="A31" s="57" t="s">
        <v>267</v>
      </c>
      <c r="F31" s="57"/>
      <c r="G31" s="57"/>
      <c r="H31" s="57"/>
      <c r="I31" s="57"/>
      <c r="J31" s="57"/>
      <c r="K31" s="57"/>
      <c r="L31" s="169" t="s">
        <v>268</v>
      </c>
      <c r="M31" s="122"/>
      <c r="N31" s="122"/>
      <c r="O31" s="124"/>
      <c r="P31" s="57" t="str">
        <f ca="1">MID($P$20,P29,P30-P29)</f>
        <v>新住所録更新</v>
      </c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D31" s="170"/>
      <c r="AE31" s="170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0"/>
      <c r="AS31" s="170"/>
      <c r="AT31" s="170"/>
      <c r="AW31" s="179">
        <f t="shared" ref="AW31:AW40" si="2">AW30+1</f>
        <v>3</v>
      </c>
      <c r="AX31" s="184"/>
      <c r="AY31" s="184"/>
      <c r="AZ31" s="184"/>
      <c r="BB31" s="181" t="s">
        <v>269</v>
      </c>
    </row>
    <row r="32" spans="1:62" ht="17.850000000000001" customHeight="1">
      <c r="A32" s="57" t="s">
        <v>270</v>
      </c>
      <c r="F32" s="57"/>
      <c r="G32" s="57"/>
      <c r="H32" s="57"/>
      <c r="I32" s="57"/>
      <c r="J32" s="57"/>
      <c r="K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D32" s="170"/>
      <c r="AE32" s="170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0"/>
      <c r="AS32" s="170"/>
      <c r="AT32" s="170"/>
      <c r="AW32" s="179">
        <f t="shared" si="2"/>
        <v>4</v>
      </c>
      <c r="AX32" s="185"/>
      <c r="AY32" s="185"/>
      <c r="AZ32" s="185"/>
      <c r="BB32" s="181" t="s">
        <v>271</v>
      </c>
      <c r="BF32" s="57" t="s">
        <v>272</v>
      </c>
      <c r="BG32" s="57" t="s">
        <v>273</v>
      </c>
    </row>
    <row r="33" spans="1:61" ht="17.850000000000001" customHeight="1">
      <c r="A33" s="57" t="s">
        <v>274</v>
      </c>
      <c r="F33" s="57"/>
      <c r="G33" s="57"/>
      <c r="H33" s="57"/>
      <c r="I33" s="57"/>
      <c r="J33" s="57"/>
      <c r="K33" s="57"/>
      <c r="O33" s="57"/>
      <c r="P33" s="138">
        <f ca="1">SUM(U34:U36)+1</f>
        <v>16</v>
      </c>
      <c r="Q33" s="57"/>
      <c r="R33" s="57"/>
      <c r="S33" s="57"/>
      <c r="T33" s="57"/>
      <c r="U33" s="57" t="s">
        <v>275</v>
      </c>
      <c r="V33" s="57"/>
      <c r="W33" s="57"/>
      <c r="X33" s="57"/>
      <c r="Y33" s="57"/>
      <c r="Z33" s="57"/>
      <c r="AA33" s="57"/>
      <c r="AB33" s="57"/>
      <c r="AW33" s="179">
        <f t="shared" si="2"/>
        <v>5</v>
      </c>
      <c r="AX33" s="186"/>
      <c r="AY33" s="186"/>
      <c r="AZ33" s="186"/>
      <c r="BB33" s="181" t="s">
        <v>276</v>
      </c>
      <c r="BF33" s="57" t="s">
        <v>277</v>
      </c>
      <c r="BG33" s="57" t="s">
        <v>277</v>
      </c>
      <c r="BH33" s="57" t="s">
        <v>278</v>
      </c>
    </row>
    <row r="34" spans="1:61" ht="17.850000000000001" customHeight="1">
      <c r="A34" s="57" t="s">
        <v>279</v>
      </c>
      <c r="F34" s="57"/>
      <c r="G34" s="57"/>
      <c r="H34" s="57"/>
      <c r="I34" s="57"/>
      <c r="J34" s="57"/>
      <c r="K34" s="57"/>
      <c r="O34" s="57"/>
      <c r="P34" s="82">
        <f ca="1">FIND("-",$P$20,P33)</f>
        <v>29</v>
      </c>
      <c r="Q34" s="57"/>
      <c r="R34" s="57"/>
      <c r="S34" s="57"/>
      <c r="T34" s="57"/>
      <c r="U34" s="598">
        <f ca="1">IFERROR(FIND("-α",$P$20,P29),0)</f>
        <v>0</v>
      </c>
      <c r="V34" s="598"/>
      <c r="W34" s="598"/>
      <c r="X34" s="57"/>
      <c r="Y34" s="57"/>
      <c r="Z34" s="57"/>
      <c r="AA34" s="57"/>
      <c r="AB34" s="57"/>
      <c r="AD34" s="57" t="s">
        <v>280</v>
      </c>
      <c r="AW34" s="179">
        <f t="shared" si="2"/>
        <v>6</v>
      </c>
      <c r="AX34" s="187"/>
      <c r="AY34" s="187"/>
      <c r="AZ34" s="187"/>
      <c r="BB34" s="181" t="s">
        <v>281</v>
      </c>
      <c r="BF34" s="181" t="s">
        <v>282</v>
      </c>
      <c r="BG34" s="181" t="s">
        <v>283</v>
      </c>
      <c r="BH34" s="181" t="s">
        <v>284</v>
      </c>
      <c r="BI34" s="181" t="s">
        <v>285</v>
      </c>
    </row>
    <row r="35" spans="1:61" ht="17.850000000000001" customHeight="1">
      <c r="A35" s="57" t="s">
        <v>286</v>
      </c>
      <c r="F35" s="57"/>
      <c r="G35" s="57"/>
      <c r="H35" s="57"/>
      <c r="I35" s="57"/>
      <c r="J35" s="57"/>
      <c r="K35" s="57"/>
      <c r="L35" s="169" t="s">
        <v>287</v>
      </c>
      <c r="M35" s="122"/>
      <c r="N35" s="122"/>
      <c r="O35" s="124"/>
      <c r="P35" s="57" t="str">
        <f ca="1">MID($P$20,P33+1,P34-P30-2)</f>
        <v>1.2.0.take18</v>
      </c>
      <c r="Q35" s="57"/>
      <c r="R35" s="57"/>
      <c r="S35" s="57"/>
      <c r="T35" s="57"/>
      <c r="U35" s="599">
        <f ca="1">IFERROR(FIND("-β",$P$20,P29),0)</f>
        <v>0</v>
      </c>
      <c r="V35" s="599"/>
      <c r="W35" s="599"/>
      <c r="X35" s="57"/>
      <c r="Y35" s="57"/>
      <c r="Z35" s="57"/>
      <c r="AA35" s="57"/>
      <c r="AB35" s="57"/>
      <c r="AW35" s="179">
        <f t="shared" si="2"/>
        <v>7</v>
      </c>
      <c r="AX35" s="188"/>
      <c r="AY35" s="188"/>
      <c r="AZ35" s="188"/>
      <c r="BB35" s="181" t="s">
        <v>288</v>
      </c>
      <c r="BF35" s="181" t="s">
        <v>289</v>
      </c>
      <c r="BG35" s="181" t="s">
        <v>290</v>
      </c>
      <c r="BH35" s="181" t="s">
        <v>291</v>
      </c>
      <c r="BI35" s="181" t="s">
        <v>292</v>
      </c>
    </row>
    <row r="36" spans="1:61" ht="17.850000000000001" customHeight="1">
      <c r="A36" s="57" t="s">
        <v>293</v>
      </c>
      <c r="F36" s="57"/>
      <c r="G36" s="57"/>
      <c r="H36" s="57"/>
      <c r="I36" s="57"/>
      <c r="J36" s="57"/>
      <c r="K36" s="57"/>
      <c r="L36" s="169" t="s">
        <v>294</v>
      </c>
      <c r="M36" s="122"/>
      <c r="N36" s="122"/>
      <c r="O36" s="124"/>
      <c r="P36" s="57" t="str">
        <f ca="1">"Ver. "&amp;P35</f>
        <v>Ver. 1.2.0.take18</v>
      </c>
      <c r="Q36" s="57"/>
      <c r="R36" s="57"/>
      <c r="S36" s="57"/>
      <c r="T36" s="57"/>
      <c r="U36" s="600">
        <f ca="1">IFERROR(FIND("-v",$P$20,P29),0)</f>
        <v>15</v>
      </c>
      <c r="V36" s="600"/>
      <c r="W36" s="600"/>
      <c r="X36" s="57"/>
      <c r="Y36" s="57"/>
      <c r="Z36" s="57"/>
      <c r="AA36" s="57"/>
      <c r="AB36" s="57"/>
      <c r="AW36" s="179">
        <f t="shared" si="2"/>
        <v>8</v>
      </c>
      <c r="AX36" s="189"/>
      <c r="AY36" s="189"/>
      <c r="AZ36" s="189"/>
      <c r="BB36" s="181" t="s">
        <v>295</v>
      </c>
      <c r="BF36" s="181" t="s">
        <v>296</v>
      </c>
      <c r="BG36" s="181" t="s">
        <v>297</v>
      </c>
      <c r="BH36" s="181" t="s">
        <v>298</v>
      </c>
      <c r="BI36" s="181" t="s">
        <v>299</v>
      </c>
    </row>
    <row r="37" spans="1:61" ht="17.850000000000001" customHeight="1">
      <c r="A37" s="57" t="s">
        <v>300</v>
      </c>
      <c r="F37" s="57"/>
      <c r="G37" s="57"/>
      <c r="H37" s="57"/>
      <c r="I37" s="57"/>
      <c r="J37" s="57"/>
      <c r="K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D37" s="57" t="s">
        <v>301</v>
      </c>
      <c r="AW37" s="179">
        <f t="shared" si="2"/>
        <v>9</v>
      </c>
      <c r="AX37" s="190"/>
      <c r="AY37" s="190"/>
      <c r="AZ37" s="190"/>
      <c r="BB37" s="181" t="s">
        <v>302</v>
      </c>
      <c r="BF37" s="181" t="s">
        <v>303</v>
      </c>
      <c r="BG37" s="181" t="s">
        <v>304</v>
      </c>
      <c r="BH37" s="181" t="s">
        <v>305</v>
      </c>
      <c r="BI37" s="181" t="s">
        <v>306</v>
      </c>
    </row>
    <row r="38" spans="1:61" ht="17.850000000000001" customHeight="1">
      <c r="A38" s="57" t="s">
        <v>307</v>
      </c>
      <c r="F38" s="57"/>
      <c r="G38" s="57"/>
      <c r="H38" s="57"/>
      <c r="I38" s="57"/>
      <c r="J38" s="57"/>
      <c r="K38" s="57"/>
      <c r="O38" s="57"/>
      <c r="P38" s="57">
        <f ca="1">P34+1</f>
        <v>30</v>
      </c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D38" s="57" t="s">
        <v>308</v>
      </c>
      <c r="AW38" s="179">
        <f t="shared" si="2"/>
        <v>10</v>
      </c>
      <c r="AX38" s="191"/>
      <c r="AY38" s="191"/>
      <c r="AZ38" s="191"/>
      <c r="BB38" s="181" t="s">
        <v>309</v>
      </c>
      <c r="BF38" s="181" t="s">
        <v>310</v>
      </c>
      <c r="BG38" s="181" t="s">
        <v>311</v>
      </c>
      <c r="BH38" s="181" t="s">
        <v>312</v>
      </c>
      <c r="BI38" s="181" t="s">
        <v>313</v>
      </c>
    </row>
    <row r="39" spans="1:61" ht="17.850000000000001" customHeight="1">
      <c r="A39" s="57" t="s">
        <v>314</v>
      </c>
      <c r="F39" s="57"/>
      <c r="G39" s="57"/>
      <c r="H39" s="57"/>
      <c r="I39" s="57"/>
      <c r="J39" s="57"/>
      <c r="K39" s="57"/>
      <c r="O39" s="57"/>
      <c r="P39" s="57">
        <f ca="1">FIND(".",$P$20,P38)</f>
        <v>38</v>
      </c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W39" s="179">
        <f t="shared" si="2"/>
        <v>11</v>
      </c>
      <c r="AX39" s="192"/>
      <c r="AY39" s="192"/>
      <c r="AZ39" s="192"/>
      <c r="BB39" s="181" t="s">
        <v>315</v>
      </c>
      <c r="BF39" s="181" t="s">
        <v>316</v>
      </c>
      <c r="BG39" s="181" t="s">
        <v>317</v>
      </c>
      <c r="BH39" s="181" t="s">
        <v>318</v>
      </c>
      <c r="BI39" s="181" t="s">
        <v>319</v>
      </c>
    </row>
    <row r="40" spans="1:61" ht="17.850000000000001" customHeight="1">
      <c r="A40" s="57" t="s">
        <v>320</v>
      </c>
      <c r="F40" s="57"/>
      <c r="G40" s="57"/>
      <c r="H40" s="57"/>
      <c r="I40" s="57"/>
      <c r="J40" s="57"/>
      <c r="K40" s="57"/>
      <c r="L40" s="193" t="s">
        <v>321</v>
      </c>
      <c r="M40" s="152"/>
      <c r="N40" s="152"/>
      <c r="O40" s="153"/>
      <c r="P40" s="581">
        <f ca="1">DATEVALUE(TEXT(MID($P$20,P38,P39-P38),"0000!/00!/00"))</f>
        <v>45087</v>
      </c>
      <c r="Q40" s="581"/>
      <c r="R40" s="581"/>
      <c r="S40" s="581"/>
      <c r="T40" s="581"/>
      <c r="U40" s="57" t="s">
        <v>322</v>
      </c>
      <c r="V40" s="57"/>
      <c r="W40" s="57"/>
      <c r="X40" s="57"/>
      <c r="Y40" s="57"/>
      <c r="Z40" s="57"/>
      <c r="AA40" s="57"/>
      <c r="AB40" s="57"/>
      <c r="AW40" s="179">
        <f t="shared" si="2"/>
        <v>12</v>
      </c>
      <c r="AX40" s="194"/>
      <c r="AY40" s="194"/>
      <c r="AZ40" s="194"/>
      <c r="BB40" s="181" t="s">
        <v>323</v>
      </c>
      <c r="BF40" s="181" t="s">
        <v>324</v>
      </c>
      <c r="BG40" s="181" t="s">
        <v>325</v>
      </c>
      <c r="BH40" s="181" t="s">
        <v>326</v>
      </c>
      <c r="BI40" s="181" t="s">
        <v>327</v>
      </c>
    </row>
    <row r="41" spans="1:61" ht="17.850000000000001" customHeight="1">
      <c r="A41" s="57" t="s">
        <v>328</v>
      </c>
      <c r="F41" s="57"/>
      <c r="G41" s="57"/>
      <c r="H41" s="57"/>
      <c r="I41" s="57"/>
      <c r="J41" s="57"/>
      <c r="K41" s="57"/>
      <c r="L41" s="169" t="s">
        <v>329</v>
      </c>
      <c r="M41" s="122"/>
      <c r="N41" s="122"/>
      <c r="O41" s="124"/>
      <c r="P41" s="195" t="str">
        <f ca="1">TEXT(P40,"更新日："&amp;"yyyy!/mm!/dd")</f>
        <v>更新日:2023/06/10</v>
      </c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W41" s="179">
        <v>13</v>
      </c>
      <c r="AX41" s="196"/>
      <c r="AY41" s="196"/>
      <c r="AZ41" s="196"/>
      <c r="BB41" s="181" t="s">
        <v>330</v>
      </c>
      <c r="BF41" s="181" t="s">
        <v>331</v>
      </c>
      <c r="BG41" s="181" t="s">
        <v>332</v>
      </c>
      <c r="BH41" s="181" t="s">
        <v>333</v>
      </c>
      <c r="BI41" s="181" t="s">
        <v>334</v>
      </c>
    </row>
    <row r="42" spans="1:61" ht="17.850000000000001" customHeight="1">
      <c r="A42" s="57" t="s">
        <v>335</v>
      </c>
      <c r="F42" s="57"/>
      <c r="G42" s="57"/>
      <c r="H42" s="57"/>
      <c r="I42" s="57"/>
      <c r="J42" s="57"/>
      <c r="K42" s="57"/>
      <c r="L42" s="197" t="s">
        <v>336</v>
      </c>
      <c r="M42" s="198"/>
      <c r="N42" s="199"/>
      <c r="O42" s="200"/>
      <c r="P42" s="195" t="str">
        <f ca="1">TEXT(P40,"yyyy!/mm!/dd")</f>
        <v>2023/06/10</v>
      </c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W42" s="179">
        <v>14</v>
      </c>
      <c r="AX42" s="201"/>
      <c r="AY42" s="201"/>
      <c r="AZ42" s="201"/>
      <c r="BB42" s="181" t="s">
        <v>337</v>
      </c>
      <c r="BF42" s="181" t="s">
        <v>338</v>
      </c>
      <c r="BG42" s="181" t="s">
        <v>339</v>
      </c>
      <c r="BH42" s="181" t="s">
        <v>340</v>
      </c>
      <c r="BI42" s="181" t="s">
        <v>341</v>
      </c>
    </row>
    <row r="43" spans="1:61" ht="17.850000000000001" customHeight="1">
      <c r="A43" s="57" t="s">
        <v>342</v>
      </c>
      <c r="F43" s="57"/>
      <c r="G43" s="57"/>
      <c r="H43" s="57"/>
      <c r="I43" s="57"/>
      <c r="J43" s="57"/>
      <c r="K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W43" s="179">
        <v>15</v>
      </c>
      <c r="AX43" s="202"/>
      <c r="AY43" s="202"/>
      <c r="AZ43" s="202"/>
      <c r="BB43" s="181" t="s">
        <v>343</v>
      </c>
      <c r="BF43" s="181" t="s">
        <v>344</v>
      </c>
      <c r="BG43" s="181" t="s">
        <v>345</v>
      </c>
      <c r="BH43" s="181" t="s">
        <v>346</v>
      </c>
      <c r="BI43" s="181" t="s">
        <v>347</v>
      </c>
    </row>
    <row r="44" spans="1:61" ht="17.850000000000001" customHeight="1">
      <c r="A44" s="57" t="s">
        <v>348</v>
      </c>
      <c r="F44" s="57"/>
      <c r="G44" s="57"/>
      <c r="H44" s="57"/>
      <c r="I44" s="57"/>
      <c r="J44" s="57"/>
      <c r="K44" s="57"/>
      <c r="O44" s="57"/>
      <c r="P44" s="57">
        <f ca="1">FIND("]",P12,P39)</f>
        <v>100</v>
      </c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W44" s="179">
        <v>16</v>
      </c>
      <c r="AX44" s="203"/>
      <c r="AY44" s="203"/>
      <c r="AZ44" s="203"/>
      <c r="BB44" s="181" t="s">
        <v>349</v>
      </c>
      <c r="BF44" s="181" t="s">
        <v>350</v>
      </c>
      <c r="BG44" s="181" t="s">
        <v>351</v>
      </c>
      <c r="BH44" s="181" t="s">
        <v>352</v>
      </c>
      <c r="BI44" s="181" t="s">
        <v>353</v>
      </c>
    </row>
    <row r="45" spans="1:61" ht="17.850000000000001" customHeight="1">
      <c r="A45" s="57" t="s">
        <v>354</v>
      </c>
      <c r="F45" s="57"/>
      <c r="G45" s="57"/>
      <c r="H45" s="57"/>
      <c r="I45" s="57"/>
      <c r="J45" s="57"/>
      <c r="K45" s="57"/>
      <c r="O45" s="57"/>
      <c r="P45" s="57">
        <f ca="1">LEN($P$12)</f>
        <v>113</v>
      </c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W45" s="61"/>
      <c r="BF45" s="181" t="s">
        <v>355</v>
      </c>
      <c r="BG45" s="181" t="s">
        <v>356</v>
      </c>
      <c r="BH45" s="181" t="s">
        <v>357</v>
      </c>
      <c r="BI45" s="181" t="s">
        <v>358</v>
      </c>
    </row>
    <row r="46" spans="1:61" ht="17.850000000000001" customHeight="1">
      <c r="A46" s="57" t="s">
        <v>359</v>
      </c>
      <c r="F46" s="57"/>
      <c r="G46" s="57"/>
      <c r="H46" s="57"/>
      <c r="I46" s="57"/>
      <c r="J46" s="57"/>
      <c r="K46" s="57"/>
      <c r="L46" s="169" t="s">
        <v>360</v>
      </c>
      <c r="M46" s="122"/>
      <c r="N46" s="122"/>
      <c r="O46" s="124"/>
      <c r="P46" s="57" t="str">
        <f ca="1">RIGHT($P$12,P45-P44)</f>
        <v>DocInfo（削除不可)</v>
      </c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W46" s="61"/>
      <c r="BF46" s="181" t="s">
        <v>361</v>
      </c>
      <c r="BG46" s="181" t="s">
        <v>362</v>
      </c>
      <c r="BH46" s="181" t="s">
        <v>363</v>
      </c>
      <c r="BI46" s="181" t="s">
        <v>364</v>
      </c>
    </row>
    <row r="47" spans="1:61" ht="17.850000000000001" customHeight="1">
      <c r="A47" s="57" t="s">
        <v>365</v>
      </c>
      <c r="F47" s="57"/>
      <c r="G47" s="57"/>
      <c r="H47" s="57"/>
      <c r="I47" s="57"/>
      <c r="J47" s="57"/>
      <c r="K47" s="57"/>
      <c r="L47" s="204" t="s">
        <v>366</v>
      </c>
      <c r="M47" s="198"/>
      <c r="N47" s="198"/>
      <c r="O47" s="200"/>
      <c r="P47" s="57" t="str">
        <f ca="1">MID(CELL("filename",$R$1),FIND("]",CELL("filename",$R$1))+1,31)</f>
        <v>DocInfo（削除不可)</v>
      </c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W47" s="61"/>
      <c r="BF47" s="181" t="s">
        <v>367</v>
      </c>
      <c r="BG47" s="181" t="s">
        <v>368</v>
      </c>
      <c r="BH47" s="181" t="s">
        <v>369</v>
      </c>
      <c r="BI47" s="181" t="s">
        <v>370</v>
      </c>
    </row>
    <row r="48" spans="1:61" ht="17.850000000000001" customHeight="1">
      <c r="A48" s="205" t="s">
        <v>371</v>
      </c>
      <c r="B48" s="205"/>
      <c r="C48" s="205"/>
      <c r="D48" s="205"/>
      <c r="E48" s="205"/>
      <c r="F48" s="57"/>
      <c r="G48" s="57"/>
      <c r="H48" s="57"/>
      <c r="I48" s="57"/>
      <c r="J48" s="57"/>
      <c r="K48" s="57"/>
      <c r="M48" s="206" t="s">
        <v>372</v>
      </c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W48" s="61"/>
      <c r="BF48" s="181" t="s">
        <v>373</v>
      </c>
      <c r="BG48" s="181" t="s">
        <v>374</v>
      </c>
      <c r="BH48" s="181" t="s">
        <v>375</v>
      </c>
      <c r="BI48" s="181" t="s">
        <v>376</v>
      </c>
    </row>
    <row r="49" spans="1:69" ht="17.850000000000001" customHeight="1">
      <c r="A49" s="57" t="s">
        <v>377</v>
      </c>
      <c r="F49" s="57"/>
      <c r="G49" s="57"/>
      <c r="H49" s="57"/>
      <c r="I49" s="57"/>
      <c r="J49" s="57"/>
      <c r="K49" s="57"/>
      <c r="L49" s="151" t="s">
        <v>378</v>
      </c>
      <c r="M49" s="152"/>
      <c r="N49" s="152"/>
      <c r="O49" s="153"/>
      <c r="P49" s="556" t="s">
        <v>603</v>
      </c>
      <c r="Q49" s="556"/>
      <c r="R49" s="556"/>
      <c r="S49" s="556"/>
      <c r="T49" s="556"/>
      <c r="U49" s="556"/>
      <c r="V49" s="556"/>
      <c r="W49" s="556"/>
      <c r="X49" s="57"/>
      <c r="Y49" s="57"/>
      <c r="Z49" s="57"/>
      <c r="AA49" s="57"/>
      <c r="AB49" s="57"/>
      <c r="AW49" s="61"/>
      <c r="BF49" s="181" t="s">
        <v>379</v>
      </c>
      <c r="BG49" s="181" t="s">
        <v>380</v>
      </c>
      <c r="BH49" s="181" t="s">
        <v>381</v>
      </c>
      <c r="BI49" s="181" t="s">
        <v>382</v>
      </c>
    </row>
    <row r="50" spans="1:69" ht="17.850000000000001" customHeight="1">
      <c r="F50" s="57"/>
      <c r="G50" s="57"/>
      <c r="H50" s="57"/>
      <c r="I50" s="57"/>
      <c r="J50" s="57"/>
      <c r="K50" s="57"/>
      <c r="L50" s="197"/>
      <c r="M50" s="198"/>
      <c r="N50" s="198"/>
      <c r="O50" s="200"/>
      <c r="P50" s="556"/>
      <c r="Q50" s="556"/>
      <c r="R50" s="556"/>
      <c r="S50" s="556"/>
      <c r="T50" s="556"/>
      <c r="U50" s="556"/>
      <c r="V50" s="556"/>
      <c r="W50" s="556"/>
      <c r="X50" s="57"/>
      <c r="Y50" s="57"/>
      <c r="Z50" s="57"/>
      <c r="AA50" s="57"/>
      <c r="AB50" s="57"/>
      <c r="AW50" s="61"/>
    </row>
    <row r="51" spans="1:69" ht="17.850000000000001" customHeight="1" thickBot="1">
      <c r="A51" s="57" t="s">
        <v>383</v>
      </c>
      <c r="F51" s="57"/>
      <c r="G51" s="57"/>
      <c r="H51" s="57"/>
      <c r="I51" s="57"/>
      <c r="J51" s="57"/>
      <c r="K51" s="57"/>
      <c r="L51" s="207" t="s">
        <v>384</v>
      </c>
      <c r="M51" s="122"/>
      <c r="N51" s="122"/>
      <c r="O51" s="124"/>
      <c r="P51" s="602" t="s">
        <v>605</v>
      </c>
      <c r="Q51" s="601"/>
      <c r="R51" s="601"/>
      <c r="S51" s="601"/>
      <c r="T51" s="601"/>
      <c r="U51" s="601"/>
      <c r="V51" s="601"/>
      <c r="W51" s="601"/>
      <c r="X51" s="57" t="s">
        <v>385</v>
      </c>
      <c r="Y51" s="57"/>
      <c r="Z51" s="57"/>
      <c r="AA51" s="57"/>
      <c r="AB51" s="57"/>
      <c r="AW51" s="61"/>
    </row>
    <row r="52" spans="1:69" ht="17.850000000000001" customHeight="1">
      <c r="A52" s="57" t="s">
        <v>386</v>
      </c>
      <c r="F52" s="57"/>
      <c r="G52" s="57"/>
      <c r="H52" s="57"/>
      <c r="I52" s="57"/>
      <c r="J52" s="57"/>
      <c r="K52" s="57"/>
      <c r="L52" s="207" t="s">
        <v>387</v>
      </c>
      <c r="M52" s="122"/>
      <c r="N52" s="122"/>
      <c r="O52" s="124"/>
      <c r="P52" s="602" t="s">
        <v>606</v>
      </c>
      <c r="Q52" s="601"/>
      <c r="R52" s="601"/>
      <c r="S52" s="601"/>
      <c r="T52" s="601"/>
      <c r="U52" s="601"/>
      <c r="V52" s="601"/>
      <c r="W52" s="601"/>
      <c r="X52" s="57" t="s">
        <v>388</v>
      </c>
      <c r="Y52" s="57"/>
      <c r="Z52" s="57"/>
      <c r="AA52" s="57"/>
      <c r="AB52" s="57"/>
      <c r="AW52" s="208"/>
      <c r="AX52" s="209"/>
      <c r="AY52" s="209"/>
      <c r="AZ52" s="209"/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  <c r="BK52" s="209"/>
      <c r="BL52" s="210"/>
      <c r="BM52" s="210"/>
      <c r="BN52" s="210"/>
      <c r="BO52" s="210"/>
      <c r="BP52" s="209"/>
      <c r="BQ52" s="209"/>
    </row>
    <row r="53" spans="1:69" ht="17.850000000000001" customHeight="1">
      <c r="A53" s="57" t="s">
        <v>389</v>
      </c>
      <c r="F53" s="57"/>
      <c r="G53" s="57"/>
      <c r="H53" s="57"/>
      <c r="I53" s="57"/>
      <c r="J53" s="57"/>
      <c r="K53" s="57"/>
      <c r="L53" s="151" t="s">
        <v>390</v>
      </c>
      <c r="M53" s="152"/>
      <c r="N53" s="152"/>
      <c r="O53" s="153"/>
      <c r="P53" s="555" t="s">
        <v>604</v>
      </c>
      <c r="Q53" s="556"/>
      <c r="R53" s="556"/>
      <c r="S53" s="556"/>
      <c r="T53" s="556"/>
      <c r="U53" s="556"/>
      <c r="V53" s="556"/>
      <c r="W53" s="556"/>
      <c r="X53" s="57"/>
      <c r="Y53" s="57"/>
      <c r="Z53" s="57"/>
      <c r="AA53" s="57"/>
      <c r="AB53" s="57"/>
      <c r="AW53" s="61"/>
    </row>
    <row r="54" spans="1:69" ht="17.850000000000001" customHeight="1">
      <c r="F54" s="57"/>
      <c r="G54" s="57"/>
      <c r="H54" s="57"/>
      <c r="I54" s="57"/>
      <c r="J54" s="57"/>
      <c r="K54" s="57"/>
      <c r="L54" s="211"/>
      <c r="O54" s="156"/>
      <c r="P54" s="555"/>
      <c r="Q54" s="556"/>
      <c r="R54" s="556"/>
      <c r="S54" s="556"/>
      <c r="T54" s="556"/>
      <c r="U54" s="556"/>
      <c r="V54" s="556"/>
      <c r="W54" s="556"/>
      <c r="X54" s="57"/>
      <c r="Y54" s="57"/>
      <c r="Z54" s="57"/>
      <c r="AA54" s="57"/>
      <c r="AB54" s="57"/>
      <c r="AW54" s="61"/>
    </row>
    <row r="55" spans="1:69" ht="17.850000000000001" customHeight="1">
      <c r="F55" s="57"/>
      <c r="G55" s="57"/>
      <c r="H55" s="57"/>
      <c r="I55" s="57"/>
      <c r="J55" s="57"/>
      <c r="K55" s="57"/>
      <c r="L55" s="197"/>
      <c r="M55" s="198"/>
      <c r="N55" s="198"/>
      <c r="O55" s="200"/>
      <c r="P55" s="555"/>
      <c r="Q55" s="556"/>
      <c r="R55" s="556"/>
      <c r="S55" s="556"/>
      <c r="T55" s="556"/>
      <c r="U55" s="556"/>
      <c r="V55" s="556"/>
      <c r="W55" s="556"/>
      <c r="X55" s="57"/>
      <c r="Y55" s="57"/>
      <c r="Z55" s="57"/>
      <c r="AA55" s="57"/>
      <c r="AB55" s="57"/>
      <c r="AW55" s="61"/>
    </row>
    <row r="56" spans="1:69" ht="17.850000000000001" customHeight="1">
      <c r="A56" s="57" t="s">
        <v>391</v>
      </c>
      <c r="F56" s="57"/>
      <c r="G56" s="57"/>
      <c r="H56" s="57"/>
      <c r="I56" s="57"/>
      <c r="J56" s="57"/>
      <c r="K56" s="57"/>
      <c r="L56" s="197" t="s">
        <v>392</v>
      </c>
      <c r="M56" s="198"/>
      <c r="N56" s="198"/>
      <c r="O56" s="200"/>
      <c r="P56" s="57" t="s">
        <v>607</v>
      </c>
      <c r="Q56" s="212"/>
      <c r="R56" s="125"/>
      <c r="S56" s="125"/>
      <c r="T56" s="125"/>
      <c r="U56" s="125"/>
      <c r="V56" s="125"/>
      <c r="W56" s="125"/>
      <c r="X56" s="57"/>
      <c r="Y56" s="57"/>
      <c r="Z56" s="57"/>
      <c r="AA56" s="57"/>
      <c r="AB56" s="57"/>
      <c r="AW56" s="61"/>
    </row>
    <row r="57" spans="1:69" ht="17.850000000000001" customHeight="1">
      <c r="A57" s="57" t="s">
        <v>393</v>
      </c>
      <c r="F57" s="57"/>
      <c r="G57" s="57"/>
      <c r="H57" s="57"/>
      <c r="I57" s="57"/>
      <c r="J57" s="57"/>
      <c r="K57" s="57"/>
      <c r="L57" s="197" t="s">
        <v>394</v>
      </c>
      <c r="M57" s="122"/>
      <c r="N57" s="122"/>
      <c r="O57" s="213"/>
      <c r="P57" s="603">
        <f ca="1">TODAY()</f>
        <v>45087</v>
      </c>
      <c r="Q57" s="603"/>
      <c r="R57" s="603"/>
      <c r="S57" s="603"/>
      <c r="T57" s="603"/>
      <c r="AW57" s="61"/>
    </row>
    <row r="58" spans="1:69" ht="17.850000000000001" customHeight="1">
      <c r="A58" s="57" t="s">
        <v>395</v>
      </c>
      <c r="L58" s="146" t="s">
        <v>396</v>
      </c>
      <c r="M58" s="122"/>
      <c r="N58" s="122"/>
      <c r="O58" s="213"/>
      <c r="P58" s="601">
        <f ca="1">YEAR(NOW())</f>
        <v>2023</v>
      </c>
      <c r="Q58" s="601"/>
      <c r="R58" s="601"/>
      <c r="S58" s="601"/>
      <c r="T58" s="601"/>
      <c r="AW58" s="61"/>
    </row>
    <row r="59" spans="1:69" ht="17.850000000000001" customHeight="1">
      <c r="A59" s="57" t="s">
        <v>397</v>
      </c>
      <c r="L59" s="146" t="s">
        <v>398</v>
      </c>
      <c r="M59" s="122"/>
      <c r="N59" s="122"/>
      <c r="O59" s="213"/>
      <c r="P59" s="57">
        <f ca="1">MONTH(NOW())</f>
        <v>6</v>
      </c>
      <c r="AW59" s="61"/>
    </row>
    <row r="60" spans="1:69" ht="17.850000000000001" customHeight="1">
      <c r="A60" s="57" t="s">
        <v>399</v>
      </c>
      <c r="L60" s="146" t="s">
        <v>400</v>
      </c>
      <c r="M60" s="122"/>
      <c r="N60" s="122"/>
      <c r="O60" s="213"/>
      <c r="P60" s="57">
        <f ca="1">DAY(NOW())</f>
        <v>10</v>
      </c>
      <c r="AW60" s="61"/>
    </row>
    <row r="61" spans="1:69" ht="17.850000000000001" customHeight="1">
      <c r="A61" s="57" t="s">
        <v>401</v>
      </c>
      <c r="L61" s="146" t="s">
        <v>402</v>
      </c>
      <c r="M61" s="122"/>
      <c r="N61" s="122"/>
      <c r="O61" s="213"/>
      <c r="P61" s="57">
        <f ca="1">HOUR(NOW())</f>
        <v>18</v>
      </c>
      <c r="AW61" s="61"/>
    </row>
    <row r="62" spans="1:69" ht="17.850000000000001" customHeight="1">
      <c r="A62" s="57" t="s">
        <v>403</v>
      </c>
      <c r="L62" s="146" t="s">
        <v>404</v>
      </c>
      <c r="M62" s="122"/>
      <c r="N62" s="122"/>
      <c r="O62" s="213"/>
      <c r="P62" s="57">
        <f ca="1">MINUTE(NOW())</f>
        <v>54</v>
      </c>
      <c r="AW62" s="61"/>
    </row>
    <row r="63" spans="1:69" ht="17.850000000000001" customHeight="1">
      <c r="A63" s="57" t="s">
        <v>405</v>
      </c>
      <c r="L63" s="146" t="s">
        <v>406</v>
      </c>
      <c r="M63" s="122"/>
      <c r="N63" s="122"/>
      <c r="O63" s="213"/>
      <c r="P63" s="57">
        <f ca="1">SECOND(NOW())</f>
        <v>13</v>
      </c>
      <c r="AW63" s="61"/>
    </row>
    <row r="64" spans="1:69" ht="17.850000000000001" customHeight="1">
      <c r="A64" s="57" t="s">
        <v>407</v>
      </c>
      <c r="L64" s="146" t="s">
        <v>408</v>
      </c>
      <c r="M64" s="122"/>
      <c r="N64" s="122"/>
      <c r="O64" s="213"/>
      <c r="P64" s="601" t="str">
        <f ca="1">LEFT(P24,4)</f>
        <v>zz2.</v>
      </c>
      <c r="Q64" s="601"/>
      <c r="R64" s="601"/>
      <c r="S64" s="601"/>
      <c r="AW64" s="61"/>
    </row>
    <row r="65" spans="1:49" ht="17.850000000000001" customHeight="1">
      <c r="A65" s="57" t="s">
        <v>409</v>
      </c>
      <c r="L65" s="57" t="s">
        <v>410</v>
      </c>
      <c r="AW65" s="61"/>
    </row>
    <row r="66" spans="1:49" ht="17.850000000000001" customHeight="1">
      <c r="A66" s="57" t="s">
        <v>411</v>
      </c>
      <c r="L66" s="206" t="s">
        <v>412</v>
      </c>
      <c r="AW66" s="61"/>
    </row>
    <row r="67" spans="1:49" ht="17.850000000000001" customHeight="1">
      <c r="L67" s="57" t="s">
        <v>413</v>
      </c>
      <c r="AW67" s="61"/>
    </row>
    <row r="68" spans="1:49" ht="17.850000000000001" customHeight="1">
      <c r="L68" s="57" t="s">
        <v>414</v>
      </c>
      <c r="AW68" s="61"/>
    </row>
    <row r="69" spans="1:49" ht="17.850000000000001" customHeight="1">
      <c r="A69" s="57" t="s">
        <v>415</v>
      </c>
      <c r="L69" s="57" t="s">
        <v>416</v>
      </c>
      <c r="AW69" s="61"/>
    </row>
    <row r="70" spans="1:49" ht="17.850000000000001" customHeight="1">
      <c r="L70" s="57" t="s">
        <v>417</v>
      </c>
      <c r="AW70" s="61"/>
    </row>
    <row r="71" spans="1:49" ht="17.850000000000001" customHeight="1">
      <c r="L71" s="57" t="s">
        <v>418</v>
      </c>
      <c r="AW71" s="61"/>
    </row>
    <row r="72" spans="1:49" ht="17.850000000000001" customHeight="1">
      <c r="A72" s="57" t="s">
        <v>419</v>
      </c>
      <c r="F72" s="214"/>
      <c r="G72" s="214"/>
      <c r="H72" s="214"/>
      <c r="I72" s="214"/>
      <c r="J72" s="214"/>
      <c r="K72" s="214"/>
      <c r="L72" s="206" t="s">
        <v>420</v>
      </c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W72" s="61"/>
    </row>
    <row r="73" spans="1:49" ht="17.850000000000001" customHeight="1">
      <c r="A73" s="57" t="s">
        <v>421</v>
      </c>
      <c r="L73" s="206"/>
      <c r="AW73" s="61"/>
    </row>
    <row r="74" spans="1:49" ht="17.850000000000001" customHeight="1">
      <c r="L74" s="57" t="s">
        <v>422</v>
      </c>
      <c r="AW74" s="61"/>
    </row>
    <row r="75" spans="1:49" ht="17.850000000000001" customHeight="1">
      <c r="L75" s="57" t="s">
        <v>423</v>
      </c>
      <c r="O75" s="57"/>
      <c r="P75" s="65" t="s">
        <v>424</v>
      </c>
      <c r="AW75" s="61"/>
    </row>
    <row r="76" spans="1:49" ht="17.850000000000001" customHeight="1">
      <c r="A76" s="57" t="s">
        <v>425</v>
      </c>
      <c r="AW76" s="61"/>
    </row>
    <row r="77" spans="1:49" ht="17.850000000000001" customHeight="1">
      <c r="A77" s="57" t="s">
        <v>426</v>
      </c>
      <c r="AW77" s="61"/>
    </row>
    <row r="78" spans="1:49" ht="17.850000000000001" customHeight="1">
      <c r="A78" s="57" t="s">
        <v>427</v>
      </c>
      <c r="AW78" s="61"/>
    </row>
    <row r="79" spans="1:49" ht="17.850000000000001" customHeight="1">
      <c r="A79" s="57" t="s">
        <v>428</v>
      </c>
      <c r="AW79" s="61"/>
    </row>
    <row r="80" spans="1:49" ht="17.850000000000001" customHeight="1">
      <c r="AW80" s="61"/>
    </row>
    <row r="81" spans="1:67" ht="17.850000000000001" customHeight="1">
      <c r="A81" s="57" t="s">
        <v>429</v>
      </c>
      <c r="F81" s="57"/>
      <c r="G81" s="57"/>
      <c r="H81" s="57"/>
      <c r="I81" s="57"/>
      <c r="J81" s="57"/>
      <c r="K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W81" s="61"/>
    </row>
    <row r="82" spans="1:67" ht="17.850000000000001" customHeight="1">
      <c r="A82" s="57" t="s">
        <v>430</v>
      </c>
      <c r="F82" s="57"/>
      <c r="G82" s="57"/>
      <c r="H82" s="57"/>
      <c r="I82" s="57"/>
      <c r="J82" s="57"/>
      <c r="K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W82" s="61"/>
    </row>
    <row r="83" spans="1:67" ht="17.850000000000001" customHeight="1">
      <c r="A83" s="57" t="s">
        <v>431</v>
      </c>
      <c r="F83" s="57"/>
      <c r="G83" s="57"/>
      <c r="H83" s="57"/>
      <c r="I83" s="57"/>
      <c r="J83" s="57"/>
      <c r="K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W83" s="61"/>
    </row>
    <row r="84" spans="1:67" ht="17.850000000000001" customHeight="1">
      <c r="A84" s="57" t="s">
        <v>432</v>
      </c>
      <c r="F84" s="57"/>
      <c r="G84" s="57"/>
      <c r="H84" s="57"/>
      <c r="I84" s="57"/>
      <c r="J84" s="57"/>
      <c r="K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W84" s="61"/>
    </row>
    <row r="85" spans="1:67" ht="17.850000000000001" customHeight="1">
      <c r="A85" s="57" t="s">
        <v>433</v>
      </c>
      <c r="F85" s="57"/>
      <c r="G85" s="57"/>
      <c r="H85" s="57"/>
      <c r="I85" s="57"/>
      <c r="J85" s="57"/>
      <c r="K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W85" s="61"/>
    </row>
    <row r="86" spans="1:67" ht="17.850000000000001" customHeight="1">
      <c r="A86" s="57" t="s">
        <v>434</v>
      </c>
      <c r="F86" s="57"/>
      <c r="G86" s="57"/>
      <c r="H86" s="57"/>
      <c r="I86" s="57"/>
      <c r="J86" s="57"/>
      <c r="K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W86" s="61"/>
    </row>
    <row r="87" spans="1:67" ht="17.850000000000001" customHeight="1">
      <c r="A87" s="57" t="s">
        <v>435</v>
      </c>
      <c r="F87" s="57"/>
      <c r="G87" s="57"/>
      <c r="H87" s="57"/>
      <c r="I87" s="57"/>
      <c r="J87" s="57"/>
      <c r="K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W87" s="61"/>
    </row>
    <row r="88" spans="1:67" s="215" customFormat="1" ht="17.850000000000001" customHeight="1">
      <c r="A88" s="57" t="s">
        <v>436</v>
      </c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U88" s="57"/>
      <c r="AW88" s="216"/>
      <c r="BF88" s="57"/>
      <c r="BG88" s="57"/>
      <c r="BH88" s="57"/>
      <c r="BI88" s="57"/>
      <c r="BJ88" s="57"/>
      <c r="BL88" s="217"/>
      <c r="BM88" s="217"/>
      <c r="BN88" s="217"/>
      <c r="BO88" s="217"/>
    </row>
    <row r="89" spans="1:67" ht="17.850000000000001" customHeight="1">
      <c r="A89" s="57" t="s">
        <v>437</v>
      </c>
      <c r="F89" s="57"/>
      <c r="G89" s="57"/>
      <c r="H89" s="57"/>
      <c r="I89" s="57"/>
      <c r="J89" s="57"/>
      <c r="K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S89" s="215"/>
      <c r="AU89" s="215"/>
      <c r="AW89" s="61"/>
    </row>
    <row r="90" spans="1:67" ht="17.850000000000001" customHeight="1">
      <c r="A90" s="57" t="s">
        <v>438</v>
      </c>
      <c r="AW90" s="61"/>
    </row>
    <row r="91" spans="1:67" ht="17.850000000000001" customHeight="1">
      <c r="A91" s="215" t="s">
        <v>439</v>
      </c>
      <c r="B91" s="215"/>
      <c r="C91" s="215"/>
      <c r="D91" s="215"/>
      <c r="E91" s="215"/>
      <c r="F91" s="215"/>
      <c r="G91" s="215"/>
      <c r="H91" s="215"/>
      <c r="I91" s="215"/>
      <c r="J91" s="215"/>
      <c r="K91" s="215"/>
      <c r="L91" s="215"/>
      <c r="M91" s="215"/>
      <c r="N91" s="215"/>
      <c r="O91" s="215"/>
      <c r="P91" s="215"/>
      <c r="Q91" s="215"/>
      <c r="R91" s="215"/>
      <c r="S91" s="215"/>
      <c r="T91" s="215"/>
      <c r="U91" s="215"/>
      <c r="V91" s="215"/>
      <c r="W91" s="215"/>
      <c r="X91" s="215"/>
      <c r="Y91" s="215"/>
      <c r="Z91" s="215"/>
      <c r="AA91" s="215"/>
      <c r="AB91" s="215"/>
      <c r="AC91" s="215"/>
      <c r="AD91" s="215"/>
      <c r="AE91" s="215"/>
      <c r="AF91" s="215"/>
      <c r="AG91" s="215"/>
      <c r="AH91" s="215"/>
      <c r="AI91" s="215"/>
      <c r="AJ91" s="215"/>
      <c r="AK91" s="215"/>
      <c r="AL91" s="215"/>
      <c r="AM91" s="215"/>
      <c r="AN91" s="215"/>
      <c r="AO91" s="215"/>
      <c r="AP91" s="215"/>
      <c r="AQ91" s="215"/>
      <c r="AR91" s="215"/>
      <c r="AW91" s="61"/>
    </row>
    <row r="92" spans="1:67" ht="17.850000000000001" customHeight="1">
      <c r="AW92" s="61"/>
    </row>
    <row r="93" spans="1:67" ht="17.850000000000001" customHeight="1">
      <c r="A93" s="206" t="s">
        <v>440</v>
      </c>
      <c r="AW93" s="61"/>
      <c r="BF93" s="215"/>
      <c r="BG93" s="215"/>
      <c r="BH93" s="215"/>
      <c r="BI93" s="215"/>
      <c r="BJ93" s="215"/>
    </row>
    <row r="94" spans="1:67" ht="17.850000000000001" customHeight="1">
      <c r="B94" s="57" t="s">
        <v>441</v>
      </c>
      <c r="AW94" s="61"/>
    </row>
    <row r="95" spans="1:67" ht="17.850000000000001" customHeight="1">
      <c r="B95" s="57" t="s">
        <v>442</v>
      </c>
      <c r="AW95" s="61"/>
    </row>
    <row r="96" spans="1:67" ht="17.850000000000001" customHeight="1">
      <c r="B96" s="57" t="s">
        <v>443</v>
      </c>
      <c r="AW96" s="61"/>
    </row>
    <row r="97" spans="2:49" ht="17.850000000000001" customHeight="1">
      <c r="B97" s="57" t="s">
        <v>444</v>
      </c>
      <c r="AW97" s="61"/>
    </row>
    <row r="98" spans="2:49" ht="17.850000000000001" customHeight="1">
      <c r="B98" s="57" t="s">
        <v>445</v>
      </c>
      <c r="AW98" s="61"/>
    </row>
    <row r="99" spans="2:49" ht="17.850000000000001" customHeight="1">
      <c r="B99" s="57" t="s">
        <v>446</v>
      </c>
      <c r="AW99" s="61"/>
    </row>
    <row r="100" spans="2:49" ht="17.850000000000001" customHeight="1">
      <c r="B100" s="57" t="s">
        <v>447</v>
      </c>
      <c r="AW100" s="61"/>
    </row>
    <row r="101" spans="2:49" ht="17.850000000000001" customHeight="1">
      <c r="B101" s="57" t="s">
        <v>448</v>
      </c>
      <c r="AW101" s="61"/>
    </row>
    <row r="102" spans="2:49" ht="17.850000000000001" customHeight="1">
      <c r="B102" s="57" t="s">
        <v>449</v>
      </c>
      <c r="AW102" s="61"/>
    </row>
    <row r="103" spans="2:49" ht="17.850000000000001" customHeight="1">
      <c r="B103" s="57" t="s">
        <v>450</v>
      </c>
      <c r="AW103" s="61"/>
    </row>
    <row r="104" spans="2:49" ht="17.850000000000001" customHeight="1">
      <c r="B104" s="57" t="s">
        <v>451</v>
      </c>
      <c r="AW104" s="61"/>
    </row>
    <row r="105" spans="2:49" ht="17.850000000000001" customHeight="1">
      <c r="B105" s="57" t="s">
        <v>452</v>
      </c>
      <c r="AW105" s="61"/>
    </row>
    <row r="106" spans="2:49" ht="17.850000000000001" customHeight="1">
      <c r="B106" s="206" t="s">
        <v>453</v>
      </c>
      <c r="AW106" s="61"/>
    </row>
    <row r="107" spans="2:49" ht="17.850000000000001" customHeight="1">
      <c r="B107" s="57" t="s">
        <v>454</v>
      </c>
      <c r="AW107" s="61"/>
    </row>
    <row r="108" spans="2:49" ht="17.850000000000001" customHeight="1">
      <c r="B108" s="57" t="s">
        <v>455</v>
      </c>
      <c r="AW108" s="61"/>
    </row>
    <row r="109" spans="2:49" ht="17.850000000000001" customHeight="1">
      <c r="B109" s="57" t="s">
        <v>456</v>
      </c>
      <c r="AW109" s="61"/>
    </row>
    <row r="110" spans="2:49" ht="17.850000000000001" customHeight="1">
      <c r="B110" s="57" t="s">
        <v>457</v>
      </c>
      <c r="AW110" s="61"/>
    </row>
    <row r="111" spans="2:49" ht="17.850000000000001" customHeight="1">
      <c r="B111" s="57" t="s">
        <v>458</v>
      </c>
      <c r="AW111" s="61"/>
    </row>
    <row r="112" spans="2:49" ht="17.850000000000001" customHeight="1">
      <c r="B112" s="57" t="s">
        <v>459</v>
      </c>
      <c r="AW112" s="61"/>
    </row>
    <row r="113" spans="2:49" ht="17.850000000000001" customHeight="1">
      <c r="B113" s="57" t="s">
        <v>460</v>
      </c>
      <c r="AW113" s="61"/>
    </row>
    <row r="114" spans="2:49" ht="17.850000000000001" customHeight="1">
      <c r="B114" s="57" t="s">
        <v>461</v>
      </c>
      <c r="AW114" s="61"/>
    </row>
    <row r="115" spans="2:49" ht="17.850000000000001" customHeight="1">
      <c r="B115" s="57" t="s">
        <v>462</v>
      </c>
      <c r="AW115" s="61"/>
    </row>
    <row r="116" spans="2:49" ht="17.850000000000001" customHeight="1">
      <c r="B116" s="57" t="s">
        <v>463</v>
      </c>
      <c r="AW116" s="61"/>
    </row>
    <row r="117" spans="2:49" ht="17.850000000000001" customHeight="1">
      <c r="B117" s="57" t="s">
        <v>462</v>
      </c>
      <c r="AW117" s="61"/>
    </row>
    <row r="118" spans="2:49" ht="17.850000000000001" customHeight="1">
      <c r="B118" s="57" t="s">
        <v>464</v>
      </c>
      <c r="AW118" s="61"/>
    </row>
    <row r="119" spans="2:49" ht="17.850000000000001" customHeight="1">
      <c r="B119" s="57" t="s">
        <v>460</v>
      </c>
      <c r="AW119" s="61"/>
    </row>
    <row r="120" spans="2:49" ht="17.850000000000001" customHeight="1">
      <c r="B120" s="57" t="s">
        <v>460</v>
      </c>
      <c r="AW120" s="61"/>
    </row>
    <row r="121" spans="2:49" ht="17.850000000000001" customHeight="1">
      <c r="B121" s="57" t="s">
        <v>465</v>
      </c>
      <c r="AW121" s="61"/>
    </row>
  </sheetData>
  <mergeCells count="60">
    <mergeCell ref="P64:S64"/>
    <mergeCell ref="P49:W50"/>
    <mergeCell ref="P51:W51"/>
    <mergeCell ref="P52:W52"/>
    <mergeCell ref="P53:W55"/>
    <mergeCell ref="P57:T57"/>
    <mergeCell ref="P58:T58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AW14:AY14"/>
    <mergeCell ref="P15:AV15"/>
    <mergeCell ref="BF15:BF17"/>
    <mergeCell ref="BG15:BG17"/>
    <mergeCell ref="BH15:BH17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L10:AP10"/>
    <mergeCell ref="X9:AB9"/>
    <mergeCell ref="AC9:AD11"/>
    <mergeCell ref="AE9:AI9"/>
    <mergeCell ref="AJ9:AK11"/>
    <mergeCell ref="BQ3:BQ4"/>
    <mergeCell ref="BF5:BF7"/>
    <mergeCell ref="BG5:BG7"/>
    <mergeCell ref="BH5:BH7"/>
    <mergeCell ref="BI5:BI7"/>
    <mergeCell ref="BJ5:BJ7"/>
    <mergeCell ref="R1:AU2"/>
    <mergeCell ref="BL1:BP1"/>
    <mergeCell ref="BL2:BL4"/>
    <mergeCell ref="BM2:BM4"/>
    <mergeCell ref="BN2:BN4"/>
    <mergeCell ref="BO2:BO4"/>
    <mergeCell ref="BP2:BP4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zoomScale="95" zoomScaleNormal="95" workbookViewId="0">
      <selection activeCell="A4" sqref="A4:BB2000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22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05" customFormat="1" ht="16.5" customHeight="1">
      <c r="A1" s="396"/>
      <c r="B1" s="397" t="s">
        <v>663</v>
      </c>
      <c r="C1" s="398">
        <f>COUNTA(F:F)</f>
        <v>3</v>
      </c>
      <c r="D1" s="399" t="s">
        <v>664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( 0名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3</v>
      </c>
      <c r="BB1" s="514" t="s">
        <v>671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/>
      <c r="BB2" s="515"/>
    </row>
    <row r="3" spans="1:54" s="18" customFormat="1" ht="33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"("&amp;COLUMN()&amp;")"&amp;CHAR(10)&amp;"✓"</f>
        <v>(43)
✓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  <c r="BB3" s="393" t="s">
        <v>670</v>
      </c>
    </row>
    <row r="4" spans="1:54" ht="24.95" customHeight="1">
      <c r="A4" s="325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30"/>
      <c r="AM4" s="331"/>
      <c r="AN4" s="25"/>
      <c r="AO4" s="24"/>
      <c r="AP4" s="260"/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0"/>
      <c r="BB4" s="394"/>
    </row>
    <row r="5" spans="1:54" ht="24.95" customHeight="1">
      <c r="A5" s="326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32"/>
      <c r="AM5" s="333"/>
      <c r="AN5" s="25"/>
      <c r="AO5" s="24"/>
      <c r="AP5" s="262"/>
      <c r="AQ5" s="263"/>
      <c r="AR5" s="263"/>
      <c r="AS5" s="263"/>
      <c r="AT5" s="266"/>
      <c r="AU5" s="266"/>
      <c r="AV5" s="266"/>
      <c r="AW5" s="266"/>
      <c r="AX5" s="266"/>
      <c r="AY5" s="266"/>
      <c r="AZ5" s="266"/>
      <c r="BA5" s="321"/>
      <c r="BB5" s="394"/>
    </row>
    <row r="6" spans="1:54" ht="24.95" customHeight="1">
      <c r="A6" s="326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32"/>
      <c r="AM6" s="333"/>
      <c r="AN6" s="25"/>
      <c r="AO6" s="24"/>
      <c r="AP6" s="262"/>
      <c r="AQ6" s="263"/>
      <c r="AR6" s="263"/>
      <c r="AS6" s="263"/>
      <c r="AT6" s="266"/>
      <c r="AU6" s="266"/>
      <c r="AV6" s="266"/>
      <c r="AW6" s="266"/>
      <c r="AX6" s="266"/>
      <c r="AY6" s="266"/>
      <c r="AZ6" s="266"/>
      <c r="BA6" s="321"/>
      <c r="BB6" s="394"/>
    </row>
    <row r="7" spans="1:54" ht="24.95" customHeight="1">
      <c r="A7" s="326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32"/>
      <c r="AM7" s="333"/>
      <c r="AN7" s="25"/>
      <c r="AO7" s="24"/>
      <c r="AP7" s="262"/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21"/>
      <c r="BB7" s="394"/>
    </row>
    <row r="8" spans="1:54" ht="24.95" customHeight="1">
      <c r="A8" s="326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32"/>
      <c r="AM8" s="333"/>
      <c r="AN8" s="25"/>
      <c r="AO8" s="24"/>
      <c r="AP8" s="262"/>
      <c r="AQ8" s="263"/>
      <c r="AR8" s="263"/>
      <c r="AS8" s="263"/>
      <c r="AT8" s="266"/>
      <c r="AU8" s="266"/>
      <c r="AV8" s="266"/>
      <c r="AW8" s="266"/>
      <c r="AX8" s="266"/>
      <c r="AY8" s="266"/>
      <c r="AZ8" s="266"/>
      <c r="BA8" s="321"/>
      <c r="BB8" s="394"/>
    </row>
    <row r="9" spans="1:54" ht="24.95" customHeight="1">
      <c r="A9" s="326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32"/>
      <c r="AM9" s="333"/>
      <c r="AN9" s="25"/>
      <c r="AO9" s="24"/>
      <c r="AP9" s="262"/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21"/>
      <c r="BB9" s="394"/>
    </row>
    <row r="10" spans="1:54" ht="24.95" customHeight="1">
      <c r="A10" s="326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32"/>
      <c r="AM10" s="333"/>
      <c r="AN10" s="25"/>
      <c r="AO10" s="24"/>
      <c r="AP10" s="262"/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21"/>
      <c r="BB10" s="394"/>
    </row>
    <row r="11" spans="1:54" ht="24.95" customHeight="1">
      <c r="A11" s="326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32"/>
      <c r="AM11" s="333"/>
      <c r="AN11" s="25"/>
      <c r="AO11" s="24"/>
      <c r="AP11" s="262"/>
      <c r="AQ11" s="263"/>
      <c r="AR11" s="263"/>
      <c r="AS11" s="263"/>
      <c r="AT11" s="266"/>
      <c r="AU11" s="266"/>
      <c r="AV11" s="266"/>
      <c r="AW11" s="266"/>
      <c r="AX11" s="266"/>
      <c r="AY11" s="266"/>
      <c r="AZ11" s="266"/>
      <c r="BA11" s="321"/>
      <c r="BB11" s="394"/>
    </row>
    <row r="12" spans="1:54" ht="24.95" customHeight="1">
      <c r="A12" s="326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32"/>
      <c r="AM12" s="333"/>
      <c r="AN12" s="25"/>
      <c r="AO12" s="24"/>
      <c r="AP12" s="262"/>
      <c r="AQ12" s="263"/>
      <c r="AR12" s="263"/>
      <c r="AS12" s="263"/>
      <c r="AT12" s="266"/>
      <c r="AU12" s="266"/>
      <c r="AV12" s="266"/>
      <c r="AW12" s="266"/>
      <c r="AX12" s="266"/>
      <c r="AY12" s="266"/>
      <c r="AZ12" s="266"/>
      <c r="BA12" s="321"/>
      <c r="BB12" s="394"/>
    </row>
    <row r="13" spans="1:54" ht="24.95" customHeight="1">
      <c r="A13" s="326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32"/>
      <c r="AM13" s="333"/>
      <c r="AN13" s="25"/>
      <c r="AO13" s="24"/>
      <c r="AP13" s="262"/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21"/>
      <c r="BB13" s="394"/>
    </row>
    <row r="14" spans="1:54" ht="24.95" customHeight="1">
      <c r="A14" s="326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32"/>
      <c r="AM14" s="333"/>
      <c r="AN14" s="25"/>
      <c r="AO14" s="24"/>
      <c r="AP14" s="262"/>
      <c r="AQ14" s="263"/>
      <c r="AR14" s="263"/>
      <c r="AS14" s="263"/>
      <c r="AT14" s="266"/>
      <c r="AU14" s="266"/>
      <c r="AV14" s="266"/>
      <c r="AW14" s="266"/>
      <c r="AX14" s="266"/>
      <c r="AY14" s="266"/>
      <c r="AZ14" s="266"/>
      <c r="BA14" s="321"/>
      <c r="BB14" s="394"/>
    </row>
    <row r="15" spans="1:54" ht="24.95" customHeight="1">
      <c r="A15" s="326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32"/>
      <c r="AM15" s="333"/>
      <c r="AN15" s="25"/>
      <c r="AO15" s="24"/>
      <c r="AP15" s="262"/>
      <c r="AQ15" s="263"/>
      <c r="AR15" s="263"/>
      <c r="AS15" s="263"/>
      <c r="AT15" s="266"/>
      <c r="AU15" s="266"/>
      <c r="AV15" s="266"/>
      <c r="AW15" s="266"/>
      <c r="AX15" s="266"/>
      <c r="AY15" s="266"/>
      <c r="AZ15" s="266"/>
      <c r="BA15" s="321"/>
      <c r="BB15" s="394"/>
    </row>
    <row r="16" spans="1:54" ht="24.95" customHeight="1">
      <c r="A16" s="326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32"/>
      <c r="AM16" s="333"/>
      <c r="AN16" s="25"/>
      <c r="AO16" s="24"/>
      <c r="AP16" s="262"/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21"/>
      <c r="BB16" s="394"/>
    </row>
    <row r="17" spans="1:54" ht="24.95" customHeight="1">
      <c r="A17" s="326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32"/>
      <c r="AM17" s="333"/>
      <c r="AN17" s="25"/>
      <c r="AO17" s="24"/>
      <c r="AP17" s="262"/>
      <c r="AQ17" s="263"/>
      <c r="AR17" s="263"/>
      <c r="AS17" s="263"/>
      <c r="AT17" s="266"/>
      <c r="AU17" s="266"/>
      <c r="AV17" s="266"/>
      <c r="AW17" s="266"/>
      <c r="AX17" s="266"/>
      <c r="AY17" s="266"/>
      <c r="AZ17" s="266"/>
      <c r="BA17" s="321"/>
      <c r="BB17" s="394"/>
    </row>
    <row r="18" spans="1:54" ht="24.95" customHeight="1">
      <c r="A18" s="326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32"/>
      <c r="AM18" s="333"/>
      <c r="AN18" s="25"/>
      <c r="AO18" s="24"/>
      <c r="AP18" s="262"/>
      <c r="AQ18" s="263"/>
      <c r="AR18" s="263"/>
      <c r="AS18" s="263"/>
      <c r="AT18" s="266"/>
      <c r="AU18" s="266"/>
      <c r="AV18" s="266"/>
      <c r="AW18" s="266"/>
      <c r="AX18" s="266"/>
      <c r="AY18" s="266"/>
      <c r="AZ18" s="266"/>
      <c r="BA18" s="321"/>
      <c r="BB18" s="394"/>
    </row>
    <row r="19" spans="1:54" ht="24.95" customHeight="1">
      <c r="A19" s="326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32"/>
      <c r="AM19" s="333"/>
      <c r="AN19" s="25"/>
      <c r="AO19" s="24"/>
      <c r="AP19" s="262"/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21"/>
      <c r="BB19" s="394"/>
    </row>
    <row r="20" spans="1:54" ht="24.95" customHeight="1">
      <c r="A20" s="326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32"/>
      <c r="AM20" s="333"/>
      <c r="AN20" s="25"/>
      <c r="AO20" s="24"/>
      <c r="AP20" s="262"/>
      <c r="AQ20" s="263"/>
      <c r="AR20" s="263"/>
      <c r="AS20" s="263"/>
      <c r="AT20" s="266"/>
      <c r="AU20" s="266"/>
      <c r="AV20" s="266"/>
      <c r="AW20" s="266"/>
      <c r="AX20" s="266"/>
      <c r="AY20" s="266"/>
      <c r="AZ20" s="266"/>
      <c r="BA20" s="321"/>
      <c r="BB20" s="394"/>
    </row>
    <row r="21" spans="1:54" ht="24.95" customHeight="1">
      <c r="A21" s="326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32"/>
      <c r="AM21" s="333"/>
      <c r="AN21" s="25"/>
      <c r="AO21" s="24"/>
      <c r="AP21" s="262"/>
      <c r="AQ21" s="263"/>
      <c r="AR21" s="263"/>
      <c r="AS21" s="263"/>
      <c r="AT21" s="266"/>
      <c r="AU21" s="266"/>
      <c r="AV21" s="266"/>
      <c r="AW21" s="266"/>
      <c r="AX21" s="266"/>
      <c r="AY21" s="266"/>
      <c r="AZ21" s="266"/>
      <c r="BA21" s="321"/>
      <c r="BB21" s="394"/>
    </row>
    <row r="22" spans="1:54" ht="24.95" customHeight="1">
      <c r="A22" s="326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32"/>
      <c r="AM22" s="333"/>
      <c r="AN22" s="25"/>
      <c r="AO22" s="24"/>
      <c r="AP22" s="262"/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21"/>
      <c r="BB22" s="394"/>
    </row>
    <row r="23" spans="1:54" ht="24.95" customHeight="1">
      <c r="A23" s="326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32"/>
      <c r="AM23" s="333"/>
      <c r="AN23" s="25"/>
      <c r="AO23" s="24"/>
      <c r="AP23" s="262"/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21"/>
      <c r="BB23" s="394"/>
    </row>
    <row r="24" spans="1:54" ht="24.95" customHeight="1">
      <c r="A24" s="326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32"/>
      <c r="AM24" s="333"/>
      <c r="AN24" s="25"/>
      <c r="AO24" s="24"/>
      <c r="AP24" s="262"/>
      <c r="AQ24" s="263"/>
      <c r="AR24" s="263"/>
      <c r="AS24" s="263"/>
      <c r="AT24" s="266"/>
      <c r="AU24" s="266"/>
      <c r="AV24" s="266"/>
      <c r="AW24" s="266"/>
      <c r="AX24" s="266"/>
      <c r="AY24" s="266"/>
      <c r="AZ24" s="266"/>
      <c r="BA24" s="321"/>
      <c r="BB24" s="394"/>
    </row>
    <row r="25" spans="1:54" ht="24.95" customHeight="1">
      <c r="A25" s="32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32"/>
      <c r="AM25" s="333"/>
      <c r="AN25" s="25"/>
      <c r="AO25" s="24"/>
      <c r="AP25" s="262"/>
      <c r="AQ25" s="263"/>
      <c r="AR25" s="263"/>
      <c r="AS25" s="263"/>
      <c r="AT25" s="266"/>
      <c r="AU25" s="266"/>
      <c r="AV25" s="266"/>
      <c r="AW25" s="266"/>
      <c r="AX25" s="266"/>
      <c r="AY25" s="266"/>
      <c r="AZ25" s="266"/>
      <c r="BA25" s="321"/>
      <c r="BB25" s="394"/>
    </row>
    <row r="26" spans="1:54" ht="24.95" customHeight="1">
      <c r="A26" s="32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32"/>
      <c r="AM26" s="333"/>
      <c r="AN26" s="25"/>
      <c r="AO26" s="24"/>
      <c r="AP26" s="262"/>
      <c r="AQ26" s="263"/>
      <c r="AR26" s="263"/>
      <c r="AS26" s="263"/>
      <c r="AT26" s="266"/>
      <c r="AU26" s="266"/>
      <c r="AV26" s="266"/>
      <c r="AW26" s="266"/>
      <c r="AX26" s="266"/>
      <c r="AY26" s="266"/>
      <c r="AZ26" s="266"/>
      <c r="BA26" s="321"/>
      <c r="BB26" s="394"/>
    </row>
    <row r="27" spans="1:54" ht="24.95" customHeight="1">
      <c r="A27" s="32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32"/>
      <c r="AM27" s="333"/>
      <c r="AN27" s="25"/>
      <c r="AO27" s="24"/>
      <c r="AP27" s="262"/>
      <c r="AQ27" s="263"/>
      <c r="AR27" s="263"/>
      <c r="AS27" s="263"/>
      <c r="AT27" s="266"/>
      <c r="AU27" s="266"/>
      <c r="AV27" s="266"/>
      <c r="AW27" s="266"/>
      <c r="AX27" s="266"/>
      <c r="AY27" s="266"/>
      <c r="AZ27" s="266"/>
      <c r="BA27" s="321"/>
      <c r="BB27" s="394"/>
    </row>
    <row r="28" spans="1:54" ht="24.95" customHeight="1">
      <c r="A28" s="32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32"/>
      <c r="AM28" s="333"/>
      <c r="AN28" s="25"/>
      <c r="AO28" s="24"/>
      <c r="AP28" s="262"/>
      <c r="AQ28" s="263"/>
      <c r="AR28" s="263"/>
      <c r="AS28" s="263"/>
      <c r="AT28" s="266"/>
      <c r="AU28" s="266"/>
      <c r="AV28" s="266"/>
      <c r="AW28" s="266"/>
      <c r="AX28" s="266"/>
      <c r="AY28" s="266"/>
      <c r="AZ28" s="266"/>
      <c r="BA28" s="321"/>
      <c r="BB28" s="394"/>
    </row>
    <row r="29" spans="1:54" ht="24.95" customHeight="1">
      <c r="A29" s="32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32"/>
      <c r="AM29" s="333"/>
      <c r="AN29" s="25"/>
      <c r="AO29" s="24"/>
      <c r="AP29" s="262"/>
      <c r="AQ29" s="263"/>
      <c r="AR29" s="263"/>
      <c r="AS29" s="263"/>
      <c r="AT29" s="266"/>
      <c r="AU29" s="266"/>
      <c r="AV29" s="266"/>
      <c r="AW29" s="266"/>
      <c r="AX29" s="266"/>
      <c r="AY29" s="266"/>
      <c r="AZ29" s="266"/>
      <c r="BA29" s="321"/>
      <c r="BB29" s="394"/>
    </row>
    <row r="30" spans="1:54" ht="24.95" customHeight="1">
      <c r="A30" s="32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32"/>
      <c r="AM30" s="333"/>
      <c r="AN30" s="25"/>
      <c r="AO30" s="24"/>
      <c r="AP30" s="262"/>
      <c r="AQ30" s="263"/>
      <c r="AR30" s="263"/>
      <c r="AS30" s="263"/>
      <c r="AT30" s="266"/>
      <c r="AU30" s="266"/>
      <c r="AV30" s="266"/>
      <c r="AW30" s="266"/>
      <c r="AX30" s="266"/>
      <c r="AY30" s="266"/>
      <c r="AZ30" s="266"/>
      <c r="BA30" s="321"/>
      <c r="BB30" s="394"/>
    </row>
    <row r="31" spans="1:54" ht="24.95" customHeight="1">
      <c r="A31" s="32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32"/>
      <c r="AM31" s="333"/>
      <c r="AN31" s="25"/>
      <c r="AO31" s="24"/>
      <c r="AP31" s="262"/>
      <c r="AQ31" s="263"/>
      <c r="AR31" s="263"/>
      <c r="AS31" s="263"/>
      <c r="AT31" s="266"/>
      <c r="AU31" s="266"/>
      <c r="AV31" s="266"/>
      <c r="AW31" s="266"/>
      <c r="AX31" s="266"/>
      <c r="AY31" s="266"/>
      <c r="AZ31" s="266"/>
      <c r="BA31" s="321"/>
      <c r="BB31" s="394"/>
    </row>
    <row r="32" spans="1:54" ht="24.95" customHeight="1">
      <c r="A32" s="32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32"/>
      <c r="AM32" s="333"/>
      <c r="AN32" s="25"/>
      <c r="AO32" s="24"/>
      <c r="AP32" s="262"/>
      <c r="AQ32" s="263"/>
      <c r="AR32" s="263"/>
      <c r="AS32" s="263"/>
      <c r="AT32" s="266"/>
      <c r="AU32" s="266"/>
      <c r="AV32" s="266"/>
      <c r="AW32" s="266"/>
      <c r="AX32" s="266"/>
      <c r="AY32" s="266"/>
      <c r="AZ32" s="266"/>
      <c r="BA32" s="321"/>
      <c r="BB32" s="394"/>
    </row>
    <row r="33" spans="1:54" ht="24.95" customHeight="1">
      <c r="A33" s="32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32"/>
      <c r="AM33" s="333"/>
      <c r="AN33" s="25"/>
      <c r="AO33" s="24"/>
      <c r="AP33" s="262"/>
      <c r="AQ33" s="263"/>
      <c r="AR33" s="263"/>
      <c r="AS33" s="263"/>
      <c r="AT33" s="266"/>
      <c r="AU33" s="266"/>
      <c r="AV33" s="266"/>
      <c r="AW33" s="266"/>
      <c r="AX33" s="266"/>
      <c r="AY33" s="266"/>
      <c r="AZ33" s="266"/>
      <c r="BA33" s="321"/>
      <c r="BB33" s="394"/>
    </row>
    <row r="34" spans="1:54" ht="24.95" customHeight="1">
      <c r="A34" s="32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32"/>
      <c r="AM34" s="333"/>
      <c r="AN34" s="25"/>
      <c r="AO34" s="24"/>
      <c r="AP34" s="262"/>
      <c r="AQ34" s="263"/>
      <c r="AR34" s="263"/>
      <c r="AS34" s="263"/>
      <c r="AT34" s="266"/>
      <c r="AU34" s="266"/>
      <c r="AV34" s="266"/>
      <c r="AW34" s="266"/>
      <c r="AX34" s="266"/>
      <c r="AY34" s="266"/>
      <c r="AZ34" s="266"/>
      <c r="BA34" s="321"/>
      <c r="BB34" s="394"/>
    </row>
    <row r="35" spans="1:54" ht="24.95" customHeight="1">
      <c r="A35" s="32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32"/>
      <c r="AM35" s="333"/>
      <c r="AN35" s="25"/>
      <c r="AO35" s="24"/>
      <c r="AP35" s="262"/>
      <c r="AQ35" s="263"/>
      <c r="AR35" s="263"/>
      <c r="AS35" s="263"/>
      <c r="AT35" s="266"/>
      <c r="AU35" s="266"/>
      <c r="AV35" s="266"/>
      <c r="AW35" s="266"/>
      <c r="AX35" s="266"/>
      <c r="AY35" s="266"/>
      <c r="AZ35" s="266"/>
      <c r="BA35" s="321"/>
      <c r="BB35" s="394"/>
    </row>
    <row r="36" spans="1:54" ht="24.95" customHeight="1">
      <c r="A36" s="32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32"/>
      <c r="AM36" s="333"/>
      <c r="AN36" s="25"/>
      <c r="AO36" s="24"/>
      <c r="AP36" s="262"/>
      <c r="AQ36" s="263"/>
      <c r="AR36" s="263"/>
      <c r="AS36" s="263"/>
      <c r="AT36" s="266"/>
      <c r="AU36" s="266"/>
      <c r="AV36" s="266"/>
      <c r="AW36" s="266"/>
      <c r="AX36" s="266"/>
      <c r="AY36" s="266"/>
      <c r="AZ36" s="266"/>
      <c r="BA36" s="321"/>
      <c r="BB36" s="394"/>
    </row>
    <row r="37" spans="1:54" ht="24.95" customHeight="1">
      <c r="A37" s="32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32"/>
      <c r="AM37" s="333"/>
      <c r="AN37" s="25"/>
      <c r="AO37" s="24"/>
      <c r="AP37" s="262"/>
      <c r="AQ37" s="263"/>
      <c r="AR37" s="263"/>
      <c r="AS37" s="263"/>
      <c r="AT37" s="266"/>
      <c r="AU37" s="266"/>
      <c r="AV37" s="266"/>
      <c r="AW37" s="266"/>
      <c r="AX37" s="266"/>
      <c r="AY37" s="266"/>
      <c r="AZ37" s="266"/>
      <c r="BA37" s="321"/>
      <c r="BB37" s="394"/>
    </row>
    <row r="38" spans="1:54" ht="24.95" customHeight="1">
      <c r="A38" s="32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32"/>
      <c r="AM38" s="333"/>
      <c r="AN38" s="25"/>
      <c r="AO38" s="24"/>
      <c r="AP38" s="262"/>
      <c r="AQ38" s="263"/>
      <c r="AR38" s="263"/>
      <c r="AS38" s="263"/>
      <c r="AT38" s="266"/>
      <c r="AU38" s="266"/>
      <c r="AV38" s="266"/>
      <c r="AW38" s="266"/>
      <c r="AX38" s="266"/>
      <c r="AY38" s="266"/>
      <c r="AZ38" s="266"/>
      <c r="BA38" s="321"/>
      <c r="BB38" s="394"/>
    </row>
    <row r="39" spans="1:54" ht="24.95" customHeight="1">
      <c r="A39" s="32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32"/>
      <c r="AM39" s="333"/>
      <c r="AN39" s="25"/>
      <c r="AO39" s="24"/>
      <c r="AP39" s="262"/>
      <c r="AQ39" s="263"/>
      <c r="AR39" s="263"/>
      <c r="AS39" s="263"/>
      <c r="AT39" s="266"/>
      <c r="AU39" s="266"/>
      <c r="AV39" s="266"/>
      <c r="AW39" s="266"/>
      <c r="AX39" s="266"/>
      <c r="AY39" s="266"/>
      <c r="AZ39" s="266"/>
      <c r="BA39" s="321"/>
      <c r="BB39" s="394"/>
    </row>
    <row r="40" spans="1:54" ht="24.95" customHeight="1">
      <c r="A40" s="32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32"/>
      <c r="AM40" s="333"/>
      <c r="AN40" s="25"/>
      <c r="AO40" s="24"/>
      <c r="AP40" s="262"/>
      <c r="AQ40" s="263"/>
      <c r="AR40" s="263"/>
      <c r="AS40" s="263"/>
      <c r="AT40" s="266"/>
      <c r="AU40" s="266"/>
      <c r="AV40" s="266"/>
      <c r="AW40" s="266"/>
      <c r="AX40" s="266"/>
      <c r="AY40" s="266"/>
      <c r="AZ40" s="266"/>
      <c r="BA40" s="321"/>
      <c r="BB40" s="394"/>
    </row>
    <row r="41" spans="1:54" ht="24.95" customHeight="1">
      <c r="A41" s="32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32"/>
      <c r="AM41" s="333"/>
      <c r="AN41" s="25"/>
      <c r="AO41" s="24"/>
      <c r="AP41" s="262"/>
      <c r="AQ41" s="263"/>
      <c r="AR41" s="263"/>
      <c r="AS41" s="263"/>
      <c r="AT41" s="266"/>
      <c r="AU41" s="266"/>
      <c r="AV41" s="266"/>
      <c r="AW41" s="266"/>
      <c r="AX41" s="266"/>
      <c r="AY41" s="266"/>
      <c r="AZ41" s="266"/>
      <c r="BA41" s="321"/>
      <c r="BB41" s="394"/>
    </row>
    <row r="42" spans="1:54" ht="24.95" customHeight="1">
      <c r="A42" s="32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32"/>
      <c r="AM42" s="333"/>
      <c r="AN42" s="25"/>
      <c r="AO42" s="24"/>
      <c r="AP42" s="262"/>
      <c r="AQ42" s="263"/>
      <c r="AR42" s="263"/>
      <c r="AS42" s="263"/>
      <c r="AT42" s="266"/>
      <c r="AU42" s="266"/>
      <c r="AV42" s="266"/>
      <c r="AW42" s="266"/>
      <c r="AX42" s="266"/>
      <c r="AY42" s="266"/>
      <c r="AZ42" s="266"/>
      <c r="BA42" s="321"/>
      <c r="BB42" s="394"/>
    </row>
    <row r="43" spans="1:54" ht="24.95" customHeight="1">
      <c r="A43" s="32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32"/>
      <c r="AM43" s="333"/>
      <c r="AN43" s="25"/>
      <c r="AO43" s="24"/>
      <c r="AP43" s="262"/>
      <c r="AQ43" s="263"/>
      <c r="AR43" s="263"/>
      <c r="AS43" s="263"/>
      <c r="AT43" s="266"/>
      <c r="AU43" s="266"/>
      <c r="AV43" s="266"/>
      <c r="AW43" s="266"/>
      <c r="AX43" s="266"/>
      <c r="AY43" s="266"/>
      <c r="AZ43" s="266"/>
      <c r="BA43" s="321"/>
      <c r="BB43" s="394"/>
    </row>
    <row r="44" spans="1:54" ht="24.95" customHeight="1">
      <c r="A44" s="32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32"/>
      <c r="AM44" s="333"/>
      <c r="AN44" s="25"/>
      <c r="AO44" s="24"/>
      <c r="AP44" s="262"/>
      <c r="AQ44" s="263"/>
      <c r="AR44" s="263"/>
      <c r="AS44" s="263"/>
      <c r="AT44" s="266"/>
      <c r="AU44" s="266"/>
      <c r="AV44" s="266"/>
      <c r="AW44" s="266"/>
      <c r="AX44" s="266"/>
      <c r="AY44" s="266"/>
      <c r="AZ44" s="266"/>
      <c r="BA44" s="321"/>
      <c r="BB44" s="394"/>
    </row>
    <row r="45" spans="1:54" ht="24.95" customHeight="1">
      <c r="A45" s="32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32"/>
      <c r="AM45" s="333"/>
      <c r="AN45" s="25"/>
      <c r="AO45" s="24"/>
      <c r="AP45" s="262"/>
      <c r="AQ45" s="263"/>
      <c r="AR45" s="263"/>
      <c r="AS45" s="263"/>
      <c r="AT45" s="266"/>
      <c r="AU45" s="266"/>
      <c r="AV45" s="266"/>
      <c r="AW45" s="266"/>
      <c r="AX45" s="266"/>
      <c r="AY45" s="266"/>
      <c r="AZ45" s="266"/>
      <c r="BA45" s="321"/>
      <c r="BB45" s="394"/>
    </row>
    <row r="46" spans="1:54" ht="24.95" customHeight="1">
      <c r="A46" s="32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32"/>
      <c r="AM46" s="333"/>
      <c r="AN46" s="25"/>
      <c r="AO46" s="24"/>
      <c r="AP46" s="262"/>
      <c r="AQ46" s="263"/>
      <c r="AR46" s="263"/>
      <c r="AS46" s="263"/>
      <c r="AT46" s="266"/>
      <c r="AU46" s="266"/>
      <c r="AV46" s="266"/>
      <c r="AW46" s="266"/>
      <c r="AX46" s="266"/>
      <c r="AY46" s="266"/>
      <c r="AZ46" s="266"/>
      <c r="BA46" s="321"/>
      <c r="BB46" s="394"/>
    </row>
    <row r="47" spans="1:54" ht="24.95" customHeight="1">
      <c r="A47" s="32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32"/>
      <c r="AM47" s="333"/>
      <c r="AN47" s="25"/>
      <c r="AO47" s="24"/>
      <c r="AP47" s="262"/>
      <c r="AQ47" s="263"/>
      <c r="AR47" s="263"/>
      <c r="AS47" s="263"/>
      <c r="AT47" s="266"/>
      <c r="AU47" s="266"/>
      <c r="AV47" s="266"/>
      <c r="AW47" s="266"/>
      <c r="AX47" s="266"/>
      <c r="AY47" s="266"/>
      <c r="AZ47" s="266"/>
      <c r="BA47" s="321"/>
      <c r="BB47" s="394"/>
    </row>
    <row r="48" spans="1:54" ht="24.95" customHeight="1">
      <c r="A48" s="32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32"/>
      <c r="AM48" s="333"/>
      <c r="AN48" s="25"/>
      <c r="AO48" s="24"/>
      <c r="AP48" s="262"/>
      <c r="AQ48" s="263"/>
      <c r="AR48" s="263"/>
      <c r="AS48" s="263"/>
      <c r="AT48" s="266"/>
      <c r="AU48" s="266"/>
      <c r="AV48" s="266"/>
      <c r="AW48" s="266"/>
      <c r="AX48" s="266"/>
      <c r="AY48" s="266"/>
      <c r="AZ48" s="266"/>
      <c r="BA48" s="321"/>
      <c r="BB48" s="394"/>
    </row>
    <row r="49" spans="1:54" ht="24.95" customHeight="1">
      <c r="A49" s="32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32"/>
      <c r="AM49" s="333"/>
      <c r="AN49" s="25"/>
      <c r="AO49" s="24"/>
      <c r="AP49" s="262"/>
      <c r="AQ49" s="263"/>
      <c r="AR49" s="263"/>
      <c r="AS49" s="263"/>
      <c r="AT49" s="266"/>
      <c r="AU49" s="266"/>
      <c r="AV49" s="266"/>
      <c r="AW49" s="266"/>
      <c r="AX49" s="266"/>
      <c r="AY49" s="266"/>
      <c r="AZ49" s="266"/>
      <c r="BA49" s="321"/>
      <c r="BB49" s="394"/>
    </row>
    <row r="50" spans="1:54" ht="24.95" customHeight="1">
      <c r="A50" s="32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32"/>
      <c r="AM50" s="333"/>
      <c r="AN50" s="25"/>
      <c r="AO50" s="24"/>
      <c r="AP50" s="262"/>
      <c r="AQ50" s="263"/>
      <c r="AR50" s="263"/>
      <c r="AS50" s="263"/>
      <c r="AT50" s="266"/>
      <c r="AU50" s="266"/>
      <c r="AV50" s="266"/>
      <c r="AW50" s="266"/>
      <c r="AX50" s="266"/>
      <c r="AY50" s="266"/>
      <c r="AZ50" s="266"/>
      <c r="BA50" s="321"/>
      <c r="BB50" s="394"/>
    </row>
    <row r="51" spans="1:54" ht="24.95" customHeight="1">
      <c r="A51" s="32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32"/>
      <c r="AM51" s="333"/>
      <c r="AN51" s="25"/>
      <c r="AO51" s="24"/>
      <c r="AP51" s="262"/>
      <c r="AQ51" s="263"/>
      <c r="AR51" s="263"/>
      <c r="AS51" s="263"/>
      <c r="AT51" s="266"/>
      <c r="AU51" s="266"/>
      <c r="AV51" s="266"/>
      <c r="AW51" s="266"/>
      <c r="AX51" s="266"/>
      <c r="AY51" s="266"/>
      <c r="AZ51" s="266"/>
      <c r="BA51" s="321"/>
      <c r="BB51" s="394"/>
    </row>
    <row r="52" spans="1:54" ht="24.95" customHeight="1">
      <c r="A52" s="32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32"/>
      <c r="AM52" s="333"/>
      <c r="AN52" s="25"/>
      <c r="AO52" s="24"/>
      <c r="AP52" s="262"/>
      <c r="AQ52" s="263"/>
      <c r="AR52" s="263"/>
      <c r="AS52" s="263"/>
      <c r="AT52" s="266"/>
      <c r="AU52" s="266"/>
      <c r="AV52" s="266"/>
      <c r="AW52" s="266"/>
      <c r="AX52" s="266"/>
      <c r="AY52" s="266"/>
      <c r="AZ52" s="266"/>
      <c r="BA52" s="321"/>
      <c r="BB52" s="394"/>
    </row>
    <row r="53" spans="1:54" ht="24.95" customHeight="1">
      <c r="A53" s="32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32"/>
      <c r="AM53" s="333"/>
      <c r="AN53" s="25"/>
      <c r="AO53" s="24"/>
      <c r="AP53" s="262"/>
      <c r="AQ53" s="263"/>
      <c r="AR53" s="263"/>
      <c r="AS53" s="263"/>
      <c r="AT53" s="266"/>
      <c r="AU53" s="266"/>
      <c r="AV53" s="266"/>
      <c r="AW53" s="266"/>
      <c r="AX53" s="266"/>
      <c r="AY53" s="266"/>
      <c r="AZ53" s="266"/>
      <c r="BA53" s="321"/>
      <c r="BB53" s="394"/>
    </row>
    <row r="54" spans="1:54" ht="24.95" customHeight="1">
      <c r="A54" s="32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32"/>
      <c r="AM54" s="333"/>
      <c r="AN54" s="25"/>
      <c r="AO54" s="24"/>
      <c r="AP54" s="262"/>
      <c r="AQ54" s="263"/>
      <c r="AR54" s="263"/>
      <c r="AS54" s="263"/>
      <c r="AT54" s="266"/>
      <c r="AU54" s="266"/>
      <c r="AV54" s="266"/>
      <c r="AW54" s="266"/>
      <c r="AX54" s="266"/>
      <c r="AY54" s="266"/>
      <c r="AZ54" s="266"/>
      <c r="BA54" s="321"/>
      <c r="BB54" s="394"/>
    </row>
    <row r="55" spans="1:54" ht="24.95" customHeight="1">
      <c r="A55" s="32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32"/>
      <c r="AM55" s="333"/>
      <c r="AN55" s="25"/>
      <c r="AO55" s="24"/>
      <c r="AP55" s="262"/>
      <c r="AQ55" s="263"/>
      <c r="AR55" s="263"/>
      <c r="AS55" s="263"/>
      <c r="AT55" s="266"/>
      <c r="AU55" s="266"/>
      <c r="AV55" s="266"/>
      <c r="AW55" s="266"/>
      <c r="AX55" s="266"/>
      <c r="AY55" s="266"/>
      <c r="AZ55" s="266"/>
      <c r="BA55" s="321"/>
      <c r="BB55" s="394"/>
    </row>
    <row r="56" spans="1:54" ht="24.95" customHeight="1">
      <c r="A56" s="32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32"/>
      <c r="AM56" s="333"/>
      <c r="AN56" s="25"/>
      <c r="AO56" s="24"/>
      <c r="AP56" s="262"/>
      <c r="AQ56" s="263"/>
      <c r="AR56" s="263"/>
      <c r="AS56" s="263"/>
      <c r="AT56" s="266"/>
      <c r="AU56" s="266"/>
      <c r="AV56" s="266"/>
      <c r="AW56" s="266"/>
      <c r="AX56" s="266"/>
      <c r="AY56" s="266"/>
      <c r="AZ56" s="266"/>
      <c r="BA56" s="321"/>
      <c r="BB56" s="394"/>
    </row>
    <row r="57" spans="1:54" ht="24.95" customHeight="1">
      <c r="A57" s="32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32"/>
      <c r="AM57" s="333"/>
      <c r="AN57" s="25"/>
      <c r="AO57" s="24"/>
      <c r="AP57" s="262"/>
      <c r="AQ57" s="263"/>
      <c r="AR57" s="263"/>
      <c r="AS57" s="263"/>
      <c r="AT57" s="266"/>
      <c r="AU57" s="266"/>
      <c r="AV57" s="266"/>
      <c r="AW57" s="266"/>
      <c r="AX57" s="266"/>
      <c r="AY57" s="266"/>
      <c r="AZ57" s="266"/>
      <c r="BA57" s="321"/>
      <c r="BB57" s="394"/>
    </row>
    <row r="58" spans="1:54" ht="24.95" customHeight="1">
      <c r="A58" s="32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32"/>
      <c r="AM58" s="333"/>
      <c r="AN58" s="25"/>
      <c r="AO58" s="24"/>
      <c r="AP58" s="262"/>
      <c r="AQ58" s="263"/>
      <c r="AR58" s="263"/>
      <c r="AS58" s="263"/>
      <c r="AT58" s="266"/>
      <c r="AU58" s="266"/>
      <c r="AV58" s="266"/>
      <c r="AW58" s="266"/>
      <c r="AX58" s="266"/>
      <c r="AY58" s="266"/>
      <c r="AZ58" s="266"/>
      <c r="BA58" s="321"/>
      <c r="BB58" s="394"/>
    </row>
    <row r="59" spans="1:54" ht="24.95" customHeight="1">
      <c r="A59" s="32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32"/>
      <c r="AM59" s="333"/>
      <c r="AN59" s="25"/>
      <c r="AO59" s="24"/>
      <c r="AP59" s="262"/>
      <c r="AQ59" s="263"/>
      <c r="AR59" s="263"/>
      <c r="AS59" s="263"/>
      <c r="AT59" s="266"/>
      <c r="AU59" s="266"/>
      <c r="AV59" s="266"/>
      <c r="AW59" s="266"/>
      <c r="AX59" s="266"/>
      <c r="AY59" s="266"/>
      <c r="AZ59" s="266"/>
      <c r="BA59" s="321"/>
      <c r="BB59" s="394"/>
    </row>
    <row r="60" spans="1:54" ht="24.95" customHeight="1">
      <c r="A60" s="32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32"/>
      <c r="AM60" s="333"/>
      <c r="AN60" s="25"/>
      <c r="AO60" s="24"/>
      <c r="AP60" s="262"/>
      <c r="AQ60" s="263"/>
      <c r="AR60" s="263"/>
      <c r="AS60" s="263"/>
      <c r="AT60" s="266"/>
      <c r="AU60" s="266"/>
      <c r="AV60" s="266"/>
      <c r="AW60" s="266"/>
      <c r="AX60" s="266"/>
      <c r="AY60" s="266"/>
      <c r="AZ60" s="266"/>
      <c r="BA60" s="321"/>
      <c r="BB60" s="394"/>
    </row>
    <row r="61" spans="1:54" ht="24.95" customHeight="1">
      <c r="A61" s="32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32"/>
      <c r="AM61" s="333"/>
      <c r="AN61" s="25"/>
      <c r="AO61" s="24"/>
      <c r="AP61" s="262"/>
      <c r="AQ61" s="263"/>
      <c r="AR61" s="263"/>
      <c r="AS61" s="263"/>
      <c r="AT61" s="266"/>
      <c r="AU61" s="266"/>
      <c r="AV61" s="266"/>
      <c r="AW61" s="266"/>
      <c r="AX61" s="266"/>
      <c r="AY61" s="266"/>
      <c r="AZ61" s="266"/>
      <c r="BA61" s="321"/>
      <c r="BB61" s="394"/>
    </row>
    <row r="62" spans="1:54" ht="24.95" customHeight="1">
      <c r="A62" s="32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32"/>
      <c r="AM62" s="333"/>
      <c r="AN62" s="25"/>
      <c r="AO62" s="24"/>
      <c r="AP62" s="262"/>
      <c r="AQ62" s="263"/>
      <c r="AR62" s="263"/>
      <c r="AS62" s="263"/>
      <c r="AT62" s="266"/>
      <c r="AU62" s="266"/>
      <c r="AV62" s="266"/>
      <c r="AW62" s="266"/>
      <c r="AX62" s="266"/>
      <c r="AY62" s="266"/>
      <c r="AZ62" s="266"/>
      <c r="BA62" s="321"/>
      <c r="BB62" s="394"/>
    </row>
    <row r="63" spans="1:54" ht="24.95" customHeight="1">
      <c r="A63" s="32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32"/>
      <c r="AM63" s="333"/>
      <c r="AN63" s="25"/>
      <c r="AO63" s="24"/>
      <c r="AP63" s="262"/>
      <c r="AQ63" s="263"/>
      <c r="AR63" s="263"/>
      <c r="AS63" s="263"/>
      <c r="AT63" s="266"/>
      <c r="AU63" s="266"/>
      <c r="AV63" s="266"/>
      <c r="AW63" s="266"/>
      <c r="AX63" s="266"/>
      <c r="AY63" s="266"/>
      <c r="AZ63" s="266"/>
      <c r="BA63" s="321"/>
      <c r="BB63" s="394"/>
    </row>
    <row r="64" spans="1:54" ht="24.95" customHeight="1">
      <c r="A64" s="32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32"/>
      <c r="AM64" s="333"/>
      <c r="AN64" s="25"/>
      <c r="AO64" s="24"/>
      <c r="AP64" s="262"/>
      <c r="AQ64" s="263"/>
      <c r="AR64" s="263"/>
      <c r="AS64" s="263"/>
      <c r="AT64" s="266"/>
      <c r="AU64" s="266"/>
      <c r="AV64" s="266"/>
      <c r="AW64" s="266"/>
      <c r="AX64" s="266"/>
      <c r="AY64" s="266"/>
      <c r="AZ64" s="266"/>
      <c r="BA64" s="321"/>
      <c r="BB64" s="394"/>
    </row>
    <row r="65" spans="1:54" ht="24.95" customHeight="1">
      <c r="A65" s="32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32"/>
      <c r="AM65" s="333"/>
      <c r="AN65" s="25"/>
      <c r="AO65" s="24"/>
      <c r="AP65" s="262"/>
      <c r="AQ65" s="263"/>
      <c r="AR65" s="263"/>
      <c r="AS65" s="263"/>
      <c r="AT65" s="266"/>
      <c r="AU65" s="266"/>
      <c r="AV65" s="266"/>
      <c r="AW65" s="266"/>
      <c r="AX65" s="266"/>
      <c r="AY65" s="266"/>
      <c r="AZ65" s="266"/>
      <c r="BA65" s="321"/>
      <c r="BB65" s="394"/>
    </row>
    <row r="66" spans="1:54" ht="24.95" customHeight="1">
      <c r="A66" s="32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32"/>
      <c r="AM66" s="333"/>
      <c r="AN66" s="25"/>
      <c r="AO66" s="24"/>
      <c r="AP66" s="262"/>
      <c r="AQ66" s="263"/>
      <c r="AR66" s="263"/>
      <c r="AS66" s="263"/>
      <c r="AT66" s="266"/>
      <c r="AU66" s="266"/>
      <c r="AV66" s="266"/>
      <c r="AW66" s="266"/>
      <c r="AX66" s="266"/>
      <c r="AY66" s="266"/>
      <c r="AZ66" s="266"/>
      <c r="BA66" s="321"/>
      <c r="BB66" s="394"/>
    </row>
    <row r="67" spans="1:54" ht="24.95" customHeight="1">
      <c r="A67" s="32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32"/>
      <c r="AM67" s="333"/>
      <c r="AN67" s="25"/>
      <c r="AO67" s="24"/>
      <c r="AP67" s="262"/>
      <c r="AQ67" s="263"/>
      <c r="AR67" s="263"/>
      <c r="AS67" s="263"/>
      <c r="AT67" s="266"/>
      <c r="AU67" s="266"/>
      <c r="AV67" s="266"/>
      <c r="AW67" s="266"/>
      <c r="AX67" s="266"/>
      <c r="AY67" s="266"/>
      <c r="AZ67" s="266"/>
      <c r="BA67" s="321"/>
      <c r="BB67" s="394"/>
    </row>
    <row r="68" spans="1:54" ht="24.95" customHeight="1">
      <c r="A68" s="32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32"/>
      <c r="AM68" s="333"/>
      <c r="AN68" s="25"/>
      <c r="AO68" s="24"/>
      <c r="AP68" s="262"/>
      <c r="AQ68" s="263"/>
      <c r="AR68" s="263"/>
      <c r="AS68" s="263"/>
      <c r="AT68" s="266"/>
      <c r="AU68" s="266"/>
      <c r="AV68" s="266"/>
      <c r="AW68" s="266"/>
      <c r="AX68" s="266"/>
      <c r="AY68" s="266"/>
      <c r="AZ68" s="266"/>
      <c r="BA68" s="321"/>
      <c r="BB68" s="394"/>
    </row>
    <row r="69" spans="1:54" ht="24.95" customHeight="1">
      <c r="A69" s="32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32"/>
      <c r="AM69" s="333"/>
      <c r="AN69" s="25"/>
      <c r="AO69" s="24"/>
      <c r="AP69" s="262"/>
      <c r="AQ69" s="263"/>
      <c r="AR69" s="263"/>
      <c r="AS69" s="263"/>
      <c r="AT69" s="266"/>
      <c r="AU69" s="266"/>
      <c r="AV69" s="266"/>
      <c r="AW69" s="266"/>
      <c r="AX69" s="266"/>
      <c r="AY69" s="266"/>
      <c r="AZ69" s="266"/>
      <c r="BA69" s="321"/>
      <c r="BB69" s="394"/>
    </row>
    <row r="70" spans="1:54" ht="24.95" customHeight="1">
      <c r="A70" s="32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32"/>
      <c r="AM70" s="333"/>
      <c r="AN70" s="25"/>
      <c r="AO70" s="24"/>
      <c r="AP70" s="262"/>
      <c r="AQ70" s="263"/>
      <c r="AR70" s="263"/>
      <c r="AS70" s="263"/>
      <c r="AT70" s="266"/>
      <c r="AU70" s="266"/>
      <c r="AV70" s="266"/>
      <c r="AW70" s="266"/>
      <c r="AX70" s="266"/>
      <c r="AY70" s="266"/>
      <c r="AZ70" s="266"/>
      <c r="BA70" s="321"/>
      <c r="BB70" s="394"/>
    </row>
    <row r="71" spans="1:54" ht="24.95" customHeight="1">
      <c r="A71" s="32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32"/>
      <c r="AM71" s="333"/>
      <c r="AN71" s="25"/>
      <c r="AO71" s="24"/>
      <c r="AP71" s="262"/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21"/>
      <c r="BB71" s="394"/>
    </row>
    <row r="72" spans="1:54" ht="24.95" customHeight="1">
      <c r="A72" s="32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32"/>
      <c r="AM72" s="333"/>
      <c r="AN72" s="25"/>
      <c r="AO72" s="24"/>
      <c r="AP72" s="262"/>
      <c r="AQ72" s="263"/>
      <c r="AR72" s="263"/>
      <c r="AS72" s="263"/>
      <c r="AT72" s="266"/>
      <c r="AU72" s="266"/>
      <c r="AV72" s="266"/>
      <c r="AW72" s="266"/>
      <c r="AX72" s="266"/>
      <c r="AY72" s="266"/>
      <c r="AZ72" s="266"/>
      <c r="BA72" s="321"/>
      <c r="BB72" s="394"/>
    </row>
    <row r="73" spans="1:54" ht="24.95" customHeight="1">
      <c r="A73" s="32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32"/>
      <c r="AM73" s="333"/>
      <c r="AN73" s="25"/>
      <c r="AO73" s="24"/>
      <c r="AP73" s="262"/>
      <c r="AQ73" s="263"/>
      <c r="AR73" s="263"/>
      <c r="AS73" s="263"/>
      <c r="AT73" s="266"/>
      <c r="AU73" s="266"/>
      <c r="AV73" s="266"/>
      <c r="AW73" s="266"/>
      <c r="AX73" s="266"/>
      <c r="AY73" s="266"/>
      <c r="AZ73" s="266"/>
      <c r="BA73" s="321"/>
      <c r="BB73" s="394"/>
    </row>
    <row r="74" spans="1:54" ht="24.95" customHeight="1">
      <c r="A74" s="32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32"/>
      <c r="AM74" s="333"/>
      <c r="AN74" s="25"/>
      <c r="AO74" s="24"/>
      <c r="AP74" s="262"/>
      <c r="AQ74" s="263"/>
      <c r="AR74" s="263"/>
      <c r="AS74" s="263"/>
      <c r="AT74" s="266"/>
      <c r="AU74" s="266"/>
      <c r="AV74" s="266"/>
      <c r="AW74" s="266"/>
      <c r="AX74" s="266"/>
      <c r="AY74" s="266"/>
      <c r="AZ74" s="266"/>
      <c r="BA74" s="321"/>
      <c r="BB74" s="394"/>
    </row>
    <row r="75" spans="1:54" ht="24.95" customHeight="1">
      <c r="A75" s="32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32"/>
      <c r="AM75" s="333"/>
      <c r="AN75" s="25"/>
      <c r="AO75" s="24"/>
      <c r="AP75" s="262"/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21"/>
      <c r="BB75" s="394"/>
    </row>
    <row r="76" spans="1:54" ht="24.95" customHeight="1">
      <c r="A76" s="32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32"/>
      <c r="AM76" s="333"/>
      <c r="AN76" s="25"/>
      <c r="AO76" s="24"/>
      <c r="AP76" s="262"/>
      <c r="AQ76" s="263"/>
      <c r="AR76" s="263"/>
      <c r="AS76" s="263"/>
      <c r="AT76" s="266"/>
      <c r="AU76" s="266"/>
      <c r="AV76" s="266"/>
      <c r="AW76" s="266"/>
      <c r="AX76" s="266"/>
      <c r="AY76" s="266"/>
      <c r="AZ76" s="266"/>
      <c r="BA76" s="321"/>
      <c r="BB76" s="394"/>
    </row>
    <row r="77" spans="1:54" ht="24.95" customHeight="1">
      <c r="A77" s="32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32"/>
      <c r="AM77" s="333"/>
      <c r="AN77" s="25"/>
      <c r="AO77" s="24"/>
      <c r="AP77" s="262"/>
      <c r="AQ77" s="263"/>
      <c r="AR77" s="263"/>
      <c r="AS77" s="263"/>
      <c r="AT77" s="266"/>
      <c r="AU77" s="266"/>
      <c r="AV77" s="266"/>
      <c r="AW77" s="266"/>
      <c r="AX77" s="266"/>
      <c r="AY77" s="266"/>
      <c r="AZ77" s="266"/>
      <c r="BA77" s="321"/>
      <c r="BB77" s="394"/>
    </row>
    <row r="78" spans="1:54" ht="24.95" customHeight="1">
      <c r="A78" s="32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32"/>
      <c r="AM78" s="333"/>
      <c r="AN78" s="25"/>
      <c r="AO78" s="24"/>
      <c r="AP78" s="262"/>
      <c r="AQ78" s="263"/>
      <c r="AR78" s="263"/>
      <c r="AS78" s="263"/>
      <c r="AT78" s="266"/>
      <c r="AU78" s="266"/>
      <c r="AV78" s="266"/>
      <c r="AW78" s="266"/>
      <c r="AX78" s="266"/>
      <c r="AY78" s="266"/>
      <c r="AZ78" s="266"/>
      <c r="BA78" s="321"/>
      <c r="BB78" s="394"/>
    </row>
    <row r="79" spans="1:54" ht="24.95" customHeight="1">
      <c r="A79" s="32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32"/>
      <c r="AM79" s="333"/>
      <c r="AN79" s="25"/>
      <c r="AO79" s="24"/>
      <c r="AP79" s="262"/>
      <c r="AQ79" s="263"/>
      <c r="AR79" s="263"/>
      <c r="AS79" s="263"/>
      <c r="AT79" s="266"/>
      <c r="AU79" s="266"/>
      <c r="AV79" s="266"/>
      <c r="AW79" s="266"/>
      <c r="AX79" s="266"/>
      <c r="AY79" s="266"/>
      <c r="AZ79" s="266"/>
      <c r="BA79" s="321"/>
      <c r="BB79" s="394"/>
    </row>
    <row r="80" spans="1:54" ht="24.95" customHeight="1">
      <c r="A80" s="32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32"/>
      <c r="AM80" s="333"/>
      <c r="AN80" s="25"/>
      <c r="AO80" s="24"/>
      <c r="AP80" s="262"/>
      <c r="AQ80" s="263"/>
      <c r="AR80" s="263"/>
      <c r="AS80" s="263"/>
      <c r="AT80" s="266"/>
      <c r="AU80" s="266"/>
      <c r="AV80" s="266"/>
      <c r="AW80" s="266"/>
      <c r="AX80" s="266"/>
      <c r="AY80" s="266"/>
      <c r="AZ80" s="266"/>
      <c r="BA80" s="321"/>
      <c r="BB80" s="394"/>
    </row>
    <row r="81" spans="1:54" ht="24.95" customHeight="1">
      <c r="A81" s="32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32"/>
      <c r="AM81" s="333"/>
      <c r="AN81" s="25"/>
      <c r="AO81" s="24"/>
      <c r="AP81" s="262"/>
      <c r="AQ81" s="263"/>
      <c r="AR81" s="263"/>
      <c r="AS81" s="263"/>
      <c r="AT81" s="266"/>
      <c r="AU81" s="266"/>
      <c r="AV81" s="266"/>
      <c r="AW81" s="266"/>
      <c r="AX81" s="266"/>
      <c r="AY81" s="266"/>
      <c r="AZ81" s="266"/>
      <c r="BA81" s="321"/>
      <c r="BB81" s="394"/>
    </row>
    <row r="82" spans="1:54" ht="24.95" customHeight="1">
      <c r="A82" s="32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32"/>
      <c r="AM82" s="333"/>
      <c r="AN82" s="25"/>
      <c r="AO82" s="24"/>
      <c r="AP82" s="262"/>
      <c r="AQ82" s="263"/>
      <c r="AR82" s="263"/>
      <c r="AS82" s="263"/>
      <c r="AT82" s="266"/>
      <c r="AU82" s="266"/>
      <c r="AV82" s="266"/>
      <c r="AW82" s="266"/>
      <c r="AX82" s="266"/>
      <c r="AY82" s="266"/>
      <c r="AZ82" s="266"/>
      <c r="BA82" s="321"/>
      <c r="BB82" s="394"/>
    </row>
    <row r="83" spans="1:54" ht="24.95" customHeight="1">
      <c r="A83" s="32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32"/>
      <c r="AM83" s="333"/>
      <c r="AN83" s="25"/>
      <c r="AO83" s="24"/>
      <c r="AP83" s="262"/>
      <c r="AQ83" s="263"/>
      <c r="AR83" s="263"/>
      <c r="AS83" s="263"/>
      <c r="AT83" s="266"/>
      <c r="AU83" s="266"/>
      <c r="AV83" s="266"/>
      <c r="AW83" s="266"/>
      <c r="AX83" s="266"/>
      <c r="AY83" s="266"/>
      <c r="AZ83" s="266"/>
      <c r="BA83" s="321"/>
      <c r="BB83" s="394"/>
    </row>
    <row r="84" spans="1:54" ht="24.95" customHeight="1">
      <c r="A84" s="32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32"/>
      <c r="AM84" s="333"/>
      <c r="AN84" s="25"/>
      <c r="AO84" s="24"/>
      <c r="AP84" s="262"/>
      <c r="AQ84" s="263"/>
      <c r="AR84" s="263"/>
      <c r="AS84" s="263"/>
      <c r="AT84" s="266"/>
      <c r="AU84" s="266"/>
      <c r="AV84" s="266"/>
      <c r="AW84" s="266"/>
      <c r="AX84" s="266"/>
      <c r="AY84" s="266"/>
      <c r="AZ84" s="266"/>
      <c r="BA84" s="321"/>
      <c r="BB84" s="394"/>
    </row>
    <row r="85" spans="1:54" ht="24.95" customHeight="1">
      <c r="A85" s="32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32"/>
      <c r="AM85" s="333"/>
      <c r="AN85" s="25"/>
      <c r="AO85" s="24"/>
      <c r="AP85" s="262"/>
      <c r="AQ85" s="263"/>
      <c r="AR85" s="263"/>
      <c r="AS85" s="263"/>
      <c r="AT85" s="266"/>
      <c r="AU85" s="266"/>
      <c r="AV85" s="266"/>
      <c r="AW85" s="266"/>
      <c r="AX85" s="266"/>
      <c r="AY85" s="266"/>
      <c r="AZ85" s="266"/>
      <c r="BA85" s="321"/>
      <c r="BB85" s="394"/>
    </row>
    <row r="86" spans="1:54" ht="24.95" customHeight="1">
      <c r="A86" s="32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32"/>
      <c r="AM86" s="333"/>
      <c r="AN86" s="25"/>
      <c r="AO86" s="24"/>
      <c r="AP86" s="262"/>
      <c r="AQ86" s="263"/>
      <c r="AR86" s="263"/>
      <c r="AS86" s="263"/>
      <c r="AT86" s="266"/>
      <c r="AU86" s="266"/>
      <c r="AV86" s="266"/>
      <c r="AW86" s="266"/>
      <c r="AX86" s="266"/>
      <c r="AY86" s="266"/>
      <c r="AZ86" s="266"/>
      <c r="BA86" s="321"/>
      <c r="BB86" s="394"/>
    </row>
    <row r="87" spans="1:54" ht="24.95" customHeight="1">
      <c r="A87" s="32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32"/>
      <c r="AM87" s="333"/>
      <c r="AN87" s="25"/>
      <c r="AO87" s="24"/>
      <c r="AP87" s="262"/>
      <c r="AQ87" s="263"/>
      <c r="AR87" s="263"/>
      <c r="AS87" s="263"/>
      <c r="AT87" s="266"/>
      <c r="AU87" s="266"/>
      <c r="AV87" s="266"/>
      <c r="AW87" s="266"/>
      <c r="AX87" s="266"/>
      <c r="AY87" s="266"/>
      <c r="AZ87" s="266"/>
      <c r="BA87" s="321"/>
      <c r="BB87" s="394"/>
    </row>
    <row r="88" spans="1:54" ht="24.95" customHeight="1">
      <c r="A88" s="32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32"/>
      <c r="AM88" s="333"/>
      <c r="AN88" s="25"/>
      <c r="AO88" s="24"/>
      <c r="AP88" s="262"/>
      <c r="AQ88" s="263"/>
      <c r="AR88" s="263"/>
      <c r="AS88" s="263"/>
      <c r="AT88" s="266"/>
      <c r="AU88" s="266"/>
      <c r="AV88" s="266"/>
      <c r="AW88" s="266"/>
      <c r="AX88" s="266"/>
      <c r="AY88" s="266"/>
      <c r="AZ88" s="266"/>
      <c r="BA88" s="321"/>
      <c r="BB88" s="394"/>
    </row>
    <row r="89" spans="1:54" ht="24.95" customHeight="1">
      <c r="A89" s="32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32"/>
      <c r="AM89" s="333"/>
      <c r="AN89" s="25"/>
      <c r="AO89" s="24"/>
      <c r="AP89" s="262"/>
      <c r="AQ89" s="263"/>
      <c r="AR89" s="263"/>
      <c r="AS89" s="263"/>
      <c r="AT89" s="266"/>
      <c r="AU89" s="266"/>
      <c r="AV89" s="266"/>
      <c r="AW89" s="266"/>
      <c r="AX89" s="266"/>
      <c r="AY89" s="266"/>
      <c r="AZ89" s="266"/>
      <c r="BA89" s="321"/>
      <c r="BB89" s="394"/>
    </row>
    <row r="90" spans="1:54" ht="24.95" customHeight="1">
      <c r="A90" s="32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32"/>
      <c r="AM90" s="333"/>
      <c r="AN90" s="25"/>
      <c r="AO90" s="24"/>
      <c r="AP90" s="262"/>
      <c r="AQ90" s="263"/>
      <c r="AR90" s="263"/>
      <c r="AS90" s="263"/>
      <c r="AT90" s="266"/>
      <c r="AU90" s="266"/>
      <c r="AV90" s="266"/>
      <c r="AW90" s="266"/>
      <c r="AX90" s="266"/>
      <c r="AY90" s="266"/>
      <c r="AZ90" s="266"/>
      <c r="BA90" s="321"/>
      <c r="BB90" s="394"/>
    </row>
    <row r="91" spans="1:54" ht="24.95" customHeight="1">
      <c r="A91" s="32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32"/>
      <c r="AM91" s="333"/>
      <c r="AN91" s="25"/>
      <c r="AO91" s="24"/>
      <c r="AP91" s="262"/>
      <c r="AQ91" s="263"/>
      <c r="AR91" s="263"/>
      <c r="AS91" s="263"/>
      <c r="AT91" s="266"/>
      <c r="AU91" s="266"/>
      <c r="AV91" s="266"/>
      <c r="AW91" s="266"/>
      <c r="AX91" s="266"/>
      <c r="AY91" s="266"/>
      <c r="AZ91" s="266"/>
      <c r="BA91" s="321"/>
      <c r="BB91" s="394"/>
    </row>
    <row r="92" spans="1:54" ht="24.95" customHeight="1">
      <c r="A92" s="32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32"/>
      <c r="AM92" s="333"/>
      <c r="AN92" s="25"/>
      <c r="AO92" s="24"/>
      <c r="AP92" s="262"/>
      <c r="AQ92" s="263"/>
      <c r="AR92" s="263"/>
      <c r="AS92" s="263"/>
      <c r="AT92" s="266"/>
      <c r="AU92" s="266"/>
      <c r="AV92" s="266"/>
      <c r="AW92" s="266"/>
      <c r="AX92" s="266"/>
      <c r="AY92" s="266"/>
      <c r="AZ92" s="266"/>
      <c r="BA92" s="321"/>
      <c r="BB92" s="394"/>
    </row>
    <row r="93" spans="1:54" ht="24.95" customHeight="1">
      <c r="A93" s="32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32"/>
      <c r="AM93" s="333"/>
      <c r="AN93" s="25"/>
      <c r="AO93" s="24"/>
      <c r="AP93" s="262"/>
      <c r="AQ93" s="263"/>
      <c r="AR93" s="263"/>
      <c r="AS93" s="263"/>
      <c r="AT93" s="266"/>
      <c r="AU93" s="266"/>
      <c r="AV93" s="266"/>
      <c r="AW93" s="266"/>
      <c r="AX93" s="266"/>
      <c r="AY93" s="266"/>
      <c r="AZ93" s="266"/>
      <c r="BA93" s="321"/>
      <c r="BB93" s="394"/>
    </row>
    <row r="94" spans="1:54" ht="24.95" customHeight="1">
      <c r="A94" s="32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32"/>
      <c r="AM94" s="333"/>
      <c r="AN94" s="25"/>
      <c r="AO94" s="24"/>
      <c r="AP94" s="262"/>
      <c r="AQ94" s="263"/>
      <c r="AR94" s="263"/>
      <c r="AS94" s="263"/>
      <c r="AT94" s="266"/>
      <c r="AU94" s="266"/>
      <c r="AV94" s="266"/>
      <c r="AW94" s="266"/>
      <c r="AX94" s="266"/>
      <c r="AY94" s="266"/>
      <c r="AZ94" s="266"/>
      <c r="BA94" s="321"/>
      <c r="BB94" s="394"/>
    </row>
    <row r="95" spans="1:54" ht="24.95" customHeight="1">
      <c r="A95" s="32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32"/>
      <c r="AM95" s="333"/>
      <c r="AN95" s="25"/>
      <c r="AO95" s="24"/>
      <c r="AP95" s="262"/>
      <c r="AQ95" s="263"/>
      <c r="AR95" s="263"/>
      <c r="AS95" s="263"/>
      <c r="AT95" s="266"/>
      <c r="AU95" s="266"/>
      <c r="AV95" s="266"/>
      <c r="AW95" s="266"/>
      <c r="AX95" s="266"/>
      <c r="AY95" s="266"/>
      <c r="AZ95" s="266"/>
      <c r="BA95" s="321"/>
      <c r="BB95" s="394"/>
    </row>
    <row r="96" spans="1:54" ht="24.95" customHeight="1">
      <c r="A96" s="32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32"/>
      <c r="AM96" s="333"/>
      <c r="AN96" s="25"/>
      <c r="AO96" s="24"/>
      <c r="AP96" s="262"/>
      <c r="AQ96" s="263"/>
      <c r="AR96" s="263"/>
      <c r="AS96" s="263"/>
      <c r="AT96" s="266"/>
      <c r="AU96" s="266"/>
      <c r="AV96" s="266"/>
      <c r="AW96" s="266"/>
      <c r="AX96" s="266"/>
      <c r="AY96" s="266"/>
      <c r="AZ96" s="266"/>
      <c r="BA96" s="321"/>
      <c r="BB96" s="394"/>
    </row>
    <row r="97" spans="1:54" ht="24.95" customHeight="1">
      <c r="A97" s="32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32"/>
      <c r="AM97" s="333"/>
      <c r="AN97" s="25"/>
      <c r="AO97" s="24"/>
      <c r="AP97" s="262"/>
      <c r="AQ97" s="263"/>
      <c r="AR97" s="263"/>
      <c r="AS97" s="263"/>
      <c r="AT97" s="266"/>
      <c r="AU97" s="266"/>
      <c r="AV97" s="266"/>
      <c r="AW97" s="266"/>
      <c r="AX97" s="266"/>
      <c r="AY97" s="266"/>
      <c r="AZ97" s="266"/>
      <c r="BA97" s="321"/>
      <c r="BB97" s="394"/>
    </row>
    <row r="98" spans="1:54" ht="24.95" customHeight="1">
      <c r="A98" s="32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32"/>
      <c r="AM98" s="333"/>
      <c r="AN98" s="25"/>
      <c r="AO98" s="24"/>
      <c r="AP98" s="262"/>
      <c r="AQ98" s="263"/>
      <c r="AR98" s="263"/>
      <c r="AS98" s="263"/>
      <c r="AT98" s="266"/>
      <c r="AU98" s="266"/>
      <c r="AV98" s="266"/>
      <c r="AW98" s="266"/>
      <c r="AX98" s="266"/>
      <c r="AY98" s="266"/>
      <c r="AZ98" s="266"/>
      <c r="BA98" s="321"/>
      <c r="BB98" s="394"/>
    </row>
    <row r="99" spans="1:54" ht="24.95" customHeight="1">
      <c r="A99" s="32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32"/>
      <c r="AM99" s="333"/>
      <c r="AN99" s="25"/>
      <c r="AO99" s="24"/>
      <c r="AP99" s="262"/>
      <c r="AQ99" s="263"/>
      <c r="AR99" s="263"/>
      <c r="AS99" s="263"/>
      <c r="AT99" s="266"/>
      <c r="AU99" s="266"/>
      <c r="AV99" s="266"/>
      <c r="AW99" s="266"/>
      <c r="AX99" s="266"/>
      <c r="AY99" s="266"/>
      <c r="AZ99" s="266"/>
      <c r="BA99" s="321"/>
      <c r="BB99" s="394"/>
    </row>
    <row r="100" spans="1:54" ht="24.95" customHeight="1">
      <c r="A100" s="32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32"/>
      <c r="AM100" s="333"/>
      <c r="AN100" s="25"/>
      <c r="AO100" s="24"/>
      <c r="AP100" s="262"/>
      <c r="AQ100" s="263"/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21"/>
      <c r="BB100" s="394"/>
    </row>
    <row r="101" spans="1:54" ht="24.95" customHeight="1">
      <c r="A101" s="32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32"/>
      <c r="AM101" s="333"/>
      <c r="AN101" s="25"/>
      <c r="AO101" s="24"/>
      <c r="AP101" s="262"/>
      <c r="AQ101" s="263"/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21"/>
      <c r="BB101" s="394"/>
    </row>
    <row r="102" spans="1:54" ht="24.95" customHeight="1">
      <c r="A102" s="32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32"/>
      <c r="AM102" s="333"/>
      <c r="AN102" s="25"/>
      <c r="AO102" s="24"/>
      <c r="AP102" s="262"/>
      <c r="AQ102" s="263"/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21"/>
      <c r="BB102" s="394"/>
    </row>
    <row r="103" spans="1:54" ht="24.95" customHeight="1">
      <c r="A103" s="32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32"/>
      <c r="AM103" s="33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21"/>
      <c r="BB103" s="394"/>
    </row>
    <row r="104" spans="1:54" ht="24.95" customHeight="1">
      <c r="A104" s="32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32"/>
      <c r="AM104" s="33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21"/>
      <c r="BB104" s="394"/>
    </row>
    <row r="105" spans="1:54" ht="24.95" customHeight="1">
      <c r="A105" s="32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32"/>
      <c r="AM105" s="33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/>
    </row>
    <row r="106" spans="1:54" ht="24.95" customHeight="1">
      <c r="A106" s="32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32"/>
      <c r="AM106" s="33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/>
    </row>
    <row r="107" spans="1:54" ht="24.95" customHeight="1">
      <c r="A107" s="32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32"/>
      <c r="AM107" s="33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/>
    </row>
    <row r="108" spans="1:54" ht="24.95" customHeight="1">
      <c r="A108" s="32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32"/>
      <c r="AM108" s="33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21"/>
      <c r="BB108" s="394"/>
    </row>
    <row r="109" spans="1:54" ht="24.95" customHeight="1">
      <c r="A109" s="32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32"/>
      <c r="AM109" s="33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21"/>
      <c r="BB109" s="394"/>
    </row>
    <row r="110" spans="1:54" ht="24.95" customHeight="1">
      <c r="A110" s="32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32"/>
      <c r="AM110" s="33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21"/>
      <c r="BB110" s="394"/>
    </row>
    <row r="111" spans="1:54" ht="24.95" customHeight="1">
      <c r="A111" s="32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32"/>
      <c r="AM111" s="33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21"/>
      <c r="BB111" s="394"/>
    </row>
    <row r="112" spans="1:54" ht="24.95" customHeight="1">
      <c r="A112" s="32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32"/>
      <c r="AM112" s="33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21"/>
      <c r="BB112" s="394"/>
    </row>
    <row r="113" spans="1:54" ht="24.95" customHeight="1">
      <c r="A113" s="32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32"/>
      <c r="AM113" s="33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21"/>
      <c r="BB113" s="394"/>
    </row>
    <row r="114" spans="1:54" ht="24.95" customHeight="1">
      <c r="A114" s="32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32"/>
      <c r="AM114" s="33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21"/>
      <c r="BB114" s="394"/>
    </row>
    <row r="115" spans="1:54" ht="24.95" customHeight="1">
      <c r="A115" s="32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32"/>
      <c r="AM115" s="33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21"/>
      <c r="BB115" s="394"/>
    </row>
    <row r="116" spans="1:54" ht="24.95" customHeight="1">
      <c r="A116" s="32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32"/>
      <c r="AM116" s="33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21"/>
      <c r="BB116" s="394"/>
    </row>
    <row r="117" spans="1:54" ht="24.95" customHeight="1">
      <c r="A117" s="32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32"/>
      <c r="AM117" s="33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21"/>
      <c r="BB117" s="394"/>
    </row>
    <row r="118" spans="1:54" ht="24.95" customHeight="1">
      <c r="A118" s="32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32"/>
      <c r="AM118" s="33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/>
    </row>
    <row r="119" spans="1:54" ht="24.95" customHeight="1">
      <c r="A119" s="32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32"/>
      <c r="AM119" s="33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/>
    </row>
    <row r="120" spans="1:54" ht="24.95" customHeight="1">
      <c r="A120" s="32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32"/>
      <c r="AM120" s="33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/>
    </row>
    <row r="121" spans="1:54" ht="24.95" customHeight="1">
      <c r="A121" s="32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32"/>
      <c r="AM121" s="33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/>
    </row>
    <row r="122" spans="1:54" ht="24.95" customHeight="1">
      <c r="A122" s="32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32"/>
      <c r="AM122" s="33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/>
    </row>
    <row r="123" spans="1:54" ht="24.95" customHeight="1">
      <c r="A123" s="32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32"/>
      <c r="AM123" s="33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/>
    </row>
    <row r="124" spans="1:54" ht="24.95" customHeight="1">
      <c r="A124" s="32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32"/>
      <c r="AM124" s="33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/>
    </row>
    <row r="125" spans="1:54" ht="24.95" customHeight="1">
      <c r="A125" s="32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32"/>
      <c r="AM125" s="33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21"/>
      <c r="BB125" s="394"/>
    </row>
    <row r="126" spans="1:54" ht="24.95" customHeight="1">
      <c r="A126" s="32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32"/>
      <c r="AM126" s="33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21"/>
      <c r="BB126" s="394"/>
    </row>
    <row r="127" spans="1:54" ht="24.95" customHeight="1">
      <c r="A127" s="32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32"/>
      <c r="AM127" s="33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/>
    </row>
    <row r="128" spans="1:54" ht="24.95" customHeight="1">
      <c r="A128" s="32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32"/>
      <c r="AM128" s="33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/>
    </row>
    <row r="129" spans="1:54" ht="24.95" customHeight="1">
      <c r="A129" s="32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32"/>
      <c r="AM129" s="33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/>
    </row>
    <row r="130" spans="1:54" ht="24.95" customHeight="1">
      <c r="A130" s="32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32"/>
      <c r="AM130" s="33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/>
    </row>
    <row r="131" spans="1:54" ht="24.95" customHeight="1">
      <c r="A131" s="32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32"/>
      <c r="AM131" s="33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/>
    </row>
    <row r="132" spans="1:54" ht="24.95" customHeight="1">
      <c r="A132" s="32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32"/>
      <c r="AM132" s="33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/>
    </row>
    <row r="133" spans="1:54" ht="24.95" customHeight="1">
      <c r="A133" s="32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32"/>
      <c r="AM133" s="33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/>
    </row>
    <row r="134" spans="1:54" ht="24.95" customHeight="1">
      <c r="A134" s="32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32"/>
      <c r="AM134" s="33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21"/>
      <c r="BB134" s="394"/>
    </row>
    <row r="135" spans="1:54" ht="24.95" customHeight="1">
      <c r="A135" s="32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32"/>
      <c r="AM135" s="33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/>
    </row>
    <row r="136" spans="1:54" ht="24.95" customHeight="1">
      <c r="A136" s="32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32"/>
      <c r="AM136" s="33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/>
    </row>
    <row r="137" spans="1:54" ht="24.95" customHeight="1">
      <c r="A137" s="32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32"/>
      <c r="AM137" s="33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21"/>
      <c r="BB137" s="394"/>
    </row>
    <row r="138" spans="1:54" ht="24.95" customHeight="1">
      <c r="A138" s="32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32"/>
      <c r="AM138" s="33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21"/>
      <c r="BB138" s="394"/>
    </row>
    <row r="139" spans="1:54" ht="24.95" customHeight="1">
      <c r="A139" s="32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32"/>
      <c r="AM139" s="33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21"/>
      <c r="BB139" s="394"/>
    </row>
    <row r="140" spans="1:54" ht="24.95" customHeight="1">
      <c r="A140" s="32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32"/>
      <c r="AM140" s="33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21"/>
      <c r="BB140" s="394"/>
    </row>
    <row r="141" spans="1:54" ht="24.95" customHeight="1">
      <c r="A141" s="32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32"/>
      <c r="AM141" s="33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21"/>
      <c r="BB141" s="394"/>
    </row>
    <row r="142" spans="1:54" ht="24.95" customHeight="1">
      <c r="A142" s="32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32"/>
      <c r="AM142" s="33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/>
    </row>
    <row r="143" spans="1:54" ht="24.95" customHeight="1">
      <c r="A143" s="32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32"/>
      <c r="AM143" s="33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21"/>
      <c r="BB143" s="394"/>
    </row>
    <row r="144" spans="1:54" ht="24.95" customHeight="1">
      <c r="A144" s="32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32"/>
      <c r="AM144" s="33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21"/>
      <c r="BB144" s="394"/>
    </row>
    <row r="145" spans="1:54" ht="24.95" customHeight="1">
      <c r="A145" s="32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32"/>
      <c r="AM145" s="33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/>
    </row>
    <row r="146" spans="1:54" ht="24.95" customHeight="1">
      <c r="A146" s="32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32"/>
      <c r="AM146" s="33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/>
    </row>
    <row r="147" spans="1:54" ht="24.95" customHeight="1">
      <c r="A147" s="32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32"/>
      <c r="AM147" s="33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/>
    </row>
    <row r="148" spans="1:54" ht="24.95" customHeight="1">
      <c r="A148" s="32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32"/>
      <c r="AM148" s="33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/>
    </row>
    <row r="149" spans="1:54" ht="24.95" customHeight="1">
      <c r="A149" s="32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32"/>
      <c r="AM149" s="33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/>
    </row>
    <row r="150" spans="1:54" ht="24.95" customHeight="1">
      <c r="A150" s="32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32"/>
      <c r="AM150" s="33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/>
    </row>
    <row r="151" spans="1:54" ht="24.95" customHeight="1">
      <c r="A151" s="32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32"/>
      <c r="AM151" s="33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/>
    </row>
    <row r="152" spans="1:54" ht="24.95" customHeight="1">
      <c r="A152" s="32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32"/>
      <c r="AM152" s="33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>
      <c r="A153" s="32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32"/>
      <c r="AM153" s="33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>
      <c r="A154" s="32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32"/>
      <c r="AM154" s="33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>
      <c r="A155" s="32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32"/>
      <c r="AM155" s="33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>
      <c r="A156" s="32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>
      <c r="A157" s="32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32"/>
      <c r="AM157" s="33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>
      <c r="A158" s="32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32"/>
      <c r="AM158" s="33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>
      <c r="A159" s="32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32"/>
      <c r="AM159" s="33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>
      <c r="A160" s="32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32"/>
      <c r="AM160" s="33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>
      <c r="A161" s="32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32"/>
      <c r="AM161" s="33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>
      <c r="A162" s="32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32"/>
      <c r="AM162" s="33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>
      <c r="A163" s="32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32"/>
      <c r="AM163" s="33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>
      <c r="A164" s="32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32"/>
      <c r="AM164" s="33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>
      <c r="A165" s="32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32"/>
      <c r="AM165" s="33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>
      <c r="A166" s="32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32"/>
      <c r="AM166" s="33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>
      <c r="A167" s="32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32"/>
      <c r="AM167" s="33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>
      <c r="A168" s="32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32"/>
      <c r="AM168" s="33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>
      <c r="A169" s="32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32"/>
      <c r="AM169" s="33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>
      <c r="A170" s="32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32"/>
      <c r="AM170" s="33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>
      <c r="A171" s="32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32"/>
      <c r="AM171" s="33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>
      <c r="A172" s="32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32"/>
      <c r="AM172" s="33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>
      <c r="A173" s="32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32"/>
      <c r="AM173" s="33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>
      <c r="A174" s="32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32"/>
      <c r="AM174" s="33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>
      <c r="A175" s="32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32"/>
      <c r="AM175" s="33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>
      <c r="A176" s="32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32"/>
      <c r="AM176" s="33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>
      <c r="A177" s="32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32"/>
      <c r="AM177" s="33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>
      <c r="A178" s="32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32"/>
      <c r="AM178" s="33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>
      <c r="A179" s="326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32"/>
      <c r="AM179" s="333"/>
      <c r="AN179" s="25"/>
      <c r="AO179" s="24"/>
      <c r="AP179" s="262"/>
      <c r="AQ179" s="263"/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>
      <c r="A180" s="32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32"/>
      <c r="AM180" s="33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>
      <c r="A181" s="32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32"/>
      <c r="AM181" s="33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>
      <c r="A182" s="32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32"/>
      <c r="AM182" s="33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>
      <c r="A183" s="32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32"/>
      <c r="AM183" s="33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>
      <c r="A184" s="32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32"/>
      <c r="AM184" s="33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>
      <c r="A185" s="326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32"/>
      <c r="AM185" s="333"/>
      <c r="AN185" s="25"/>
      <c r="AO185" s="24"/>
      <c r="AP185" s="262"/>
      <c r="AQ185" s="263"/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>
      <c r="A186" s="326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32"/>
      <c r="AM186" s="333"/>
      <c r="AN186" s="25"/>
      <c r="AO186" s="24"/>
      <c r="AP186" s="262"/>
      <c r="AQ186" s="263"/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>
      <c r="A187" s="326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32"/>
      <c r="AM187" s="333"/>
      <c r="AN187" s="25"/>
      <c r="AO187" s="24"/>
      <c r="AP187" s="262"/>
      <c r="AQ187" s="263"/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ht="24.95" customHeight="1">
      <c r="A188" s="32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32"/>
      <c r="AM188" s="33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>
      <c r="A189" s="32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32"/>
      <c r="AM189" s="33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>
      <c r="A190" s="32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32"/>
      <c r="AM190" s="33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>
      <c r="A191" s="32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32"/>
      <c r="AM191" s="33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>
      <c r="A192" s="32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>
      <c r="A193" s="32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>
      <c r="A194" s="32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32"/>
      <c r="AM194" s="33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>
      <c r="A195" s="32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32"/>
      <c r="AM195" s="33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>
      <c r="A196" s="32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32"/>
      <c r="AM196" s="33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>
      <c r="A197" s="32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32"/>
      <c r="AM197" s="33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>
      <c r="A198" s="326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32"/>
      <c r="AM198" s="333"/>
      <c r="AN198" s="25"/>
      <c r="AO198" s="24"/>
      <c r="AP198" s="262"/>
      <c r="AQ198" s="263"/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>
      <c r="A199" s="32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32"/>
      <c r="AM199" s="33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>
      <c r="A200" s="326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32"/>
      <c r="AM200" s="333"/>
      <c r="AN200" s="25"/>
      <c r="AO200" s="24"/>
      <c r="AP200" s="262"/>
      <c r="AQ200" s="263"/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>
      <c r="A201" s="32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32"/>
      <c r="AM201" s="33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>
      <c r="A202" s="32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32"/>
      <c r="AM202" s="33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>
      <c r="A203" s="32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32"/>
      <c r="AM203" s="33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>
      <c r="A204" s="32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32"/>
      <c r="AM204" s="33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>
      <c r="A205" s="32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32"/>
      <c r="AM205" s="33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>
      <c r="A206" s="32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32"/>
      <c r="AM206" s="33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>
      <c r="A207" s="32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32"/>
      <c r="AM207" s="33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>
      <c r="A208" s="32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32"/>
      <c r="AM208" s="33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>
      <c r="A209" s="32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32"/>
      <c r="AM209" s="33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>
      <c r="A210" s="32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32"/>
      <c r="AM210" s="33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>
      <c r="A211" s="32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32"/>
      <c r="AM211" s="33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>
      <c r="A212" s="32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32"/>
      <c r="AM212" s="33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>
      <c r="A213" s="32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32"/>
      <c r="AM213" s="33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>
      <c r="A214" s="32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32"/>
      <c r="AM214" s="33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>
      <c r="A215" s="32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>
      <c r="A216" s="32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32"/>
      <c r="AM216" s="33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>
      <c r="A217" s="32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32"/>
      <c r="AM217" s="33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>
      <c r="A218" s="32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32"/>
      <c r="AM218" s="33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>
      <c r="A219" s="32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32"/>
      <c r="AM219" s="33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>
      <c r="A220" s="32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>
      <c r="A221" s="32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32"/>
      <c r="AM221" s="33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>
      <c r="A222" s="32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32"/>
      <c r="AM222" s="33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>
      <c r="A223" s="32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32"/>
      <c r="AM223" s="33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>
      <c r="A224" s="32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>
      <c r="A225" s="32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32"/>
      <c r="AM225" s="33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>
      <c r="A226" s="32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32"/>
      <c r="AM226" s="33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>
      <c r="A227" s="32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32"/>
      <c r="AM227" s="33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>
      <c r="A228" s="32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32"/>
      <c r="AM228" s="33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>
      <c r="A229" s="32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32"/>
      <c r="AM229" s="33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>
      <c r="A230" s="32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32"/>
      <c r="AM230" s="33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>
      <c r="A231" s="32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32"/>
      <c r="AM231" s="33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>
      <c r="A232" s="32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32"/>
      <c r="AM232" s="33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>
      <c r="A233" s="32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>
      <c r="A234" s="32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>
      <c r="A235" s="32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32"/>
      <c r="AM235" s="33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>
      <c r="A236" s="32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32"/>
      <c r="AM236" s="33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>
      <c r="A237" s="32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32"/>
      <c r="AM237" s="33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>
      <c r="A238" s="32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32"/>
      <c r="AM238" s="33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>
      <c r="A239" s="32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32"/>
      <c r="AM239" s="33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>
      <c r="A240" s="32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32"/>
      <c r="AM240" s="33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>
      <c r="A241" s="32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32"/>
      <c r="AM241" s="33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>
      <c r="A242" s="32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32"/>
      <c r="AM242" s="33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>
      <c r="A243" s="32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32"/>
      <c r="AM243" s="33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>
      <c r="A244" s="32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32"/>
      <c r="AM244" s="33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>
      <c r="A245" s="32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32"/>
      <c r="AM245" s="33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>
      <c r="A246" s="32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32"/>
      <c r="AM246" s="33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>
      <c r="A247" s="32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32"/>
      <c r="AM247" s="33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>
      <c r="A248" s="32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32"/>
      <c r="AM248" s="33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>
      <c r="A249" s="32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32"/>
      <c r="AM249" s="33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>
      <c r="A250" s="32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32"/>
      <c r="AM250" s="33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>
      <c r="A251" s="32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32"/>
      <c r="AM251" s="33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>
      <c r="A252" s="32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32"/>
      <c r="AM252" s="33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>
      <c r="A253" s="32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32"/>
      <c r="AM253" s="33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>
      <c r="A254" s="32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32"/>
      <c r="AM254" s="33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>
      <c r="A255" s="32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32"/>
      <c r="AM255" s="33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>
      <c r="A256" s="32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32"/>
      <c r="AM256" s="33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>
      <c r="A257" s="32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ht="24.95" customHeight="1">
      <c r="A258" s="32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32"/>
      <c r="AM258" s="33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>
      <c r="A259" s="32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32"/>
      <c r="AM259" s="33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>
      <c r="A260" s="32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32"/>
      <c r="AM260" s="33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>
      <c r="A261" s="32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>
      <c r="A262" s="32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32"/>
      <c r="AM262" s="33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>
      <c r="A263" s="32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32"/>
      <c r="AM263" s="33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>
      <c r="A264" s="32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32"/>
      <c r="AM264" s="33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>
      <c r="A265" s="32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>
      <c r="A266" s="32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32"/>
      <c r="AM266" s="33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>
      <c r="A267" s="32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>
      <c r="A268" s="32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>
      <c r="A269" s="32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>
      <c r="A270" s="32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32"/>
      <c r="AM270" s="33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>
      <c r="A271" s="32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>
      <c r="A272" s="32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32"/>
      <c r="AM272" s="33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>
      <c r="A273" s="32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32"/>
      <c r="AM273" s="33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>
      <c r="A274" s="32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32"/>
      <c r="AM274" s="33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>
      <c r="A275" s="32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32"/>
      <c r="AM275" s="33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>
      <c r="A276" s="32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32"/>
      <c r="AM276" s="33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>
      <c r="A277" s="32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32"/>
      <c r="AM277" s="33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>
      <c r="A278" s="32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32"/>
      <c r="AM278" s="33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>
      <c r="A279" s="32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32"/>
      <c r="AM279" s="33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>
      <c r="A280" s="32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32"/>
      <c r="AM280" s="33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>
      <c r="A281" s="32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32"/>
      <c r="AM281" s="33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>
      <c r="A282" s="32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32"/>
      <c r="AM282" s="33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>
      <c r="A283" s="32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32"/>
      <c r="AM283" s="33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>
      <c r="A284" s="32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32"/>
      <c r="AM284" s="33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>
      <c r="A285" s="32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32"/>
      <c r="AM285" s="33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>
      <c r="A286" s="32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32"/>
      <c r="AM286" s="33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>
      <c r="A287" s="32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32"/>
      <c r="AM287" s="33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>
      <c r="A288" s="32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32"/>
      <c r="AM288" s="33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>
      <c r="A289" s="32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32"/>
      <c r="AM289" s="33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>
      <c r="A290" s="32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>
      <c r="A291" s="32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32"/>
      <c r="AM291" s="33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19"/>
    <col min="2" max="2" width="3" style="219" bestFit="1" customWidth="1"/>
    <col min="3" max="16384" width="2.19921875" style="219"/>
  </cols>
  <sheetData>
    <row r="1" spans="1:69" ht="17.100000000000001" customHeight="1">
      <c r="A1" s="218" t="s">
        <v>466</v>
      </c>
      <c r="B1" s="218" t="s">
        <v>467</v>
      </c>
      <c r="C1" s="218"/>
      <c r="D1" s="218"/>
      <c r="E1" s="218"/>
      <c r="F1" s="218"/>
      <c r="G1" s="218"/>
      <c r="H1" s="218" t="s">
        <v>468</v>
      </c>
      <c r="I1" s="218"/>
      <c r="J1" s="218"/>
      <c r="K1" s="218"/>
      <c r="L1" s="218"/>
      <c r="M1" s="218" t="s">
        <v>469</v>
      </c>
      <c r="N1" s="218"/>
      <c r="O1" s="218"/>
      <c r="P1" s="218" t="s">
        <v>470</v>
      </c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  <c r="AM1" s="218"/>
      <c r="AN1" s="218"/>
      <c r="AO1" s="218"/>
      <c r="AP1" s="218"/>
      <c r="AQ1" s="218"/>
      <c r="AR1" s="218"/>
      <c r="AS1" s="218"/>
      <c r="AT1" s="218"/>
      <c r="AU1" s="218"/>
      <c r="AV1" s="218"/>
      <c r="AW1" s="218"/>
      <c r="AX1" s="218"/>
      <c r="AY1" s="218"/>
      <c r="AZ1" s="218"/>
      <c r="BA1" s="218"/>
      <c r="BB1" s="218"/>
      <c r="BC1" s="218"/>
      <c r="BD1" s="218"/>
      <c r="BE1" s="218"/>
      <c r="BF1" s="218"/>
      <c r="BG1" s="218"/>
      <c r="BH1" s="218"/>
      <c r="BI1" s="218"/>
      <c r="BJ1" s="218"/>
      <c r="BK1" s="218"/>
      <c r="BL1" s="218"/>
      <c r="BM1" s="218"/>
      <c r="BN1" s="218"/>
      <c r="BO1" s="218"/>
      <c r="BP1" s="218"/>
      <c r="BQ1" s="218"/>
    </row>
    <row r="2" spans="1:69" ht="17.100000000000001" customHeight="1">
      <c r="A2" s="220" t="s">
        <v>471</v>
      </c>
      <c r="B2" s="220" t="s">
        <v>472</v>
      </c>
      <c r="C2" s="220"/>
      <c r="D2" s="220"/>
      <c r="E2" s="220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  <c r="AF2" s="218"/>
      <c r="AG2" s="218"/>
      <c r="AH2" s="218"/>
      <c r="AI2" s="218"/>
      <c r="AJ2" s="218"/>
      <c r="AK2" s="218"/>
      <c r="AL2" s="218"/>
      <c r="AM2" s="218"/>
      <c r="AN2" s="218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/>
      <c r="AZ2" s="218"/>
      <c r="BA2" s="218"/>
      <c r="BB2" s="218"/>
      <c r="BC2" s="218"/>
      <c r="BD2" s="218"/>
      <c r="BE2" s="218"/>
      <c r="BF2" s="218"/>
      <c r="BG2" s="218"/>
      <c r="BH2" s="218"/>
      <c r="BI2" s="218"/>
      <c r="BJ2" s="218"/>
      <c r="BK2" s="218"/>
      <c r="BL2" s="218"/>
      <c r="BM2" s="218"/>
      <c r="BN2" s="218"/>
      <c r="BO2" s="218"/>
      <c r="BP2" s="218"/>
      <c r="BQ2" s="218"/>
    </row>
    <row r="3" spans="1:69" ht="17.100000000000001" customHeight="1">
      <c r="A3" s="218"/>
      <c r="B3" s="218"/>
      <c r="C3" s="221"/>
      <c r="D3" s="218" t="s">
        <v>473</v>
      </c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/>
      <c r="AZ3" s="218"/>
      <c r="BA3" s="218"/>
      <c r="BB3" s="218"/>
      <c r="BC3" s="218"/>
      <c r="BD3" s="218"/>
      <c r="BE3" s="218"/>
      <c r="BF3" s="218"/>
      <c r="BG3" s="218"/>
      <c r="BH3" s="218"/>
      <c r="BI3" s="218"/>
      <c r="BJ3" s="218"/>
      <c r="BK3" s="218"/>
      <c r="BL3" s="218"/>
      <c r="BM3" s="218"/>
      <c r="BN3" s="218"/>
      <c r="BO3" s="218"/>
      <c r="BP3" s="218"/>
      <c r="BQ3" s="218"/>
    </row>
    <row r="4" spans="1:69" ht="17.100000000000001" customHeight="1">
      <c r="A4" s="218"/>
      <c r="B4" s="218"/>
      <c r="C4" s="221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8"/>
      <c r="AN4" s="218"/>
      <c r="AO4" s="218"/>
      <c r="AP4" s="218"/>
      <c r="AQ4" s="218"/>
      <c r="AR4" s="218"/>
      <c r="AS4" s="218"/>
      <c r="AT4" s="218"/>
      <c r="AU4" s="218"/>
      <c r="AV4" s="218"/>
      <c r="AW4" s="218"/>
      <c r="AX4" s="218"/>
      <c r="AY4" s="218"/>
      <c r="AZ4" s="218"/>
      <c r="BA4" s="218"/>
      <c r="BB4" s="218"/>
      <c r="BC4" s="218"/>
      <c r="BD4" s="218"/>
      <c r="BE4" s="218"/>
      <c r="BF4" s="218"/>
      <c r="BG4" s="218"/>
      <c r="BH4" s="218"/>
      <c r="BI4" s="218"/>
      <c r="BJ4" s="218"/>
      <c r="BK4" s="218"/>
      <c r="BL4" s="218"/>
      <c r="BM4" s="218"/>
      <c r="BN4" s="218"/>
      <c r="BO4" s="218"/>
      <c r="BP4" s="218"/>
      <c r="BQ4" s="218"/>
    </row>
    <row r="5" spans="1:69" ht="17.100000000000001" customHeight="1">
      <c r="A5" s="218"/>
      <c r="B5" s="218"/>
      <c r="C5" s="222" t="s">
        <v>474</v>
      </c>
      <c r="D5" s="223" t="s">
        <v>475</v>
      </c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</row>
    <row r="6" spans="1:69" ht="17.100000000000001" customHeight="1">
      <c r="A6" s="218"/>
      <c r="B6" s="218"/>
      <c r="C6" s="222"/>
      <c r="D6" s="218"/>
      <c r="E6" s="224" t="s">
        <v>476</v>
      </c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8"/>
      <c r="T6" s="218"/>
      <c r="U6" s="218"/>
      <c r="V6" s="218"/>
      <c r="W6" s="218"/>
      <c r="X6" s="218"/>
      <c r="Y6" s="218"/>
      <c r="Z6" s="218"/>
      <c r="AA6" s="218"/>
      <c r="AB6" s="218"/>
      <c r="AC6" s="218"/>
      <c r="AD6" s="218"/>
      <c r="AE6" s="218"/>
      <c r="AF6" s="218"/>
      <c r="AG6" s="218"/>
      <c r="AH6" s="218"/>
      <c r="AI6" s="218"/>
      <c r="AJ6" s="218"/>
      <c r="AK6" s="218"/>
      <c r="AL6" s="218"/>
      <c r="AM6" s="218"/>
      <c r="AN6" s="218"/>
      <c r="AO6" s="218"/>
      <c r="AP6" s="218"/>
      <c r="AQ6" s="218" t="s">
        <v>477</v>
      </c>
      <c r="AR6" s="218"/>
      <c r="AS6" s="218"/>
      <c r="AT6" s="218"/>
      <c r="AU6" s="218"/>
      <c r="AV6" s="218"/>
      <c r="AW6" s="218"/>
      <c r="AX6" s="218"/>
      <c r="AY6" s="218"/>
      <c r="AZ6" s="218"/>
      <c r="BA6" s="218"/>
      <c r="BB6" s="218"/>
      <c r="BC6" s="218"/>
      <c r="BD6" s="218"/>
      <c r="BE6" s="218"/>
      <c r="BF6" s="218"/>
      <c r="BG6" s="218"/>
      <c r="BH6" s="218"/>
      <c r="BI6" s="218"/>
      <c r="BJ6" s="218"/>
      <c r="BK6" s="218"/>
      <c r="BL6" s="218"/>
      <c r="BM6" s="218"/>
      <c r="BN6" s="218"/>
      <c r="BO6" s="218"/>
      <c r="BP6" s="218"/>
      <c r="BQ6" s="218"/>
    </row>
    <row r="7" spans="1:69" ht="17.100000000000001" customHeight="1">
      <c r="A7" s="218"/>
      <c r="B7" s="218"/>
      <c r="C7" s="222"/>
      <c r="D7" s="218" t="s">
        <v>478</v>
      </c>
      <c r="E7" s="218"/>
      <c r="F7" s="218"/>
      <c r="G7" s="218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8"/>
      <c r="S7" s="218"/>
      <c r="T7" s="218"/>
      <c r="U7" s="218"/>
      <c r="V7" s="218"/>
      <c r="W7" s="218"/>
      <c r="X7" s="218"/>
      <c r="Y7" s="218"/>
      <c r="Z7" s="218"/>
      <c r="AA7" s="218"/>
      <c r="AB7" s="218"/>
      <c r="AC7" s="218"/>
      <c r="AD7" s="218"/>
      <c r="AE7" s="218"/>
      <c r="AF7" s="218"/>
      <c r="AG7" s="218"/>
      <c r="AH7" s="218"/>
      <c r="AI7" s="218"/>
      <c r="AJ7" s="218"/>
      <c r="AK7" s="218"/>
      <c r="AL7" s="218"/>
      <c r="AM7" s="218"/>
      <c r="AN7" s="218"/>
      <c r="AO7" s="218"/>
      <c r="AP7" s="218"/>
      <c r="AQ7" s="218" t="s">
        <v>479</v>
      </c>
      <c r="AR7" s="218"/>
      <c r="AS7" s="218"/>
      <c r="AT7" s="218"/>
      <c r="AU7" s="218"/>
      <c r="AV7" s="218"/>
      <c r="AW7" s="218"/>
      <c r="AX7" s="218"/>
      <c r="AY7" s="218"/>
      <c r="AZ7" s="218"/>
      <c r="BA7" s="218"/>
      <c r="BB7" s="218"/>
      <c r="BC7" s="218"/>
      <c r="BD7" s="218"/>
      <c r="BE7" s="218"/>
      <c r="BF7" s="218"/>
      <c r="BG7" s="218"/>
      <c r="BH7" s="218"/>
      <c r="BI7" s="218"/>
      <c r="BJ7" s="218"/>
      <c r="BK7" s="218"/>
      <c r="BL7" s="218"/>
      <c r="BM7" s="218"/>
      <c r="BN7" s="218"/>
      <c r="BO7" s="218"/>
      <c r="BP7" s="218"/>
      <c r="BQ7" s="218"/>
    </row>
    <row r="8" spans="1:69" ht="17.100000000000001" customHeight="1">
      <c r="A8" s="218"/>
      <c r="B8" s="218"/>
      <c r="C8" s="222"/>
      <c r="D8" s="218" t="s">
        <v>480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8"/>
      <c r="BE8" s="218"/>
      <c r="BF8" s="218"/>
      <c r="BG8" s="218"/>
      <c r="BH8" s="218"/>
      <c r="BI8" s="218"/>
      <c r="BJ8" s="218"/>
      <c r="BK8" s="218"/>
      <c r="BL8" s="218"/>
      <c r="BM8" s="218"/>
      <c r="BN8" s="218"/>
      <c r="BO8" s="218"/>
      <c r="BP8" s="218"/>
      <c r="BQ8" s="218"/>
    </row>
    <row r="9" spans="1:69" ht="17.100000000000001" customHeight="1">
      <c r="A9" s="218"/>
      <c r="B9" s="218"/>
      <c r="C9" s="222"/>
      <c r="D9" s="218" t="s">
        <v>481</v>
      </c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218"/>
      <c r="AY9" s="218"/>
      <c r="AZ9" s="218"/>
      <c r="BA9" s="218"/>
      <c r="BB9" s="218"/>
      <c r="BC9" s="218"/>
      <c r="BD9" s="218"/>
      <c r="BE9" s="218"/>
      <c r="BF9" s="218"/>
      <c r="BG9" s="218"/>
      <c r="BH9" s="218"/>
      <c r="BI9" s="218"/>
      <c r="BJ9" s="218"/>
      <c r="BK9" s="218"/>
      <c r="BL9" s="218"/>
      <c r="BM9" s="218"/>
      <c r="BN9" s="218"/>
      <c r="BO9" s="218"/>
      <c r="BP9" s="218"/>
      <c r="BQ9" s="218"/>
    </row>
    <row r="10" spans="1:69" ht="17.100000000000001" customHeight="1">
      <c r="A10" s="218"/>
      <c r="B10" s="218"/>
      <c r="C10" s="222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218"/>
      <c r="BJ10" s="218"/>
      <c r="BK10" s="218"/>
      <c r="BL10" s="218"/>
      <c r="BM10" s="218"/>
      <c r="BN10" s="218"/>
      <c r="BO10" s="218"/>
      <c r="BP10" s="218"/>
      <c r="BQ10" s="218"/>
    </row>
    <row r="11" spans="1:69" ht="17.100000000000001" customHeight="1">
      <c r="A11" s="218"/>
      <c r="B11" s="218"/>
      <c r="C11" s="222" t="s">
        <v>482</v>
      </c>
      <c r="D11" s="218" t="s">
        <v>483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218"/>
      <c r="BJ11" s="218"/>
      <c r="BK11" s="218"/>
      <c r="BL11" s="218"/>
      <c r="BM11" s="218"/>
      <c r="BN11" s="218"/>
      <c r="BO11" s="218"/>
      <c r="BP11" s="218"/>
      <c r="BQ11" s="218"/>
    </row>
    <row r="12" spans="1:69" ht="17.100000000000001" customHeight="1">
      <c r="A12" s="218"/>
      <c r="B12" s="218"/>
      <c r="C12" s="605">
        <v>1</v>
      </c>
      <c r="D12" s="605"/>
      <c r="E12" s="218" t="s">
        <v>484</v>
      </c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</row>
    <row r="13" spans="1:69" ht="17.100000000000001" customHeight="1">
      <c r="A13" s="218"/>
      <c r="B13" s="218"/>
      <c r="C13" s="605">
        <v>2</v>
      </c>
      <c r="D13" s="605"/>
      <c r="E13" s="225" t="s">
        <v>485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</row>
    <row r="14" spans="1:69" ht="17.100000000000001" customHeight="1">
      <c r="A14" s="218"/>
      <c r="B14" s="218"/>
      <c r="C14" s="605">
        <v>3</v>
      </c>
      <c r="D14" s="605"/>
      <c r="E14" s="225" t="s">
        <v>486</v>
      </c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</row>
    <row r="15" spans="1:69" ht="17.100000000000001" customHeight="1">
      <c r="A15" s="218"/>
      <c r="B15" s="218"/>
      <c r="C15" s="605">
        <v>4</v>
      </c>
      <c r="D15" s="605"/>
      <c r="E15" s="222" t="s">
        <v>487</v>
      </c>
      <c r="F15" s="226"/>
      <c r="G15" s="226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</row>
    <row r="16" spans="1:69" ht="17.100000000000001" customHeight="1">
      <c r="A16" s="218"/>
      <c r="B16" s="218"/>
      <c r="C16" s="222"/>
      <c r="D16" s="222"/>
      <c r="E16" s="222" t="s">
        <v>488</v>
      </c>
      <c r="F16" s="226"/>
      <c r="G16" s="226"/>
      <c r="H16" s="218"/>
      <c r="I16" s="218"/>
      <c r="J16" s="218"/>
      <c r="K16" s="218"/>
      <c r="L16" s="218"/>
      <c r="M16" s="218"/>
      <c r="N16" s="218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</row>
    <row r="17" spans="1:69" ht="17.100000000000001" customHeight="1">
      <c r="A17" s="218"/>
      <c r="B17" s="218"/>
      <c r="C17" s="222"/>
      <c r="D17" s="222"/>
      <c r="E17" s="222"/>
      <c r="F17" s="226"/>
      <c r="G17" s="226"/>
      <c r="H17" s="218"/>
      <c r="I17" s="218"/>
      <c r="J17" s="218"/>
      <c r="K17" s="218"/>
      <c r="L17" s="218"/>
      <c r="M17" s="218"/>
      <c r="N17" s="218"/>
      <c r="O17" s="218"/>
      <c r="P17" s="218"/>
      <c r="Q17" s="218"/>
      <c r="R17" s="218"/>
      <c r="S17" s="218"/>
      <c r="T17" s="218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</row>
    <row r="18" spans="1:69" ht="17.100000000000001" customHeight="1">
      <c r="A18" s="218"/>
      <c r="B18" s="218"/>
      <c r="C18" s="222" t="s">
        <v>489</v>
      </c>
      <c r="D18" s="222" t="s">
        <v>490</v>
      </c>
      <c r="E18" s="222"/>
      <c r="F18" s="226"/>
      <c r="G18" s="226"/>
      <c r="H18" s="218"/>
      <c r="I18" s="218"/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</row>
    <row r="19" spans="1:69" ht="17.100000000000001" customHeight="1">
      <c r="A19" s="218"/>
      <c r="B19" s="218"/>
      <c r="C19" s="605">
        <v>1</v>
      </c>
      <c r="D19" s="605"/>
      <c r="E19" s="222" t="s">
        <v>487</v>
      </c>
      <c r="F19" s="226"/>
      <c r="G19" s="226"/>
      <c r="H19" s="218"/>
      <c r="I19" s="218"/>
      <c r="J19" s="218"/>
      <c r="K19" s="218"/>
      <c r="L19" s="218"/>
      <c r="M19" s="218"/>
      <c r="N19" s="218"/>
      <c r="O19" s="218"/>
      <c r="P19" s="218"/>
      <c r="Q19" s="218"/>
      <c r="R19" s="218"/>
      <c r="S19" s="218"/>
      <c r="T19" s="218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</row>
    <row r="20" spans="1:69" ht="17.100000000000001" customHeight="1">
      <c r="A20" s="218"/>
      <c r="B20" s="218"/>
      <c r="C20" s="222"/>
      <c r="D20" s="222"/>
      <c r="E20" s="222" t="s">
        <v>488</v>
      </c>
      <c r="F20" s="226"/>
      <c r="G20" s="226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</row>
    <row r="21" spans="1:69" ht="17.100000000000001" customHeight="1">
      <c r="A21" s="218"/>
      <c r="B21" s="227"/>
      <c r="C21" s="226"/>
      <c r="D21" s="222"/>
      <c r="E21" s="226"/>
      <c r="F21" s="226"/>
      <c r="G21" s="226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</row>
    <row r="22" spans="1:69" ht="17.100000000000001" customHeight="1">
      <c r="A22" s="218"/>
      <c r="B22" s="227"/>
      <c r="C22" s="605">
        <v>2</v>
      </c>
      <c r="D22" s="605"/>
      <c r="E22" s="222" t="s">
        <v>491</v>
      </c>
      <c r="F22" s="226"/>
      <c r="G22" s="226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</row>
    <row r="23" spans="1:69" ht="17.100000000000001" customHeight="1">
      <c r="A23" s="218"/>
      <c r="B23" s="227"/>
      <c r="C23" s="226"/>
      <c r="D23" s="222"/>
      <c r="E23" s="222" t="s">
        <v>492</v>
      </c>
      <c r="F23" s="226"/>
      <c r="G23" s="226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</row>
    <row r="24" spans="1:69" ht="17.100000000000001" customHeight="1">
      <c r="A24" s="218"/>
      <c r="B24" s="227"/>
      <c r="C24" s="226"/>
      <c r="D24" s="222"/>
      <c r="E24" s="222" t="s">
        <v>493</v>
      </c>
      <c r="F24" s="226"/>
      <c r="G24" s="226"/>
      <c r="H24" s="218"/>
      <c r="I24" s="218"/>
      <c r="J24" s="218"/>
      <c r="K24" s="218"/>
      <c r="L24" s="218"/>
      <c r="M24" s="218"/>
      <c r="N24" s="218"/>
      <c r="O24" s="218"/>
      <c r="P24" s="218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</row>
    <row r="25" spans="1:69" ht="17.100000000000001" customHeight="1">
      <c r="A25" s="218"/>
      <c r="B25" s="227"/>
      <c r="C25" s="226"/>
      <c r="D25" s="222"/>
      <c r="E25" s="226"/>
      <c r="F25" s="226"/>
      <c r="G25" s="226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</row>
    <row r="26" spans="1:69" ht="17.100000000000001" customHeight="1">
      <c r="A26" s="228" t="s">
        <v>494</v>
      </c>
      <c r="B26" s="218"/>
      <c r="C26" s="226"/>
      <c r="D26" s="218"/>
      <c r="E26" s="226"/>
      <c r="F26" s="218"/>
      <c r="G26" s="226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</row>
    <row r="27" spans="1:69" ht="17.100000000000001" customHeight="1">
      <c r="A27" s="228"/>
      <c r="B27" s="218"/>
      <c r="C27" s="226"/>
      <c r="D27" s="222" t="s">
        <v>495</v>
      </c>
      <c r="E27" s="226"/>
      <c r="F27" s="218"/>
      <c r="G27" s="226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</row>
    <row r="28" spans="1:69" ht="17.100000000000001" customHeight="1">
      <c r="A28" s="228" t="s">
        <v>496</v>
      </c>
      <c r="B28" s="227"/>
      <c r="C28" s="226"/>
      <c r="D28" s="218"/>
      <c r="E28" s="226"/>
      <c r="F28" s="218"/>
      <c r="G28" s="226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</row>
    <row r="29" spans="1:69" ht="17.100000000000001" customHeight="1">
      <c r="A29" s="228"/>
      <c r="B29" s="227"/>
      <c r="C29" s="226"/>
      <c r="D29" s="222" t="s">
        <v>497</v>
      </c>
      <c r="E29" s="226"/>
      <c r="F29" s="218"/>
      <c r="G29" s="226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</row>
    <row r="30" spans="1:69" ht="17.100000000000001" customHeight="1">
      <c r="A30" s="228" t="s">
        <v>498</v>
      </c>
      <c r="B30" s="227"/>
      <c r="C30" s="226"/>
      <c r="D30" s="218"/>
      <c r="E30" s="226"/>
      <c r="F30" s="218"/>
      <c r="G30" s="218"/>
      <c r="H30" s="229" t="s">
        <v>499</v>
      </c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</row>
    <row r="31" spans="1:69" ht="17.100000000000001" customHeight="1">
      <c r="A31" s="218"/>
      <c r="B31" s="227"/>
      <c r="C31" s="226"/>
      <c r="D31" s="222" t="s">
        <v>500</v>
      </c>
      <c r="E31" s="226"/>
      <c r="F31" s="226"/>
      <c r="G31" s="226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</row>
    <row r="32" spans="1:69" ht="17.100000000000001" customHeight="1">
      <c r="A32" s="218"/>
      <c r="B32" s="227"/>
      <c r="C32" s="226"/>
      <c r="D32" s="222"/>
      <c r="E32" s="226"/>
      <c r="F32" s="226"/>
      <c r="G32" s="226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</row>
    <row r="33" spans="1:69" ht="17.100000000000001" customHeight="1">
      <c r="A33" s="218"/>
      <c r="B33" s="227"/>
      <c r="C33" s="226"/>
      <c r="D33" s="222"/>
      <c r="E33" s="226"/>
      <c r="F33" s="226"/>
      <c r="G33" s="226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</row>
    <row r="34" spans="1:69" ht="17.100000000000001" customHeight="1">
      <c r="A34" s="218"/>
      <c r="B34" s="227"/>
      <c r="C34" s="226"/>
      <c r="D34" s="222"/>
      <c r="E34" s="226"/>
      <c r="F34" s="226"/>
      <c r="G34" s="226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</row>
    <row r="35" spans="1:69" ht="17.100000000000001" customHeight="1">
      <c r="A35" s="218"/>
      <c r="B35" s="606">
        <v>3</v>
      </c>
      <c r="C35" s="606"/>
      <c r="D35" s="606"/>
      <c r="E35" s="218" t="s">
        <v>501</v>
      </c>
      <c r="F35" s="222"/>
      <c r="G35" s="226"/>
      <c r="H35" s="226"/>
      <c r="I35" s="226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</row>
    <row r="36" spans="1:69" ht="17.100000000000001" customHeight="1">
      <c r="A36" s="218"/>
      <c r="B36" s="230"/>
      <c r="C36" s="231"/>
      <c r="D36" s="227"/>
      <c r="E36" s="218" t="s">
        <v>502</v>
      </c>
      <c r="F36" s="222"/>
      <c r="G36" s="226"/>
      <c r="H36" s="226"/>
      <c r="I36" s="226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</row>
    <row r="37" spans="1:69" ht="17.100000000000001" customHeight="1">
      <c r="A37" s="218"/>
      <c r="B37" s="230"/>
      <c r="C37" s="231"/>
      <c r="D37" s="227"/>
      <c r="E37" s="232" t="s">
        <v>503</v>
      </c>
      <c r="F37" s="218" t="s">
        <v>504</v>
      </c>
      <c r="G37" s="222"/>
      <c r="H37" s="226"/>
      <c r="I37" s="226"/>
      <c r="J37" s="226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</row>
    <row r="38" spans="1:69" ht="17.100000000000001" customHeight="1">
      <c r="A38" s="218"/>
      <c r="B38" s="230"/>
      <c r="C38" s="231"/>
      <c r="D38" s="227"/>
      <c r="E38" s="222"/>
      <c r="F38" s="226" t="s">
        <v>474</v>
      </c>
      <c r="G38" s="222" t="s">
        <v>505</v>
      </c>
      <c r="H38" s="226"/>
      <c r="I38" s="226"/>
      <c r="J38" s="226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</row>
    <row r="39" spans="1:69" ht="17.100000000000001" customHeight="1">
      <c r="A39" s="218"/>
      <c r="B39" s="230"/>
      <c r="C39" s="231"/>
      <c r="D39" s="227"/>
      <c r="E39" s="222"/>
      <c r="F39" s="226" t="s">
        <v>482</v>
      </c>
      <c r="G39" s="223" t="s">
        <v>506</v>
      </c>
      <c r="H39" s="226"/>
      <c r="I39" s="226"/>
      <c r="J39" s="226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 t="s">
        <v>507</v>
      </c>
      <c r="X39" s="218"/>
      <c r="Y39" s="218"/>
      <c r="Z39" s="218"/>
      <c r="AA39" s="218"/>
      <c r="AB39" s="218"/>
      <c r="AC39" s="218"/>
      <c r="AD39" s="218"/>
      <c r="AE39" s="218"/>
      <c r="AF39" s="218" t="s">
        <v>508</v>
      </c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</row>
    <row r="40" spans="1:69" ht="17.100000000000001" customHeight="1">
      <c r="A40" s="218"/>
      <c r="B40" s="230"/>
      <c r="C40" s="231"/>
      <c r="D40" s="227"/>
      <c r="E40" s="222"/>
      <c r="F40" s="226"/>
      <c r="G40" s="222" t="s">
        <v>509</v>
      </c>
      <c r="H40" s="222" t="s">
        <v>510</v>
      </c>
      <c r="I40" s="226"/>
      <c r="J40" s="226"/>
      <c r="K40" s="218"/>
      <c r="L40" s="218"/>
      <c r="M40" s="218"/>
      <c r="N40" s="218"/>
      <c r="O40" s="218"/>
      <c r="P40" s="218"/>
      <c r="Q40" s="218"/>
      <c r="R40" s="218"/>
      <c r="S40" s="218" t="s">
        <v>105</v>
      </c>
      <c r="T40" s="218"/>
      <c r="U40" s="218"/>
      <c r="V40" s="218"/>
      <c r="W40" s="218" t="s">
        <v>511</v>
      </c>
      <c r="X40" s="218"/>
      <c r="Y40" s="218"/>
      <c r="Z40" s="218"/>
      <c r="AA40" s="218"/>
      <c r="AB40" s="218"/>
      <c r="AC40" s="218"/>
      <c r="AD40" s="218"/>
      <c r="AE40" s="218"/>
      <c r="AF40" s="218" t="s">
        <v>512</v>
      </c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33" t="s">
        <v>513</v>
      </c>
      <c r="AU40" s="234" t="s">
        <v>514</v>
      </c>
      <c r="AV40" s="234" t="s">
        <v>515</v>
      </c>
      <c r="AW40" s="223"/>
      <c r="AX40" s="223"/>
      <c r="AY40" s="223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</row>
    <row r="41" spans="1:69" ht="17.100000000000001" customHeight="1">
      <c r="A41" s="218"/>
      <c r="B41" s="230"/>
      <c r="C41" s="231"/>
      <c r="D41" s="227"/>
      <c r="E41" s="222"/>
      <c r="F41" s="226"/>
      <c r="G41" s="222" t="s">
        <v>516</v>
      </c>
      <c r="H41" s="222" t="s">
        <v>517</v>
      </c>
      <c r="I41" s="226"/>
      <c r="J41" s="226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 t="s">
        <v>518</v>
      </c>
      <c r="X41" s="218"/>
      <c r="Y41" s="218"/>
      <c r="Z41" s="218"/>
      <c r="AA41" s="218"/>
      <c r="AB41" s="218"/>
      <c r="AC41" s="218"/>
      <c r="AD41" s="218"/>
      <c r="AE41" s="218"/>
      <c r="AF41" s="218" t="s">
        <v>518</v>
      </c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35" t="s">
        <v>519</v>
      </c>
      <c r="AU41" s="236" t="s">
        <v>520</v>
      </c>
      <c r="AV41" s="237"/>
      <c r="AW41" s="223"/>
      <c r="AX41" s="223"/>
      <c r="AY41" s="223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</row>
    <row r="42" spans="1:69" ht="17.100000000000001" customHeight="1">
      <c r="A42" s="218"/>
      <c r="B42" s="230"/>
      <c r="C42" s="231"/>
      <c r="D42" s="227"/>
      <c r="E42" s="232" t="s">
        <v>521</v>
      </c>
      <c r="F42" s="222" t="s">
        <v>522</v>
      </c>
      <c r="G42" s="222"/>
      <c r="H42" s="222"/>
      <c r="I42" s="226"/>
      <c r="J42" s="226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  <c r="Z42" s="218"/>
      <c r="AA42" s="218"/>
      <c r="AB42" s="218"/>
      <c r="AC42" s="218"/>
      <c r="AD42" s="218"/>
      <c r="AE42" s="218"/>
      <c r="AF42" s="218" t="s">
        <v>523</v>
      </c>
      <c r="AG42" s="218"/>
      <c r="AH42" s="218"/>
      <c r="AI42" s="218"/>
      <c r="AJ42" s="218"/>
      <c r="AK42" s="218"/>
      <c r="AL42" s="218"/>
      <c r="AM42" s="218"/>
      <c r="AN42" s="218"/>
      <c r="AO42" s="218"/>
      <c r="AP42" s="218"/>
      <c r="AQ42" s="218"/>
      <c r="AR42" s="218"/>
      <c r="AS42" s="218"/>
      <c r="AT42" s="235" t="s">
        <v>524</v>
      </c>
      <c r="AU42" s="238" t="s">
        <v>525</v>
      </c>
      <c r="AV42" s="234"/>
      <c r="AW42" s="223"/>
      <c r="AX42" s="223"/>
      <c r="AY42" s="223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</row>
    <row r="43" spans="1:69" ht="17.100000000000001" customHeight="1">
      <c r="A43" s="218"/>
      <c r="B43" s="230"/>
      <c r="C43" s="231"/>
      <c r="D43" s="227"/>
      <c r="E43" s="222"/>
      <c r="F43" s="222" t="s">
        <v>526</v>
      </c>
      <c r="G43" s="222"/>
      <c r="H43" s="222"/>
      <c r="I43" s="226"/>
      <c r="J43" s="226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18"/>
      <c r="W43" s="218" t="s">
        <v>527</v>
      </c>
      <c r="X43" s="218"/>
      <c r="Y43" s="218"/>
      <c r="Z43" s="218"/>
      <c r="AA43" s="218"/>
      <c r="AB43" s="218"/>
      <c r="AC43" s="218"/>
      <c r="AD43" s="218"/>
      <c r="AE43" s="218"/>
      <c r="AF43" s="218"/>
      <c r="AG43" s="218"/>
      <c r="AH43" s="218"/>
      <c r="AI43" s="218"/>
      <c r="AJ43" s="218"/>
      <c r="AK43" s="218"/>
      <c r="AL43" s="218"/>
      <c r="AM43" s="218"/>
      <c r="AN43" s="218"/>
      <c r="AO43" s="218"/>
      <c r="AP43" s="218"/>
      <c r="AQ43" s="218"/>
      <c r="AR43" s="218"/>
      <c r="AS43" s="218"/>
      <c r="AT43" s="235"/>
      <c r="AU43" s="238" t="s">
        <v>528</v>
      </c>
      <c r="AV43" s="234"/>
      <c r="AW43" s="223"/>
      <c r="AX43" s="223"/>
      <c r="AY43" s="223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</row>
    <row r="44" spans="1:69" ht="17.100000000000001" customHeight="1">
      <c r="A44" s="218"/>
      <c r="B44" s="230"/>
      <c r="C44" s="231"/>
      <c r="D44" s="227"/>
      <c r="E44" s="218"/>
      <c r="F44" s="222" t="s">
        <v>529</v>
      </c>
      <c r="G44" s="222"/>
      <c r="H44" s="222"/>
      <c r="I44" s="226"/>
      <c r="J44" s="226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  <c r="AB44" s="218"/>
      <c r="AC44" s="218"/>
      <c r="AD44" s="218"/>
      <c r="AE44" s="218"/>
      <c r="AF44" s="218"/>
      <c r="AG44" s="218"/>
      <c r="AH44" s="218"/>
      <c r="AI44" s="218"/>
      <c r="AJ44" s="218"/>
      <c r="AK44" s="218"/>
      <c r="AL44" s="218"/>
      <c r="AM44" s="218"/>
      <c r="AN44" s="218"/>
      <c r="AO44" s="218"/>
      <c r="AP44" s="218"/>
      <c r="AQ44" s="218"/>
      <c r="AR44" s="218"/>
      <c r="AS44" s="218"/>
      <c r="AT44" s="235"/>
      <c r="AU44" s="238"/>
      <c r="AV44" s="234"/>
      <c r="AW44" s="223"/>
      <c r="AX44" s="223"/>
      <c r="AY44" s="223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</row>
    <row r="45" spans="1:69" ht="17.100000000000001" customHeight="1">
      <c r="A45" s="218"/>
      <c r="B45" s="230"/>
      <c r="C45" s="231"/>
      <c r="D45" s="227"/>
      <c r="E45" s="218"/>
      <c r="F45" s="222"/>
      <c r="G45" s="222"/>
      <c r="H45" s="222"/>
      <c r="I45" s="226"/>
      <c r="J45" s="226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18"/>
      <c r="W45" s="218" t="s">
        <v>530</v>
      </c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34"/>
      <c r="AU45" s="239" t="s">
        <v>531</v>
      </c>
      <c r="AV45" s="234"/>
      <c r="AW45" s="223"/>
      <c r="AX45" s="223"/>
      <c r="AY45" s="223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</row>
    <row r="46" spans="1:69" ht="17.100000000000001" customHeight="1">
      <c r="A46" s="218"/>
      <c r="B46" s="606">
        <v>4</v>
      </c>
      <c r="C46" s="606"/>
      <c r="D46" s="606"/>
      <c r="E46" s="218" t="s">
        <v>532</v>
      </c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18"/>
      <c r="W46" s="218" t="s">
        <v>533</v>
      </c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34"/>
      <c r="AU46" s="238" t="s">
        <v>534</v>
      </c>
      <c r="AV46" s="234" t="s">
        <v>535</v>
      </c>
      <c r="AW46" s="223"/>
      <c r="AX46" s="223"/>
      <c r="AY46" s="223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</row>
    <row r="47" spans="1:69" ht="17.100000000000001" customHeight="1">
      <c r="A47" s="218"/>
      <c r="B47" s="230"/>
      <c r="C47" s="218"/>
      <c r="D47" s="230"/>
      <c r="E47" s="218" t="s">
        <v>536</v>
      </c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34"/>
      <c r="AW47" s="238" t="s">
        <v>537</v>
      </c>
      <c r="AX47" s="234" t="s">
        <v>538</v>
      </c>
      <c r="AY47" s="223"/>
      <c r="AZ47" s="223"/>
      <c r="BA47" s="223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</row>
    <row r="48" spans="1:69" ht="17.100000000000001" customHeight="1">
      <c r="A48" s="218"/>
      <c r="B48" s="230"/>
      <c r="C48" s="218"/>
      <c r="D48" s="230"/>
      <c r="E48" s="218" t="s">
        <v>539</v>
      </c>
      <c r="F48" s="218" t="s">
        <v>540</v>
      </c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34"/>
      <c r="AW48" s="240" t="s">
        <v>541</v>
      </c>
      <c r="AX48" s="241" t="s">
        <v>542</v>
      </c>
      <c r="AY48" s="242"/>
      <c r="AZ48" s="223"/>
      <c r="BA48" s="223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</row>
    <row r="49" spans="1:69" ht="17.100000000000001" customHeight="1">
      <c r="A49" s="218"/>
      <c r="B49" s="230"/>
      <c r="C49" s="218"/>
      <c r="D49" s="230"/>
      <c r="E49" s="218" t="s">
        <v>543</v>
      </c>
      <c r="F49" s="218" t="s">
        <v>544</v>
      </c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34"/>
      <c r="AW49" s="238" t="s">
        <v>545</v>
      </c>
      <c r="AX49" s="234" t="s">
        <v>546</v>
      </c>
      <c r="AY49" s="223"/>
      <c r="AZ49" s="223"/>
      <c r="BA49" s="223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</row>
    <row r="50" spans="1:69" ht="17.100000000000001" customHeight="1">
      <c r="A50" s="218"/>
      <c r="B50" s="230"/>
      <c r="C50" s="218"/>
      <c r="D50" s="230"/>
      <c r="E50" s="218" t="s">
        <v>547</v>
      </c>
      <c r="F50" s="218" t="s">
        <v>548</v>
      </c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34"/>
      <c r="AW50" s="238" t="s">
        <v>549</v>
      </c>
      <c r="AX50" s="234" t="s">
        <v>550</v>
      </c>
      <c r="AY50" s="223"/>
      <c r="AZ50" s="223"/>
      <c r="BA50" s="223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</row>
    <row r="51" spans="1:69" ht="17.100000000000001" customHeight="1">
      <c r="A51" s="218"/>
      <c r="B51" s="218"/>
      <c r="C51" s="231"/>
      <c r="D51" s="231"/>
      <c r="E51" s="218"/>
      <c r="F51" s="218" t="s">
        <v>551</v>
      </c>
      <c r="G51" s="218"/>
      <c r="H51" s="218"/>
      <c r="I51" s="218"/>
      <c r="J51" s="218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23"/>
      <c r="AW51" s="243" t="s">
        <v>552</v>
      </c>
      <c r="AX51" s="244" t="s">
        <v>553</v>
      </c>
      <c r="AY51" s="245"/>
      <c r="AZ51" s="223"/>
      <c r="BA51" s="223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</row>
    <row r="52" spans="1:69" ht="17.100000000000001" customHeight="1">
      <c r="A52" s="218"/>
      <c r="B52" s="218"/>
      <c r="C52" s="231"/>
      <c r="D52" s="231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23"/>
      <c r="AW52" s="223"/>
      <c r="AX52" s="223"/>
      <c r="AY52" s="223"/>
      <c r="AZ52" s="223"/>
      <c r="BA52" s="223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</row>
    <row r="53" spans="1:69" ht="17.100000000000001" customHeight="1">
      <c r="A53" s="218"/>
      <c r="B53" s="218"/>
      <c r="C53" s="231"/>
      <c r="D53" s="231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</row>
    <row r="54" spans="1:69" ht="17.100000000000001" customHeight="1">
      <c r="A54" s="218"/>
      <c r="B54" s="218"/>
      <c r="C54" s="231"/>
      <c r="D54" s="231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</row>
    <row r="55" spans="1:69" ht="17.100000000000001" customHeight="1">
      <c r="A55" s="218"/>
      <c r="B55" s="218"/>
      <c r="C55" s="231"/>
      <c r="D55" s="231"/>
      <c r="E55" s="218"/>
      <c r="F55" s="218"/>
      <c r="G55" s="218"/>
      <c r="H55" s="218"/>
      <c r="I55" s="218"/>
      <c r="J55" s="218"/>
      <c r="K55" s="218"/>
      <c r="L55" s="218"/>
      <c r="M55" s="218"/>
      <c r="N55" s="218"/>
      <c r="O55" s="218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</row>
    <row r="56" spans="1:69" ht="17.100000000000001" customHeight="1">
      <c r="A56" s="218"/>
      <c r="B56" s="606">
        <v>5</v>
      </c>
      <c r="C56" s="606"/>
      <c r="D56" s="606"/>
      <c r="E56" s="218" t="s">
        <v>474</v>
      </c>
      <c r="F56" s="218" t="s">
        <v>554</v>
      </c>
      <c r="G56" s="222"/>
      <c r="H56" s="222"/>
      <c r="I56" s="226"/>
      <c r="J56" s="226"/>
      <c r="K56" s="218"/>
      <c r="L56" s="218"/>
      <c r="M56" s="218"/>
      <c r="N56" s="218"/>
      <c r="O56" s="21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</row>
    <row r="57" spans="1:69" ht="17.100000000000001" customHeight="1">
      <c r="A57" s="218"/>
      <c r="B57" s="230"/>
      <c r="C57" s="231"/>
      <c r="D57" s="227"/>
      <c r="E57" s="218"/>
      <c r="F57" s="222" t="s">
        <v>555</v>
      </c>
      <c r="G57" s="222"/>
      <c r="H57" s="222"/>
      <c r="I57" s="226"/>
      <c r="J57" s="226"/>
      <c r="K57" s="218"/>
      <c r="L57" s="218"/>
      <c r="M57" s="218"/>
      <c r="N57" s="218"/>
      <c r="O57" s="218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</row>
    <row r="58" spans="1:69" ht="17.100000000000001" customHeight="1">
      <c r="A58" s="218"/>
      <c r="B58" s="230"/>
      <c r="C58" s="231"/>
      <c r="D58" s="227"/>
      <c r="E58" s="218"/>
      <c r="F58" s="222"/>
      <c r="G58" s="222"/>
      <c r="H58" s="222"/>
      <c r="I58" s="226"/>
      <c r="J58" s="226"/>
      <c r="K58" s="218"/>
      <c r="L58" s="218"/>
      <c r="M58" s="218"/>
      <c r="N58" s="218"/>
      <c r="O58" s="21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</row>
    <row r="59" spans="1:69" ht="17.100000000000001" customHeight="1">
      <c r="A59" s="218"/>
      <c r="B59" s="230"/>
      <c r="C59" s="231"/>
      <c r="D59" s="227"/>
      <c r="E59" s="218"/>
      <c r="F59" s="222"/>
      <c r="G59" s="222"/>
      <c r="H59" s="222"/>
      <c r="I59" s="226"/>
      <c r="J59" s="226"/>
      <c r="K59" s="218"/>
      <c r="L59" s="218"/>
      <c r="M59" s="218"/>
      <c r="N59" s="218"/>
      <c r="O59" s="218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</row>
    <row r="60" spans="1:69" ht="17.100000000000001" customHeight="1">
      <c r="A60" s="218"/>
      <c r="B60" s="230"/>
      <c r="C60" s="231"/>
      <c r="D60" s="227"/>
      <c r="E60" s="218"/>
      <c r="F60" s="218"/>
      <c r="G60" s="218"/>
      <c r="H60" s="222"/>
      <c r="I60" s="226"/>
      <c r="J60" s="226"/>
      <c r="K60" s="218"/>
      <c r="L60" s="218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</row>
    <row r="61" spans="1:69" ht="17.100000000000001" customHeight="1">
      <c r="A61" s="218"/>
      <c r="B61" s="230"/>
      <c r="C61" s="231"/>
      <c r="D61" s="227"/>
      <c r="E61" s="218"/>
      <c r="F61" s="222"/>
      <c r="G61" s="222"/>
      <c r="H61" s="222"/>
      <c r="I61" s="226"/>
      <c r="J61" s="226"/>
      <c r="K61" s="218"/>
      <c r="L61" s="218"/>
      <c r="M61" s="218"/>
      <c r="N61" s="218"/>
      <c r="O61" s="218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</row>
    <row r="62" spans="1:69" ht="17.100000000000001" customHeight="1">
      <c r="A62" s="218"/>
      <c r="B62" s="606" t="s">
        <v>556</v>
      </c>
      <c r="C62" s="606"/>
      <c r="D62" s="606"/>
      <c r="E62" s="218" t="s">
        <v>557</v>
      </c>
      <c r="F62" s="222"/>
      <c r="G62" s="222"/>
      <c r="H62" s="222"/>
      <c r="I62" s="226"/>
      <c r="J62" s="226"/>
      <c r="K62" s="218"/>
      <c r="L62" s="218"/>
      <c r="M62" s="218"/>
      <c r="N62" s="218"/>
      <c r="O62" s="21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</row>
    <row r="63" spans="1:69" ht="17.100000000000001" customHeight="1">
      <c r="A63" s="218"/>
      <c r="B63" s="230"/>
      <c r="C63" s="230"/>
      <c r="D63" s="230"/>
      <c r="E63" s="218"/>
      <c r="F63" s="222"/>
      <c r="G63" s="222"/>
      <c r="H63" s="222"/>
      <c r="I63" s="226"/>
      <c r="J63" s="226"/>
      <c r="K63" s="218"/>
      <c r="L63" s="218"/>
      <c r="M63" s="218"/>
      <c r="N63" s="218"/>
      <c r="O63" s="218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</row>
    <row r="64" spans="1:69" ht="17.100000000000001" customHeight="1">
      <c r="A64" s="218"/>
      <c r="B64" s="230"/>
      <c r="C64" s="230"/>
      <c r="D64" s="230"/>
      <c r="E64" s="218"/>
      <c r="F64" s="222"/>
      <c r="G64" s="222"/>
      <c r="H64" s="222"/>
      <c r="I64" s="226"/>
      <c r="J64" s="226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</row>
    <row r="65" spans="1:69" ht="17.100000000000001" customHeight="1">
      <c r="A65" s="218"/>
      <c r="B65" s="230"/>
      <c r="C65" s="230"/>
      <c r="D65" s="230"/>
      <c r="E65" s="218"/>
      <c r="F65" s="222"/>
      <c r="G65" s="222"/>
      <c r="H65" s="222"/>
      <c r="I65" s="226"/>
      <c r="J65" s="226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</row>
    <row r="66" spans="1:69" ht="17.100000000000001" customHeight="1">
      <c r="A66" s="218"/>
      <c r="B66" s="230"/>
      <c r="C66" s="230"/>
      <c r="D66" s="230"/>
      <c r="E66" s="218"/>
      <c r="F66" s="222"/>
      <c r="G66" s="222"/>
      <c r="H66" s="222"/>
      <c r="I66" s="226"/>
      <c r="J66" s="226"/>
      <c r="K66" s="218"/>
      <c r="L66" s="218"/>
      <c r="M66" s="218"/>
      <c r="N66" s="218"/>
      <c r="O66" s="21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</row>
    <row r="67" spans="1:69" ht="17.100000000000001" customHeight="1">
      <c r="A67" s="218"/>
      <c r="B67" s="230"/>
      <c r="C67" s="231"/>
      <c r="D67" s="227"/>
      <c r="E67" s="218"/>
      <c r="F67" s="222"/>
      <c r="G67" s="222"/>
      <c r="H67" s="222"/>
      <c r="I67" s="226"/>
      <c r="J67" s="226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</row>
    <row r="68" spans="1:69" ht="17.100000000000001" customHeight="1" thickBot="1">
      <c r="A68" s="246"/>
      <c r="B68" s="246"/>
      <c r="C68" s="246"/>
      <c r="D68" s="246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</row>
    <row r="69" spans="1:69" ht="17.100000000000001" customHeight="1">
      <c r="A69" s="247"/>
      <c r="B69" s="247"/>
      <c r="C69" s="607" t="s">
        <v>558</v>
      </c>
      <c r="D69" s="607"/>
      <c r="E69" s="607"/>
      <c r="F69" s="607"/>
      <c r="G69" s="249" t="s">
        <v>559</v>
      </c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8"/>
      <c r="U69" s="247"/>
      <c r="V69" s="247"/>
      <c r="W69" s="247"/>
      <c r="X69" s="247"/>
      <c r="Y69" s="247"/>
      <c r="Z69" s="247"/>
      <c r="AA69" s="247"/>
      <c r="AB69" s="247"/>
      <c r="AC69" s="247"/>
      <c r="AD69" s="250" t="str">
        <f ca="1">TEXT(TODAY(),"yyyy!/mm!/dd"&amp; " 印刷")</f>
        <v>2023/06/10 印刷</v>
      </c>
      <c r="AE69" s="250"/>
      <c r="AF69" s="250"/>
      <c r="AG69" s="250"/>
      <c r="AH69" s="250"/>
      <c r="AI69" s="250"/>
      <c r="AJ69" s="250"/>
      <c r="AK69" s="247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</row>
    <row r="70" spans="1:69" ht="17.100000000000001" customHeight="1">
      <c r="A70" s="218"/>
      <c r="B70" s="251">
        <v>2</v>
      </c>
      <c r="C70" s="252" t="s">
        <v>560</v>
      </c>
      <c r="D70" s="253"/>
      <c r="E70" s="223"/>
      <c r="F70" s="254"/>
      <c r="G70" s="226"/>
      <c r="H70" s="226"/>
      <c r="I70" s="226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</row>
    <row r="71" spans="1:69" ht="17.100000000000001" customHeight="1">
      <c r="A71" s="218"/>
      <c r="B71" s="255"/>
      <c r="C71" s="604">
        <v>1</v>
      </c>
      <c r="D71" s="604"/>
      <c r="E71" s="223" t="s">
        <v>561</v>
      </c>
      <c r="F71" s="223"/>
      <c r="G71" s="218"/>
      <c r="H71" s="218"/>
      <c r="I71" s="218"/>
      <c r="J71" s="218"/>
      <c r="K71" s="218"/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</row>
    <row r="72" spans="1:69" ht="17.100000000000001" customHeight="1">
      <c r="A72" s="218"/>
      <c r="B72" s="218"/>
      <c r="C72" s="231"/>
      <c r="D72" s="253"/>
      <c r="E72" s="218" t="s">
        <v>562</v>
      </c>
      <c r="F72" s="223"/>
      <c r="G72" s="218"/>
      <c r="H72" s="218"/>
      <c r="I72" s="218"/>
      <c r="J72" s="218"/>
      <c r="K72" s="218"/>
      <c r="L72" s="218"/>
      <c r="M72" s="218"/>
      <c r="N72" s="218"/>
      <c r="O72" s="218"/>
      <c r="P72" s="218"/>
      <c r="Q72" s="218"/>
      <c r="R72" s="218"/>
      <c r="S72" s="218"/>
      <c r="T72" s="226"/>
      <c r="U72" s="218"/>
      <c r="V72" s="218"/>
      <c r="W72" s="218"/>
      <c r="X72" s="218"/>
      <c r="Y72" s="226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</row>
    <row r="73" spans="1:69" ht="17.100000000000001" customHeight="1">
      <c r="A73" s="218"/>
      <c r="B73" s="230"/>
      <c r="C73" s="231"/>
      <c r="D73" s="227"/>
      <c r="E73" s="222" t="s">
        <v>474</v>
      </c>
      <c r="F73" s="218" t="s">
        <v>563</v>
      </c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56" t="s">
        <v>564</v>
      </c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</row>
    <row r="74" spans="1:69" ht="17.100000000000001" customHeight="1">
      <c r="A74" s="218"/>
      <c r="B74" s="230"/>
      <c r="C74" s="231"/>
      <c r="D74" s="227"/>
      <c r="E74" s="222" t="s">
        <v>482</v>
      </c>
      <c r="F74" s="218" t="s">
        <v>565</v>
      </c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56" t="s">
        <v>566</v>
      </c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</row>
    <row r="75" spans="1:69" ht="17.100000000000001" customHeight="1">
      <c r="A75" s="218"/>
      <c r="B75" s="230"/>
      <c r="C75" s="231"/>
      <c r="D75" s="227"/>
      <c r="E75" s="222" t="s">
        <v>489</v>
      </c>
      <c r="F75" s="218" t="s">
        <v>567</v>
      </c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56" t="s">
        <v>568</v>
      </c>
      <c r="AF75" s="218"/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8"/>
      <c r="AT75" s="218"/>
      <c r="AU75" s="218"/>
      <c r="AV75" s="218"/>
      <c r="AW75" s="218"/>
      <c r="AX75" s="218"/>
      <c r="AY75" s="218"/>
      <c r="AZ75" s="218"/>
      <c r="BA75" s="218"/>
      <c r="BB75" s="218"/>
      <c r="BC75" s="218"/>
      <c r="BD75" s="218"/>
      <c r="BE75" s="218"/>
      <c r="BF75" s="218"/>
      <c r="BG75" s="218"/>
      <c r="BH75" s="218"/>
      <c r="BI75" s="218"/>
      <c r="BJ75" s="218"/>
      <c r="BK75" s="218"/>
      <c r="BL75" s="218"/>
      <c r="BM75" s="218"/>
      <c r="BN75" s="218"/>
      <c r="BO75" s="218"/>
      <c r="BP75" s="218"/>
      <c r="BQ75" s="218"/>
    </row>
    <row r="76" spans="1:69" ht="17.100000000000001" customHeight="1">
      <c r="A76" s="218"/>
      <c r="B76" s="230"/>
      <c r="C76" s="231"/>
      <c r="D76" s="227"/>
      <c r="E76" s="218"/>
      <c r="F76" s="218" t="s">
        <v>569</v>
      </c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8"/>
      <c r="AT76" s="218"/>
      <c r="AU76" s="218"/>
      <c r="AV76" s="218"/>
      <c r="AW76" s="218"/>
      <c r="AX76" s="218"/>
      <c r="AY76" s="218"/>
      <c r="AZ76" s="218"/>
      <c r="BA76" s="218"/>
      <c r="BB76" s="218"/>
      <c r="BC76" s="218"/>
      <c r="BD76" s="218"/>
      <c r="BE76" s="218"/>
      <c r="BF76" s="218"/>
      <c r="BG76" s="218"/>
      <c r="BH76" s="218"/>
      <c r="BI76" s="218"/>
      <c r="BJ76" s="218"/>
      <c r="BK76" s="218"/>
      <c r="BL76" s="218"/>
      <c r="BM76" s="218"/>
      <c r="BN76" s="218"/>
      <c r="BO76" s="218"/>
      <c r="BP76" s="218"/>
      <c r="BQ76" s="218"/>
    </row>
    <row r="77" spans="1:69" ht="17.100000000000001" customHeight="1">
      <c r="A77" s="218"/>
      <c r="B77" s="218"/>
      <c r="C77" s="231"/>
      <c r="D77" s="253"/>
      <c r="E77" s="223"/>
      <c r="F77" s="223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218"/>
      <c r="AP77" s="218"/>
      <c r="AQ77" s="218"/>
      <c r="AR77" s="218"/>
      <c r="AS77" s="218"/>
      <c r="AT77" s="218"/>
      <c r="AU77" s="218"/>
      <c r="AV77" s="218"/>
      <c r="AW77" s="218"/>
      <c r="AX77" s="218"/>
      <c r="AY77" s="218"/>
      <c r="AZ77" s="218"/>
      <c r="BA77" s="218"/>
      <c r="BB77" s="218"/>
      <c r="BC77" s="218"/>
      <c r="BD77" s="218"/>
      <c r="BE77" s="218"/>
      <c r="BF77" s="218"/>
      <c r="BG77" s="218"/>
      <c r="BH77" s="218"/>
      <c r="BI77" s="218"/>
      <c r="BJ77" s="218"/>
      <c r="BK77" s="218"/>
      <c r="BL77" s="218"/>
      <c r="BM77" s="218"/>
      <c r="BN77" s="218"/>
      <c r="BO77" s="218"/>
      <c r="BP77" s="218"/>
      <c r="BQ77" s="218"/>
    </row>
    <row r="78" spans="1:69" ht="17.100000000000001" customHeight="1">
      <c r="A78" s="218"/>
      <c r="B78" s="255"/>
      <c r="C78" s="604">
        <v>2</v>
      </c>
      <c r="D78" s="604"/>
      <c r="E78" s="223" t="s">
        <v>570</v>
      </c>
      <c r="F78" s="223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</row>
    <row r="79" spans="1:69" ht="17.100000000000001" customHeight="1">
      <c r="A79" s="218"/>
      <c r="B79" s="218"/>
      <c r="C79" s="231"/>
      <c r="D79" s="231"/>
      <c r="E79" s="223" t="s">
        <v>571</v>
      </c>
      <c r="F79" s="225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57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P79" s="218"/>
      <c r="BQ79" s="218"/>
    </row>
    <row r="80" spans="1:69" ht="17.100000000000001" customHeight="1">
      <c r="A80" s="218"/>
      <c r="B80" s="218"/>
      <c r="C80" s="231"/>
      <c r="D80" s="231"/>
      <c r="E80" s="223"/>
      <c r="F80" s="225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57"/>
      <c r="AD80" s="218"/>
      <c r="AE80" s="218"/>
      <c r="AF80" s="218"/>
      <c r="AG80" s="218"/>
      <c r="AH80" s="218"/>
      <c r="AI80" s="218"/>
      <c r="AJ80" s="218"/>
      <c r="AK80" s="218"/>
      <c r="AL80" s="218"/>
      <c r="AM80" s="218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AZ80" s="218"/>
      <c r="BA80" s="218"/>
      <c r="BB80" s="218"/>
      <c r="BC80" s="218"/>
      <c r="BD80" s="218"/>
      <c r="BE80" s="218"/>
      <c r="BF80" s="218"/>
      <c r="BG80" s="218"/>
      <c r="BH80" s="218"/>
      <c r="BI80" s="218"/>
      <c r="BJ80" s="218"/>
      <c r="BK80" s="218"/>
      <c r="BL80" s="218"/>
      <c r="BM80" s="218"/>
      <c r="BN80" s="218"/>
      <c r="BO80" s="218"/>
      <c r="BP80" s="218"/>
      <c r="BQ80" s="218"/>
    </row>
    <row r="81" spans="1:69" ht="17.100000000000001" customHeight="1">
      <c r="A81" s="218"/>
      <c r="B81" s="255"/>
      <c r="C81" s="604">
        <v>3</v>
      </c>
      <c r="D81" s="604"/>
      <c r="E81" s="223" t="s">
        <v>572</v>
      </c>
      <c r="F81" s="223"/>
      <c r="G81" s="225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57"/>
      <c r="AE81" s="218"/>
      <c r="AF81" s="218"/>
      <c r="AG81" s="218"/>
      <c r="AH81" s="218"/>
      <c r="AI81" s="218"/>
      <c r="AJ81" s="218"/>
      <c r="AK81" s="218"/>
      <c r="AL81" s="218"/>
      <c r="AM81" s="218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AZ81" s="218"/>
      <c r="BA81" s="218"/>
      <c r="BB81" s="218"/>
      <c r="BC81" s="218"/>
      <c r="BD81" s="218"/>
      <c r="BE81" s="218"/>
      <c r="BF81" s="218"/>
      <c r="BG81" s="218"/>
      <c r="BH81" s="218"/>
      <c r="BI81" s="218"/>
      <c r="BJ81" s="218"/>
      <c r="BK81" s="218"/>
      <c r="BL81" s="218"/>
      <c r="BM81" s="218"/>
      <c r="BN81" s="218"/>
      <c r="BO81" s="218"/>
      <c r="BP81" s="218"/>
      <c r="BQ81" s="218"/>
    </row>
    <row r="82" spans="1:69" ht="17.100000000000001" customHeight="1">
      <c r="A82" s="218"/>
      <c r="B82" s="230"/>
      <c r="C82" s="231"/>
      <c r="D82" s="227"/>
      <c r="E82" s="223" t="s">
        <v>573</v>
      </c>
      <c r="F82" s="223"/>
      <c r="G82" s="225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57"/>
      <c r="AE82" s="218"/>
      <c r="AF82" s="218"/>
      <c r="AG82" s="218"/>
      <c r="AH82" s="218"/>
      <c r="AI82" s="218"/>
      <c r="AJ82" s="218"/>
      <c r="AK82" s="218"/>
      <c r="AL82" s="218"/>
      <c r="AM82" s="218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AZ82" s="218"/>
      <c r="BA82" s="218"/>
      <c r="BB82" s="218"/>
      <c r="BC82" s="218"/>
      <c r="BD82" s="218"/>
      <c r="BE82" s="218"/>
      <c r="BF82" s="218"/>
      <c r="BG82" s="218"/>
      <c r="BH82" s="218"/>
      <c r="BI82" s="218"/>
      <c r="BJ82" s="218"/>
      <c r="BK82" s="218"/>
      <c r="BL82" s="218"/>
      <c r="BM82" s="218"/>
      <c r="BN82" s="218"/>
      <c r="BO82" s="218"/>
      <c r="BP82" s="218"/>
      <c r="BQ82" s="218"/>
    </row>
    <row r="83" spans="1:69" ht="17.100000000000001" customHeight="1">
      <c r="A83" s="218"/>
      <c r="B83" s="218"/>
      <c r="C83" s="231"/>
      <c r="D83" s="231"/>
      <c r="E83" s="223" t="s">
        <v>574</v>
      </c>
      <c r="F83" s="223"/>
      <c r="G83" s="225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</row>
    <row r="84" spans="1:69" ht="17.100000000000001" customHeight="1">
      <c r="A84" s="218"/>
      <c r="B84" s="218"/>
      <c r="C84" s="231"/>
      <c r="D84" s="231"/>
      <c r="E84" s="223" t="s">
        <v>575</v>
      </c>
      <c r="F84" s="223"/>
      <c r="G84" s="225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  <c r="BL84" s="218"/>
      <c r="BM84" s="218"/>
      <c r="BN84" s="218"/>
      <c r="BO84" s="218"/>
      <c r="BP84" s="218"/>
      <c r="BQ84" s="218"/>
    </row>
    <row r="85" spans="1:69" ht="17.100000000000001" customHeight="1">
      <c r="A85" s="218"/>
      <c r="B85" s="218"/>
      <c r="C85" s="231"/>
      <c r="D85" s="231"/>
      <c r="E85" s="223" t="s">
        <v>576</v>
      </c>
      <c r="F85" s="223"/>
      <c r="G85" s="225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  <c r="BL85" s="218"/>
      <c r="BM85" s="218"/>
      <c r="BN85" s="218"/>
      <c r="BO85" s="218"/>
      <c r="BP85" s="218"/>
      <c r="BQ85" s="218"/>
    </row>
    <row r="86" spans="1:69" ht="17.100000000000001" customHeight="1">
      <c r="A86" s="218"/>
      <c r="B86" s="218"/>
      <c r="C86" s="231"/>
      <c r="D86" s="231"/>
      <c r="E86" s="223"/>
      <c r="F86" s="223"/>
      <c r="G86" s="225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  <c r="BL86" s="218"/>
      <c r="BM86" s="218"/>
      <c r="BN86" s="218"/>
      <c r="BO86" s="218"/>
      <c r="BP86" s="218"/>
      <c r="BQ86" s="218"/>
    </row>
    <row r="87" spans="1:69" ht="17.100000000000001" customHeight="1">
      <c r="A87" s="218"/>
      <c r="B87" s="255"/>
      <c r="C87" s="604">
        <v>4</v>
      </c>
      <c r="D87" s="604"/>
      <c r="E87" s="223" t="s">
        <v>577</v>
      </c>
      <c r="F87" s="223"/>
      <c r="G87" s="225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  <c r="BL87" s="218"/>
      <c r="BM87" s="218"/>
      <c r="BN87" s="218"/>
      <c r="BO87" s="218"/>
      <c r="BP87" s="218"/>
      <c r="BQ87" s="218"/>
    </row>
    <row r="88" spans="1:69" ht="17.100000000000001" customHeight="1">
      <c r="A88" s="218"/>
      <c r="B88" s="218"/>
      <c r="C88" s="231"/>
      <c r="D88" s="231"/>
      <c r="E88" s="223" t="s">
        <v>578</v>
      </c>
      <c r="F88" s="223"/>
      <c r="G88" s="225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8"/>
      <c r="AP88" s="218"/>
      <c r="AQ88" s="218"/>
      <c r="AR88" s="218"/>
      <c r="AS88" s="218"/>
      <c r="AT88" s="218"/>
      <c r="AU88" s="218"/>
      <c r="AV88" s="218"/>
      <c r="AW88" s="218"/>
      <c r="AX88" s="218"/>
      <c r="AY88" s="218"/>
      <c r="AZ88" s="218"/>
      <c r="BA88" s="218"/>
      <c r="BB88" s="218"/>
      <c r="BC88" s="218"/>
      <c r="BD88" s="218"/>
      <c r="BE88" s="218"/>
      <c r="BF88" s="218"/>
      <c r="BG88" s="218"/>
      <c r="BH88" s="218"/>
      <c r="BI88" s="218"/>
      <c r="BJ88" s="218"/>
      <c r="BK88" s="218"/>
      <c r="BL88" s="218"/>
      <c r="BM88" s="218"/>
      <c r="BN88" s="218"/>
      <c r="BO88" s="218"/>
      <c r="BP88" s="218"/>
      <c r="BQ88" s="218"/>
    </row>
    <row r="89" spans="1:69" ht="17.100000000000001" customHeight="1">
      <c r="A89" s="218"/>
      <c r="B89" s="218"/>
      <c r="C89" s="231"/>
      <c r="D89" s="231"/>
      <c r="E89" s="223"/>
      <c r="F89" s="223"/>
      <c r="G89" s="225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  <c r="AM89" s="218"/>
      <c r="AN89" s="218"/>
      <c r="AO89" s="218"/>
      <c r="AP89" s="218"/>
      <c r="AQ89" s="218"/>
      <c r="AR89" s="218"/>
      <c r="AS89" s="218"/>
      <c r="AT89" s="218"/>
      <c r="AU89" s="218"/>
      <c r="AV89" s="218"/>
      <c r="AW89" s="218"/>
      <c r="AX89" s="218"/>
      <c r="AY89" s="218"/>
      <c r="AZ89" s="218"/>
      <c r="BA89" s="218"/>
      <c r="BB89" s="218"/>
      <c r="BC89" s="218"/>
      <c r="BD89" s="218"/>
      <c r="BE89" s="218"/>
      <c r="BF89" s="218"/>
      <c r="BG89" s="218"/>
      <c r="BH89" s="218"/>
      <c r="BI89" s="218"/>
      <c r="BJ89" s="218"/>
      <c r="BK89" s="218"/>
      <c r="BL89" s="218"/>
      <c r="BM89" s="218"/>
      <c r="BN89" s="218"/>
      <c r="BO89" s="218"/>
      <c r="BP89" s="218"/>
      <c r="BQ89" s="218"/>
    </row>
    <row r="90" spans="1:69" ht="17.100000000000001" customHeight="1">
      <c r="A90" s="218"/>
      <c r="B90" s="255"/>
      <c r="C90" s="604">
        <v>5</v>
      </c>
      <c r="D90" s="604"/>
      <c r="E90" s="223" t="s">
        <v>579</v>
      </c>
      <c r="F90" s="223"/>
      <c r="G90" s="225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P90" s="218"/>
      <c r="BQ90" s="218"/>
    </row>
    <row r="91" spans="1:69" ht="17.100000000000001" customHeight="1">
      <c r="A91" s="218"/>
      <c r="B91" s="218"/>
      <c r="C91" s="231"/>
      <c r="D91" s="231"/>
      <c r="E91" s="223" t="s">
        <v>580</v>
      </c>
      <c r="F91" s="223"/>
      <c r="G91" s="225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  <c r="BF91" s="218"/>
      <c r="BG91" s="218"/>
      <c r="BH91" s="218"/>
      <c r="BI91" s="218"/>
      <c r="BJ91" s="218"/>
      <c r="BK91" s="218"/>
      <c r="BL91" s="218"/>
      <c r="BM91" s="218"/>
      <c r="BN91" s="218"/>
      <c r="BO91" s="218"/>
      <c r="BP91" s="218"/>
      <c r="BQ91" s="218"/>
    </row>
    <row r="92" spans="1:69" ht="17.100000000000001" customHeight="1">
      <c r="A92" s="218"/>
      <c r="B92" s="218"/>
      <c r="C92" s="231"/>
      <c r="D92" s="231"/>
      <c r="E92" s="223"/>
      <c r="F92" s="223"/>
      <c r="G92" s="225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  <c r="AH92" s="218"/>
      <c r="AI92" s="218"/>
      <c r="AJ92" s="218"/>
      <c r="AK92" s="218"/>
      <c r="AL92" s="218"/>
      <c r="AM92" s="218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AZ92" s="218"/>
      <c r="BA92" s="218"/>
      <c r="BB92" s="218"/>
      <c r="BC92" s="218"/>
      <c r="BD92" s="218"/>
      <c r="BE92" s="218"/>
      <c r="BF92" s="218"/>
      <c r="BG92" s="218"/>
      <c r="BH92" s="218"/>
      <c r="BI92" s="218"/>
      <c r="BJ92" s="218"/>
      <c r="BK92" s="218"/>
      <c r="BL92" s="218"/>
      <c r="BM92" s="218"/>
      <c r="BN92" s="218"/>
      <c r="BO92" s="218"/>
      <c r="BP92" s="218"/>
      <c r="BQ92" s="218"/>
    </row>
    <row r="93" spans="1:69" ht="17.100000000000001" customHeight="1">
      <c r="A93" s="218"/>
      <c r="B93" s="255"/>
      <c r="C93" s="604">
        <v>6</v>
      </c>
      <c r="D93" s="604"/>
      <c r="E93" s="218" t="s">
        <v>581</v>
      </c>
      <c r="F93" s="218"/>
      <c r="G93" s="218"/>
      <c r="H93" s="218"/>
      <c r="I93" s="218"/>
      <c r="J93" s="218"/>
      <c r="K93" s="218"/>
      <c r="L93" s="218"/>
      <c r="M93" s="218"/>
      <c r="N93" s="218"/>
      <c r="O93" s="218"/>
      <c r="P93" s="218"/>
      <c r="Q93" s="218"/>
      <c r="R93" s="218"/>
      <c r="S93" s="218"/>
      <c r="T93" s="218"/>
      <c r="U93" s="218"/>
      <c r="V93" s="218"/>
      <c r="W93" s="218"/>
      <c r="X93" s="218"/>
      <c r="Y93" s="218"/>
      <c r="Z93" s="218"/>
      <c r="AA93" s="218"/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8"/>
      <c r="AP93" s="218"/>
      <c r="AQ93" s="218"/>
      <c r="AR93" s="218"/>
      <c r="AS93" s="218"/>
      <c r="AT93" s="218"/>
      <c r="AU93" s="218"/>
      <c r="AV93" s="218"/>
      <c r="AW93" s="218"/>
      <c r="AX93" s="218"/>
      <c r="AY93" s="218"/>
      <c r="AZ93" s="218"/>
      <c r="BA93" s="218"/>
      <c r="BB93" s="218"/>
      <c r="BC93" s="218"/>
      <c r="BD93" s="218"/>
      <c r="BE93" s="218"/>
      <c r="BF93" s="218"/>
      <c r="BG93" s="218"/>
      <c r="BH93" s="218"/>
      <c r="BI93" s="218"/>
      <c r="BJ93" s="218"/>
      <c r="BK93" s="218"/>
      <c r="BL93" s="218"/>
      <c r="BM93" s="218"/>
      <c r="BN93" s="218"/>
      <c r="BO93" s="218"/>
      <c r="BP93" s="218"/>
      <c r="BQ93" s="218"/>
    </row>
    <row r="94" spans="1:69" ht="17.100000000000001" customHeight="1">
      <c r="A94" s="218"/>
      <c r="B94" s="218"/>
      <c r="C94" s="231"/>
      <c r="D94" s="231"/>
      <c r="E94" s="218" t="s">
        <v>582</v>
      </c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  <c r="AB94" s="218"/>
      <c r="AC94" s="218"/>
      <c r="AD94" s="218"/>
      <c r="AE94" s="218"/>
      <c r="AF94" s="218"/>
      <c r="AG94" s="218"/>
      <c r="AH94" s="218"/>
      <c r="AI94" s="218"/>
      <c r="AJ94" s="218"/>
      <c r="AK94" s="218"/>
      <c r="AL94" s="218"/>
      <c r="AM94" s="218"/>
      <c r="AN94" s="218"/>
      <c r="AO94" s="218"/>
      <c r="AP94" s="218"/>
      <c r="AQ94" s="218"/>
      <c r="AR94" s="218"/>
      <c r="AS94" s="218"/>
      <c r="AT94" s="218"/>
      <c r="AU94" s="218"/>
      <c r="AV94" s="218"/>
      <c r="AW94" s="218"/>
      <c r="AX94" s="218"/>
      <c r="AY94" s="218"/>
      <c r="AZ94" s="218"/>
      <c r="BA94" s="218"/>
      <c r="BB94" s="218"/>
      <c r="BC94" s="218"/>
      <c r="BD94" s="218"/>
      <c r="BE94" s="218"/>
      <c r="BF94" s="218"/>
      <c r="BG94" s="218"/>
      <c r="BH94" s="218"/>
      <c r="BI94" s="218"/>
      <c r="BJ94" s="218"/>
      <c r="BK94" s="218"/>
      <c r="BL94" s="218"/>
      <c r="BM94" s="218"/>
      <c r="BN94" s="218"/>
      <c r="BO94" s="218"/>
      <c r="BP94" s="218"/>
      <c r="BQ94" s="218"/>
    </row>
    <row r="95" spans="1:69" ht="17.100000000000001" customHeight="1">
      <c r="A95" s="218"/>
      <c r="B95" s="218"/>
      <c r="C95" s="231"/>
      <c r="D95" s="231"/>
      <c r="E95" s="218" t="s">
        <v>583</v>
      </c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P95" s="218"/>
      <c r="Q95" s="218"/>
      <c r="R95" s="218"/>
      <c r="S95" s="218"/>
      <c r="T95" s="218"/>
      <c r="U95" s="218"/>
      <c r="V95" s="218"/>
      <c r="W95" s="218"/>
      <c r="X95" s="218"/>
      <c r="Y95" s="218"/>
      <c r="Z95" s="218"/>
      <c r="AA95" s="218"/>
      <c r="AB95" s="218"/>
      <c r="AC95" s="218"/>
      <c r="AD95" s="218"/>
      <c r="AE95" s="218"/>
      <c r="AF95" s="218"/>
      <c r="AG95" s="218"/>
      <c r="AH95" s="218"/>
      <c r="AI95" s="218"/>
      <c r="AJ95" s="218"/>
      <c r="AK95" s="218"/>
      <c r="AL95" s="218"/>
      <c r="AM95" s="218"/>
      <c r="AN95" s="218"/>
      <c r="AO95" s="218"/>
      <c r="AP95" s="218"/>
      <c r="AQ95" s="218"/>
      <c r="AR95" s="218"/>
      <c r="AS95" s="218"/>
      <c r="AT95" s="218"/>
      <c r="AU95" s="218"/>
      <c r="AV95" s="218"/>
      <c r="AW95" s="218"/>
      <c r="AX95" s="218"/>
      <c r="AY95" s="218"/>
      <c r="AZ95" s="218"/>
      <c r="BA95" s="218"/>
      <c r="BB95" s="218"/>
      <c r="BC95" s="218"/>
      <c r="BD95" s="218"/>
      <c r="BE95" s="218"/>
      <c r="BF95" s="218"/>
      <c r="BG95" s="218"/>
      <c r="BH95" s="218"/>
      <c r="BI95" s="218"/>
      <c r="BJ95" s="218"/>
      <c r="BK95" s="218"/>
      <c r="BL95" s="218"/>
      <c r="BM95" s="218"/>
      <c r="BN95" s="218"/>
      <c r="BO95" s="218"/>
      <c r="BP95" s="218"/>
      <c r="BQ95" s="218"/>
    </row>
    <row r="96" spans="1:69" ht="17.100000000000001" customHeight="1">
      <c r="A96" s="218"/>
      <c r="B96" s="255"/>
      <c r="C96" s="604"/>
      <c r="D96" s="604"/>
      <c r="E96" s="218" t="s">
        <v>584</v>
      </c>
      <c r="F96" s="218"/>
      <c r="G96" s="218"/>
      <c r="H96" s="218"/>
      <c r="I96" s="218"/>
      <c r="J96" s="218"/>
      <c r="K96" s="218"/>
      <c r="L96" s="218"/>
      <c r="M96" s="218"/>
      <c r="N96" s="218"/>
      <c r="O96" s="218"/>
      <c r="P96" s="218"/>
      <c r="Q96" s="218"/>
      <c r="R96" s="218"/>
      <c r="S96" s="218"/>
      <c r="T96" s="218"/>
      <c r="U96" s="218"/>
      <c r="V96" s="218"/>
      <c r="W96" s="218"/>
      <c r="X96" s="218"/>
      <c r="Y96" s="218"/>
      <c r="Z96" s="218"/>
      <c r="AA96" s="218"/>
      <c r="AB96" s="218"/>
      <c r="AC96" s="218"/>
      <c r="AD96" s="218"/>
      <c r="AE96" s="218"/>
      <c r="AF96" s="218"/>
      <c r="AG96" s="218"/>
      <c r="AH96" s="218"/>
      <c r="AI96" s="218"/>
      <c r="AJ96" s="218"/>
      <c r="AK96" s="218"/>
      <c r="AL96" s="218"/>
      <c r="AM96" s="218"/>
      <c r="AN96" s="218"/>
      <c r="AO96" s="218"/>
      <c r="AP96" s="218"/>
      <c r="AQ96" s="218"/>
      <c r="AR96" s="218"/>
      <c r="AS96" s="218"/>
      <c r="AT96" s="218"/>
      <c r="AU96" s="218"/>
      <c r="AV96" s="218"/>
      <c r="AW96" s="218"/>
      <c r="AX96" s="218"/>
      <c r="AY96" s="218"/>
      <c r="AZ96" s="218"/>
      <c r="BA96" s="218"/>
      <c r="BB96" s="218"/>
      <c r="BC96" s="218"/>
      <c r="BD96" s="218"/>
      <c r="BE96" s="218"/>
      <c r="BF96" s="218"/>
      <c r="BG96" s="218"/>
      <c r="BH96" s="218"/>
      <c r="BI96" s="218"/>
      <c r="BJ96" s="218"/>
      <c r="BK96" s="218"/>
      <c r="BL96" s="218"/>
      <c r="BM96" s="218"/>
      <c r="BN96" s="218"/>
      <c r="BO96" s="218"/>
      <c r="BP96" s="218"/>
      <c r="BQ96" s="218"/>
    </row>
    <row r="97" spans="1:69" ht="17.100000000000001" customHeight="1">
      <c r="A97" s="218"/>
      <c r="B97" s="218"/>
      <c r="C97" s="231"/>
      <c r="D97" s="231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218"/>
      <c r="Q97" s="218"/>
      <c r="R97" s="218"/>
      <c r="S97" s="218"/>
      <c r="T97" s="218"/>
      <c r="U97" s="218"/>
      <c r="V97" s="218"/>
      <c r="W97" s="218"/>
      <c r="X97" s="218"/>
      <c r="Y97" s="218"/>
      <c r="Z97" s="218"/>
      <c r="AA97" s="218"/>
      <c r="AB97" s="218"/>
      <c r="AC97" s="218"/>
      <c r="AD97" s="218"/>
      <c r="AE97" s="218"/>
      <c r="AF97" s="218"/>
      <c r="AG97" s="218"/>
      <c r="AH97" s="218"/>
      <c r="AI97" s="218"/>
      <c r="AJ97" s="218"/>
      <c r="AK97" s="218"/>
      <c r="AL97" s="218"/>
      <c r="AM97" s="218"/>
      <c r="AN97" s="218"/>
      <c r="AO97" s="218"/>
      <c r="AP97" s="218"/>
      <c r="AQ97" s="218"/>
      <c r="AR97" s="218"/>
      <c r="AS97" s="218"/>
      <c r="AT97" s="218"/>
      <c r="AU97" s="218"/>
      <c r="AV97" s="218"/>
      <c r="AW97" s="218"/>
      <c r="AX97" s="218"/>
      <c r="AY97" s="218"/>
      <c r="AZ97" s="218"/>
      <c r="BA97" s="218"/>
      <c r="BB97" s="218"/>
      <c r="BC97" s="218"/>
      <c r="BD97" s="218"/>
      <c r="BE97" s="218"/>
      <c r="BF97" s="218"/>
      <c r="BG97" s="218"/>
      <c r="BH97" s="218"/>
      <c r="BI97" s="218"/>
      <c r="BJ97" s="218"/>
      <c r="BK97" s="218"/>
      <c r="BL97" s="218"/>
      <c r="BM97" s="218"/>
      <c r="BN97" s="218"/>
      <c r="BO97" s="218"/>
      <c r="BP97" s="218"/>
      <c r="BQ97" s="218"/>
    </row>
    <row r="98" spans="1:69" ht="17.100000000000001" customHeight="1">
      <c r="A98" s="218"/>
      <c r="B98" s="218"/>
      <c r="C98" s="231"/>
      <c r="D98" s="231"/>
      <c r="E98" s="218"/>
      <c r="F98" s="218"/>
      <c r="G98" s="218"/>
      <c r="H98" s="218"/>
      <c r="I98" s="218"/>
      <c r="J98" s="218"/>
      <c r="K98" s="218"/>
      <c r="L98" s="218"/>
      <c r="M98" s="218"/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  <c r="AH98" s="218"/>
      <c r="AI98" s="218"/>
      <c r="AJ98" s="218"/>
      <c r="AK98" s="218"/>
      <c r="AL98" s="218"/>
      <c r="AM98" s="218"/>
      <c r="AN98" s="218"/>
      <c r="AO98" s="218"/>
      <c r="AP98" s="218"/>
      <c r="AQ98" s="218"/>
      <c r="AR98" s="218"/>
      <c r="AS98" s="218"/>
      <c r="AT98" s="218"/>
      <c r="AU98" s="218"/>
      <c r="AV98" s="218"/>
      <c r="AW98" s="218"/>
      <c r="AX98" s="218"/>
      <c r="AY98" s="218"/>
      <c r="AZ98" s="218"/>
      <c r="BA98" s="218"/>
      <c r="BB98" s="218"/>
      <c r="BC98" s="218"/>
      <c r="BD98" s="218"/>
      <c r="BE98" s="218"/>
      <c r="BF98" s="218"/>
      <c r="BG98" s="218"/>
      <c r="BH98" s="218"/>
      <c r="BI98" s="218"/>
      <c r="BJ98" s="218"/>
      <c r="BK98" s="218"/>
      <c r="BL98" s="218"/>
      <c r="BM98" s="218"/>
      <c r="BN98" s="218"/>
      <c r="BO98" s="218"/>
      <c r="BP98" s="218"/>
      <c r="BQ98" s="218"/>
    </row>
    <row r="99" spans="1:69" ht="17.100000000000001" customHeight="1">
      <c r="A99" s="218"/>
      <c r="B99" s="218"/>
      <c r="C99" s="231"/>
      <c r="D99" s="231"/>
      <c r="E99" s="218"/>
      <c r="F99" s="218"/>
      <c r="G99" s="218"/>
      <c r="H99" s="218"/>
      <c r="I99" s="218"/>
      <c r="J99" s="218"/>
      <c r="K99" s="218"/>
      <c r="L99" s="218"/>
      <c r="M99" s="218"/>
      <c r="N99" s="218"/>
      <c r="O99" s="218"/>
      <c r="P99" s="218"/>
      <c r="Q99" s="218"/>
      <c r="R99" s="218"/>
      <c r="S99" s="218"/>
      <c r="T99" s="218"/>
      <c r="U99" s="218"/>
      <c r="V99" s="218"/>
      <c r="W99" s="218"/>
      <c r="X99" s="218"/>
      <c r="Y99" s="218"/>
      <c r="Z99" s="218"/>
      <c r="AA99" s="218"/>
      <c r="AB99" s="218"/>
      <c r="AC99" s="218"/>
      <c r="AD99" s="218"/>
      <c r="AE99" s="218"/>
      <c r="AF99" s="218"/>
      <c r="AG99" s="218"/>
      <c r="AH99" s="218"/>
      <c r="AI99" s="218"/>
      <c r="AJ99" s="218"/>
      <c r="AK99" s="218"/>
      <c r="AL99" s="218"/>
      <c r="AM99" s="218"/>
      <c r="AN99" s="218"/>
      <c r="AO99" s="218"/>
      <c r="AP99" s="218"/>
      <c r="AQ99" s="218"/>
      <c r="AR99" s="218"/>
      <c r="AS99" s="218"/>
      <c r="AT99" s="218"/>
      <c r="AU99" s="218"/>
      <c r="AV99" s="218"/>
      <c r="AW99" s="218"/>
      <c r="AX99" s="218"/>
      <c r="AY99" s="218"/>
      <c r="AZ99" s="218"/>
      <c r="BA99" s="218"/>
      <c r="BB99" s="218"/>
      <c r="BC99" s="218"/>
      <c r="BD99" s="218"/>
      <c r="BE99" s="218"/>
      <c r="BF99" s="218"/>
      <c r="BG99" s="218"/>
      <c r="BH99" s="218"/>
      <c r="BI99" s="218"/>
      <c r="BJ99" s="218"/>
      <c r="BK99" s="218"/>
      <c r="BL99" s="218"/>
      <c r="BM99" s="218"/>
      <c r="BN99" s="218"/>
      <c r="BO99" s="218"/>
      <c r="BP99" s="218"/>
      <c r="BQ99" s="218"/>
    </row>
    <row r="100" spans="1:69" ht="17.100000000000001" customHeight="1">
      <c r="A100" s="218"/>
      <c r="B100" s="218"/>
      <c r="C100" s="231"/>
      <c r="D100" s="231"/>
      <c r="E100" s="218"/>
      <c r="F100" s="218"/>
      <c r="G100" s="218"/>
      <c r="H100" s="218"/>
      <c r="I100" s="218"/>
      <c r="J100" s="218"/>
      <c r="K100" s="218"/>
      <c r="L100" s="218"/>
      <c r="M100" s="218"/>
      <c r="N100" s="218"/>
      <c r="O100" s="218"/>
      <c r="P100" s="218"/>
      <c r="Q100" s="218"/>
      <c r="R100" s="218"/>
      <c r="S100" s="218"/>
      <c r="T100" s="218"/>
      <c r="U100" s="218"/>
      <c r="V100" s="218"/>
      <c r="W100" s="218"/>
      <c r="X100" s="218"/>
      <c r="Y100" s="218"/>
      <c r="Z100" s="218"/>
      <c r="AA100" s="218"/>
      <c r="AB100" s="218"/>
      <c r="AC100" s="218"/>
      <c r="AD100" s="218"/>
      <c r="AE100" s="218"/>
      <c r="AF100" s="218"/>
      <c r="AG100" s="218"/>
      <c r="AH100" s="218"/>
      <c r="AI100" s="218"/>
      <c r="AJ100" s="218"/>
      <c r="AK100" s="218"/>
      <c r="AL100" s="218"/>
      <c r="AM100" s="218"/>
      <c r="AN100" s="218"/>
      <c r="AO100" s="218"/>
      <c r="AP100" s="218"/>
      <c r="AQ100" s="218"/>
      <c r="AR100" s="218"/>
      <c r="AS100" s="218"/>
      <c r="AT100" s="218"/>
      <c r="AU100" s="218"/>
      <c r="AV100" s="218"/>
      <c r="AW100" s="218"/>
      <c r="AX100" s="218"/>
      <c r="AY100" s="218"/>
      <c r="AZ100" s="218"/>
      <c r="BA100" s="218"/>
      <c r="BB100" s="218"/>
      <c r="BC100" s="218"/>
      <c r="BD100" s="218"/>
      <c r="BE100" s="218"/>
      <c r="BF100" s="218"/>
      <c r="BG100" s="218"/>
      <c r="BH100" s="218"/>
      <c r="BI100" s="218"/>
      <c r="BJ100" s="218"/>
      <c r="BK100" s="218"/>
      <c r="BL100" s="218"/>
      <c r="BM100" s="218"/>
      <c r="BN100" s="218"/>
      <c r="BO100" s="218"/>
      <c r="BP100" s="218"/>
      <c r="BQ100" s="218"/>
    </row>
    <row r="101" spans="1:69" ht="17.100000000000001" customHeight="1">
      <c r="A101" s="218"/>
      <c r="B101" s="218"/>
      <c r="C101" s="231"/>
      <c r="D101" s="231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  <c r="Z101" s="218"/>
      <c r="AA101" s="218"/>
      <c r="AB101" s="218"/>
      <c r="AC101" s="218"/>
      <c r="AD101" s="218"/>
      <c r="AE101" s="218"/>
      <c r="AF101" s="218"/>
      <c r="AG101" s="218"/>
      <c r="AH101" s="218"/>
      <c r="AI101" s="218"/>
      <c r="AJ101" s="218"/>
      <c r="AK101" s="218"/>
      <c r="AL101" s="218"/>
      <c r="AM101" s="218"/>
      <c r="AN101" s="218"/>
      <c r="AO101" s="218"/>
      <c r="AP101" s="218"/>
      <c r="AQ101" s="218"/>
      <c r="AR101" s="218"/>
      <c r="AS101" s="218"/>
      <c r="AT101" s="218"/>
      <c r="AU101" s="218"/>
      <c r="AV101" s="218"/>
      <c r="AW101" s="218"/>
      <c r="AX101" s="218"/>
      <c r="AY101" s="218"/>
      <c r="AZ101" s="218"/>
      <c r="BA101" s="218"/>
      <c r="BB101" s="218"/>
      <c r="BC101" s="218"/>
      <c r="BD101" s="218"/>
      <c r="BE101" s="218"/>
      <c r="BF101" s="218"/>
      <c r="BG101" s="218"/>
      <c r="BH101" s="218"/>
      <c r="BI101" s="218"/>
      <c r="BJ101" s="218"/>
      <c r="BK101" s="218"/>
      <c r="BL101" s="218"/>
      <c r="BM101" s="218"/>
      <c r="BN101" s="218"/>
      <c r="BO101" s="218"/>
      <c r="BP101" s="218"/>
      <c r="BQ101" s="218"/>
    </row>
    <row r="102" spans="1:69" ht="17.100000000000001" customHeight="1">
      <c r="A102" s="218"/>
      <c r="B102" s="218"/>
      <c r="C102" s="231"/>
      <c r="D102" s="231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P102" s="218"/>
      <c r="Q102" s="218"/>
      <c r="R102" s="218"/>
      <c r="S102" s="218"/>
      <c r="T102" s="218"/>
      <c r="U102" s="218"/>
      <c r="V102" s="218"/>
      <c r="W102" s="218"/>
      <c r="X102" s="218"/>
      <c r="Y102" s="218"/>
      <c r="Z102" s="218"/>
      <c r="AA102" s="218"/>
      <c r="AB102" s="218"/>
      <c r="AC102" s="218"/>
      <c r="AD102" s="218"/>
      <c r="AE102" s="218"/>
      <c r="AF102" s="218"/>
      <c r="AG102" s="218"/>
      <c r="AH102" s="218"/>
      <c r="AI102" s="218"/>
      <c r="AJ102" s="218"/>
      <c r="AK102" s="218"/>
      <c r="AL102" s="218"/>
      <c r="AM102" s="218"/>
      <c r="AN102" s="218"/>
      <c r="AO102" s="218"/>
      <c r="AP102" s="218"/>
      <c r="AQ102" s="218"/>
      <c r="AR102" s="218"/>
      <c r="AS102" s="218"/>
      <c r="AT102" s="218"/>
      <c r="AU102" s="218"/>
      <c r="AV102" s="218"/>
      <c r="AW102" s="218"/>
      <c r="AX102" s="218"/>
      <c r="AY102" s="218"/>
      <c r="AZ102" s="218"/>
      <c r="BA102" s="218"/>
      <c r="BB102" s="218"/>
      <c r="BC102" s="218"/>
      <c r="BD102" s="218"/>
      <c r="BE102" s="218"/>
      <c r="BF102" s="218"/>
      <c r="BG102" s="218"/>
      <c r="BH102" s="218"/>
      <c r="BI102" s="218"/>
      <c r="BJ102" s="218"/>
      <c r="BK102" s="218"/>
      <c r="BL102" s="218"/>
      <c r="BM102" s="218"/>
      <c r="BN102" s="218"/>
      <c r="BO102" s="218"/>
      <c r="BP102" s="218"/>
      <c r="BQ102" s="218"/>
    </row>
    <row r="103" spans="1:69" ht="17.100000000000001" customHeight="1">
      <c r="A103" s="218"/>
      <c r="B103" s="218"/>
      <c r="C103" s="231"/>
      <c r="D103" s="231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P103" s="218"/>
      <c r="Q103" s="218"/>
      <c r="R103" s="218"/>
      <c r="S103" s="218"/>
      <c r="T103" s="218"/>
      <c r="U103" s="218"/>
      <c r="V103" s="218"/>
      <c r="W103" s="218"/>
      <c r="X103" s="218"/>
      <c r="Y103" s="218"/>
      <c r="Z103" s="218"/>
      <c r="AA103" s="218"/>
      <c r="AB103" s="218"/>
      <c r="AC103" s="218"/>
      <c r="AD103" s="218"/>
      <c r="AE103" s="218"/>
      <c r="AF103" s="218"/>
      <c r="AG103" s="218"/>
      <c r="AH103" s="218"/>
      <c r="AI103" s="218"/>
      <c r="AJ103" s="218"/>
      <c r="AK103" s="218"/>
      <c r="AL103" s="218"/>
      <c r="AM103" s="218"/>
      <c r="AN103" s="218"/>
      <c r="AO103" s="218"/>
      <c r="AP103" s="218"/>
      <c r="AQ103" s="218"/>
      <c r="AR103" s="218"/>
      <c r="AS103" s="218"/>
      <c r="AT103" s="218"/>
      <c r="AU103" s="218"/>
      <c r="AV103" s="218"/>
      <c r="AW103" s="218"/>
      <c r="AX103" s="218"/>
      <c r="AY103" s="218"/>
      <c r="AZ103" s="218"/>
      <c r="BA103" s="218"/>
      <c r="BB103" s="218"/>
      <c r="BC103" s="218"/>
      <c r="BD103" s="218"/>
      <c r="BE103" s="218"/>
      <c r="BF103" s="218"/>
      <c r="BG103" s="218"/>
      <c r="BH103" s="218"/>
      <c r="BI103" s="218"/>
      <c r="BJ103" s="218"/>
      <c r="BK103" s="218"/>
      <c r="BL103" s="218"/>
      <c r="BM103" s="218"/>
      <c r="BN103" s="218"/>
      <c r="BO103" s="218"/>
      <c r="BP103" s="218"/>
      <c r="BQ103" s="218"/>
    </row>
    <row r="104" spans="1:69" ht="17.100000000000001" customHeight="1">
      <c r="A104" s="218"/>
      <c r="B104" s="218"/>
      <c r="C104" s="231"/>
      <c r="D104" s="231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P104" s="218"/>
      <c r="Q104" s="218"/>
      <c r="R104" s="218"/>
      <c r="S104" s="218"/>
      <c r="T104" s="218"/>
      <c r="U104" s="218"/>
      <c r="V104" s="218"/>
      <c r="W104" s="218"/>
      <c r="X104" s="218"/>
      <c r="Y104" s="218"/>
      <c r="Z104" s="218"/>
      <c r="AA104" s="218"/>
      <c r="AB104" s="218"/>
      <c r="AC104" s="218"/>
      <c r="AD104" s="218"/>
      <c r="AE104" s="218"/>
      <c r="AF104" s="218"/>
      <c r="AG104" s="218"/>
      <c r="AH104" s="218"/>
      <c r="AI104" s="218"/>
      <c r="AJ104" s="218"/>
      <c r="AK104" s="218"/>
      <c r="AL104" s="218"/>
      <c r="AM104" s="218"/>
      <c r="AN104" s="218"/>
      <c r="AO104" s="218"/>
      <c r="AP104" s="218"/>
      <c r="AQ104" s="218"/>
      <c r="AR104" s="218"/>
      <c r="AS104" s="218"/>
      <c r="AT104" s="218"/>
      <c r="AU104" s="218"/>
      <c r="AV104" s="218"/>
      <c r="AW104" s="218"/>
      <c r="AX104" s="218"/>
      <c r="AY104" s="218"/>
      <c r="AZ104" s="218"/>
      <c r="BA104" s="218"/>
      <c r="BB104" s="218"/>
      <c r="BC104" s="218"/>
      <c r="BD104" s="218"/>
      <c r="BE104" s="218"/>
      <c r="BF104" s="218"/>
      <c r="BG104" s="218"/>
      <c r="BH104" s="218"/>
      <c r="BI104" s="218"/>
      <c r="BJ104" s="218"/>
      <c r="BK104" s="218"/>
      <c r="BL104" s="218"/>
      <c r="BM104" s="218"/>
      <c r="BN104" s="218"/>
      <c r="BO104" s="218"/>
      <c r="BP104" s="218"/>
      <c r="BQ104" s="218"/>
    </row>
    <row r="105" spans="1:69" ht="17.100000000000001" customHeight="1">
      <c r="A105" s="218"/>
      <c r="B105" s="218"/>
      <c r="C105" s="231"/>
      <c r="D105" s="231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8"/>
      <c r="AP105" s="218"/>
      <c r="AQ105" s="218"/>
      <c r="AR105" s="218"/>
      <c r="AS105" s="218"/>
      <c r="AT105" s="218"/>
      <c r="AU105" s="218"/>
      <c r="AV105" s="218"/>
      <c r="AW105" s="218"/>
      <c r="AX105" s="218"/>
      <c r="AY105" s="218"/>
      <c r="AZ105" s="218"/>
      <c r="BA105" s="218"/>
      <c r="BB105" s="218"/>
      <c r="BC105" s="218"/>
      <c r="BD105" s="218"/>
      <c r="BE105" s="218"/>
      <c r="BF105" s="218"/>
      <c r="BG105" s="218"/>
      <c r="BH105" s="218"/>
      <c r="BI105" s="218"/>
      <c r="BJ105" s="218"/>
      <c r="BK105" s="218"/>
      <c r="BL105" s="218"/>
      <c r="BM105" s="218"/>
      <c r="BN105" s="218"/>
      <c r="BO105" s="218"/>
      <c r="BP105" s="218"/>
      <c r="BQ105" s="218"/>
    </row>
    <row r="106" spans="1:69" ht="17.100000000000001" customHeight="1">
      <c r="A106" s="218"/>
      <c r="B106" s="218"/>
      <c r="C106" s="231"/>
      <c r="D106" s="231"/>
      <c r="E106" s="218"/>
      <c r="F106" s="218"/>
      <c r="G106" s="218"/>
      <c r="H106" s="218"/>
      <c r="I106" s="218"/>
      <c r="J106" s="218"/>
      <c r="K106" s="218"/>
      <c r="L106" s="218"/>
      <c r="M106" s="218"/>
      <c r="N106" s="218"/>
      <c r="O106" s="218"/>
      <c r="P106" s="218"/>
      <c r="Q106" s="218"/>
      <c r="R106" s="218"/>
      <c r="S106" s="218"/>
      <c r="T106" s="218"/>
      <c r="U106" s="218"/>
      <c r="V106" s="218"/>
      <c r="W106" s="218"/>
      <c r="X106" s="218"/>
      <c r="Y106" s="218"/>
      <c r="Z106" s="218"/>
      <c r="AA106" s="218"/>
      <c r="AB106" s="218"/>
      <c r="AC106" s="218"/>
      <c r="AD106" s="218"/>
      <c r="AE106" s="218"/>
      <c r="AF106" s="218"/>
      <c r="AG106" s="218"/>
      <c r="AH106" s="218"/>
      <c r="AI106" s="218"/>
      <c r="AJ106" s="218"/>
      <c r="AK106" s="218"/>
      <c r="AL106" s="218"/>
      <c r="AM106" s="218"/>
      <c r="AN106" s="218"/>
      <c r="AO106" s="218"/>
      <c r="AP106" s="218"/>
      <c r="AQ106" s="218"/>
      <c r="AR106" s="218"/>
      <c r="AS106" s="218"/>
      <c r="AT106" s="218"/>
      <c r="AU106" s="218"/>
      <c r="AV106" s="218"/>
      <c r="AW106" s="218"/>
      <c r="AX106" s="218"/>
      <c r="AY106" s="218"/>
      <c r="AZ106" s="218"/>
      <c r="BA106" s="218"/>
      <c r="BB106" s="218"/>
      <c r="BC106" s="218"/>
      <c r="BD106" s="218"/>
      <c r="BE106" s="218"/>
      <c r="BF106" s="218"/>
      <c r="BG106" s="218"/>
      <c r="BH106" s="218"/>
      <c r="BI106" s="218"/>
      <c r="BJ106" s="218"/>
      <c r="BK106" s="218"/>
      <c r="BL106" s="218"/>
      <c r="BM106" s="218"/>
      <c r="BN106" s="218"/>
      <c r="BO106" s="218"/>
      <c r="BP106" s="218"/>
      <c r="BQ106" s="218"/>
    </row>
    <row r="107" spans="1:69" ht="17.100000000000001" customHeight="1">
      <c r="A107" s="218"/>
      <c r="B107" s="218"/>
      <c r="C107" s="231"/>
      <c r="D107" s="231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  <c r="Z107" s="218"/>
      <c r="AA107" s="218"/>
      <c r="AB107" s="218"/>
      <c r="AC107" s="218"/>
      <c r="AD107" s="218"/>
      <c r="AE107" s="218"/>
      <c r="AF107" s="218"/>
      <c r="AG107" s="218"/>
      <c r="AH107" s="218"/>
      <c r="AI107" s="218"/>
      <c r="AJ107" s="218"/>
      <c r="AK107" s="218"/>
      <c r="AL107" s="218"/>
      <c r="AM107" s="218"/>
      <c r="AN107" s="218"/>
      <c r="AO107" s="218"/>
      <c r="AP107" s="218"/>
      <c r="AQ107" s="218"/>
      <c r="AR107" s="218"/>
      <c r="AS107" s="218"/>
      <c r="AT107" s="218"/>
      <c r="AU107" s="218"/>
      <c r="AV107" s="218"/>
      <c r="AW107" s="218"/>
      <c r="AX107" s="218"/>
      <c r="AY107" s="218"/>
      <c r="AZ107" s="218"/>
      <c r="BA107" s="218"/>
      <c r="BB107" s="218"/>
      <c r="BC107" s="218"/>
      <c r="BD107" s="218"/>
      <c r="BE107" s="218"/>
      <c r="BF107" s="218"/>
      <c r="BG107" s="218"/>
      <c r="BH107" s="218"/>
      <c r="BI107" s="218"/>
      <c r="BJ107" s="218"/>
      <c r="BK107" s="218"/>
      <c r="BL107" s="218"/>
      <c r="BM107" s="218"/>
      <c r="BN107" s="218"/>
      <c r="BO107" s="218"/>
      <c r="BP107" s="218"/>
      <c r="BQ107" s="218"/>
    </row>
    <row r="108" spans="1:69" ht="17.100000000000001" customHeight="1" thickBot="1">
      <c r="A108" s="246"/>
      <c r="B108" s="246"/>
      <c r="C108" s="246"/>
      <c r="D108" s="246"/>
      <c r="E108" s="246"/>
      <c r="F108" s="246"/>
      <c r="G108" s="246"/>
      <c r="H108" s="246"/>
      <c r="I108" s="246"/>
      <c r="J108" s="246"/>
      <c r="K108" s="246"/>
      <c r="L108" s="246"/>
      <c r="M108" s="246"/>
      <c r="N108" s="246"/>
      <c r="O108" s="246"/>
      <c r="P108" s="246"/>
      <c r="Q108" s="246"/>
      <c r="R108" s="246"/>
      <c r="S108" s="246"/>
      <c r="T108" s="246"/>
      <c r="U108" s="246"/>
      <c r="V108" s="246"/>
      <c r="W108" s="246"/>
      <c r="X108" s="246"/>
      <c r="Y108" s="246"/>
      <c r="Z108" s="246"/>
      <c r="AA108" s="246"/>
      <c r="AB108" s="246"/>
      <c r="AC108" s="246"/>
      <c r="AD108" s="246"/>
      <c r="AE108" s="246"/>
      <c r="AF108" s="246"/>
      <c r="AG108" s="246"/>
      <c r="AH108" s="246"/>
      <c r="AI108" s="246"/>
      <c r="AJ108" s="246"/>
      <c r="AK108" s="246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</row>
    <row r="109" spans="1:69" ht="17.100000000000001" customHeight="1">
      <c r="A109" s="247"/>
      <c r="B109" s="247"/>
      <c r="C109" s="607" t="s">
        <v>558</v>
      </c>
      <c r="D109" s="607"/>
      <c r="E109" s="607"/>
      <c r="F109" s="607"/>
      <c r="G109" s="249" t="s">
        <v>559</v>
      </c>
      <c r="H109" s="249"/>
      <c r="I109" s="249"/>
      <c r="J109" s="249"/>
      <c r="K109" s="249"/>
      <c r="L109" s="249"/>
      <c r="M109" s="249"/>
      <c r="N109" s="249"/>
      <c r="O109" s="249"/>
      <c r="P109" s="249"/>
      <c r="Q109" s="249"/>
      <c r="R109" s="249"/>
      <c r="S109" s="249"/>
      <c r="T109" s="248"/>
      <c r="U109" s="247"/>
      <c r="V109" s="247"/>
      <c r="W109" s="247"/>
      <c r="X109" s="247"/>
      <c r="Y109" s="247"/>
      <c r="Z109" s="247"/>
      <c r="AA109" s="247"/>
      <c r="AB109" s="247"/>
      <c r="AC109" s="247"/>
      <c r="AD109" s="250" t="str">
        <f ca="1">TEXT(TODAY(),"yyyy!/mm!/dd"&amp; " 印刷")</f>
        <v>2023/06/10 印刷</v>
      </c>
      <c r="AE109" s="250"/>
      <c r="AF109" s="250"/>
      <c r="AG109" s="250"/>
      <c r="AH109" s="250"/>
      <c r="AI109" s="250"/>
      <c r="AJ109" s="250"/>
      <c r="AK109" s="247"/>
      <c r="AL109" s="218"/>
      <c r="AM109" s="218"/>
      <c r="AN109" s="218"/>
      <c r="AO109" s="218"/>
      <c r="AP109" s="218"/>
      <c r="AQ109" s="218"/>
      <c r="AR109" s="218"/>
      <c r="AS109" s="218"/>
      <c r="AT109" s="218"/>
      <c r="AU109" s="218"/>
      <c r="AV109" s="218"/>
      <c r="AW109" s="218"/>
      <c r="AX109" s="218"/>
      <c r="AY109" s="218"/>
      <c r="AZ109" s="218"/>
      <c r="BA109" s="218"/>
      <c r="BB109" s="218"/>
      <c r="BC109" s="218"/>
      <c r="BD109" s="218"/>
      <c r="BE109" s="218"/>
      <c r="BF109" s="218"/>
      <c r="BG109" s="218"/>
      <c r="BH109" s="218"/>
      <c r="BI109" s="218"/>
      <c r="BJ109" s="218"/>
      <c r="BK109" s="218"/>
      <c r="BL109" s="218"/>
      <c r="BM109" s="218"/>
      <c r="BN109" s="218"/>
      <c r="BO109" s="218"/>
      <c r="BP109" s="218"/>
      <c r="BQ109" s="218"/>
    </row>
    <row r="110" spans="1:69" ht="17.100000000000001" customHeight="1">
      <c r="A110" s="218"/>
      <c r="B110" s="218"/>
      <c r="C110" s="231"/>
      <c r="D110" s="231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O110" s="218"/>
      <c r="P110" s="218"/>
      <c r="Q110" s="218"/>
      <c r="R110" s="218"/>
      <c r="S110" s="218"/>
      <c r="T110" s="218"/>
      <c r="U110" s="218"/>
      <c r="V110" s="218"/>
      <c r="W110" s="218"/>
      <c r="X110" s="218"/>
      <c r="Y110" s="218"/>
      <c r="Z110" s="218"/>
      <c r="AA110" s="218"/>
      <c r="AB110" s="218"/>
      <c r="AC110" s="218"/>
      <c r="AD110" s="218"/>
      <c r="AE110" s="218"/>
      <c r="AF110" s="218"/>
      <c r="AG110" s="218"/>
      <c r="AH110" s="218"/>
      <c r="AI110" s="218"/>
      <c r="AJ110" s="218"/>
      <c r="AK110" s="218"/>
      <c r="AL110" s="218"/>
      <c r="AM110" s="218"/>
      <c r="AN110" s="218"/>
      <c r="AO110" s="218"/>
      <c r="AP110" s="218"/>
      <c r="AQ110" s="218"/>
      <c r="AR110" s="218"/>
      <c r="AS110" s="218"/>
      <c r="AT110" s="218"/>
      <c r="AU110" s="218"/>
      <c r="AV110" s="218"/>
      <c r="AW110" s="218"/>
      <c r="AX110" s="218"/>
      <c r="AY110" s="218"/>
      <c r="AZ110" s="218"/>
      <c r="BA110" s="218"/>
      <c r="BB110" s="218"/>
      <c r="BC110" s="218"/>
      <c r="BD110" s="218"/>
      <c r="BE110" s="218"/>
      <c r="BF110" s="218"/>
      <c r="BG110" s="218"/>
      <c r="BH110" s="218"/>
      <c r="BI110" s="218"/>
      <c r="BJ110" s="218"/>
      <c r="BK110" s="218"/>
      <c r="BL110" s="218"/>
      <c r="BM110" s="218"/>
      <c r="BN110" s="218"/>
      <c r="BO110" s="218"/>
      <c r="BP110" s="218"/>
      <c r="BQ110" s="218"/>
    </row>
    <row r="111" spans="1:69" ht="17.100000000000001" customHeight="1">
      <c r="A111" s="218"/>
      <c r="B111" s="218"/>
      <c r="C111" s="231"/>
      <c r="D111" s="231"/>
      <c r="E111" s="218"/>
      <c r="F111" s="218"/>
      <c r="G111" s="218"/>
      <c r="H111" s="218"/>
      <c r="I111" s="218"/>
      <c r="J111" s="218"/>
      <c r="K111" s="218"/>
      <c r="L111" s="218"/>
      <c r="M111" s="218"/>
      <c r="N111" s="218"/>
      <c r="O111" s="218"/>
      <c r="P111" s="218"/>
      <c r="Q111" s="218"/>
      <c r="R111" s="218"/>
      <c r="S111" s="218"/>
      <c r="T111" s="218"/>
      <c r="U111" s="218"/>
      <c r="V111" s="218"/>
      <c r="W111" s="218"/>
      <c r="X111" s="218"/>
      <c r="Y111" s="218"/>
      <c r="Z111" s="218"/>
      <c r="AA111" s="218"/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8"/>
      <c r="AL111" s="218"/>
      <c r="AM111" s="218"/>
      <c r="AN111" s="218"/>
      <c r="AO111" s="218"/>
      <c r="AP111" s="218"/>
      <c r="AQ111" s="218"/>
      <c r="AR111" s="218"/>
      <c r="AS111" s="218"/>
      <c r="AT111" s="218"/>
      <c r="AU111" s="218"/>
      <c r="AV111" s="218"/>
      <c r="AW111" s="218"/>
      <c r="AX111" s="218"/>
      <c r="AY111" s="218"/>
      <c r="AZ111" s="218"/>
      <c r="BA111" s="218"/>
      <c r="BB111" s="218"/>
      <c r="BC111" s="218"/>
      <c r="BD111" s="218"/>
      <c r="BE111" s="218"/>
      <c r="BF111" s="218"/>
      <c r="BG111" s="218"/>
      <c r="BH111" s="218"/>
      <c r="BI111" s="218"/>
      <c r="BJ111" s="218"/>
      <c r="BK111" s="218"/>
      <c r="BL111" s="218"/>
      <c r="BM111" s="218"/>
      <c r="BN111" s="218"/>
      <c r="BO111" s="218"/>
      <c r="BP111" s="218"/>
      <c r="BQ111" s="218"/>
    </row>
    <row r="112" spans="1:69" ht="17.100000000000001" customHeight="1">
      <c r="A112" s="218"/>
      <c r="B112" s="218"/>
      <c r="C112" s="231"/>
      <c r="D112" s="231"/>
      <c r="E112" s="218"/>
      <c r="F112" s="218"/>
      <c r="G112" s="218"/>
      <c r="H112" s="218"/>
      <c r="I112" s="218"/>
      <c r="J112" s="218"/>
      <c r="K112" s="218"/>
      <c r="L112" s="218"/>
      <c r="M112" s="218"/>
      <c r="N112" s="218"/>
      <c r="O112" s="218"/>
      <c r="P112" s="218"/>
      <c r="Q112" s="218"/>
      <c r="R112" s="218"/>
      <c r="S112" s="218"/>
      <c r="T112" s="218"/>
      <c r="U112" s="218"/>
      <c r="V112" s="218"/>
      <c r="W112" s="218"/>
      <c r="X112" s="218"/>
      <c r="Y112" s="218"/>
      <c r="Z112" s="218"/>
      <c r="AA112" s="218"/>
      <c r="AB112" s="218"/>
      <c r="AC112" s="218"/>
      <c r="AD112" s="218"/>
      <c r="AE112" s="218"/>
      <c r="AF112" s="218"/>
      <c r="AG112" s="218"/>
      <c r="AH112" s="218"/>
      <c r="AI112" s="218"/>
      <c r="AJ112" s="218"/>
      <c r="AK112" s="218"/>
      <c r="AL112" s="218"/>
      <c r="AM112" s="218"/>
      <c r="AN112" s="218"/>
      <c r="AO112" s="218"/>
      <c r="AP112" s="218"/>
      <c r="AQ112" s="218"/>
      <c r="AR112" s="218"/>
      <c r="AS112" s="218"/>
      <c r="AT112" s="218"/>
      <c r="AU112" s="218"/>
      <c r="AV112" s="218"/>
      <c r="AW112" s="218"/>
      <c r="AX112" s="218"/>
      <c r="AY112" s="218"/>
      <c r="AZ112" s="218"/>
      <c r="BA112" s="218"/>
      <c r="BB112" s="218"/>
      <c r="BC112" s="218"/>
      <c r="BD112" s="218"/>
      <c r="BE112" s="218"/>
      <c r="BF112" s="218"/>
      <c r="BG112" s="218"/>
      <c r="BH112" s="218"/>
      <c r="BI112" s="218"/>
      <c r="BJ112" s="218"/>
      <c r="BK112" s="218"/>
      <c r="BL112" s="218"/>
      <c r="BM112" s="218"/>
      <c r="BN112" s="218"/>
      <c r="BO112" s="218"/>
      <c r="BP112" s="218"/>
      <c r="BQ112" s="218"/>
    </row>
    <row r="113" spans="1:69" ht="17.100000000000001" customHeight="1">
      <c r="A113" s="218"/>
      <c r="B113" s="218"/>
      <c r="C113" s="231"/>
      <c r="D113" s="231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  <c r="AO113" s="218"/>
      <c r="AP113" s="218"/>
      <c r="AQ113" s="218"/>
      <c r="AR113" s="218"/>
      <c r="AS113" s="218"/>
      <c r="AT113" s="218"/>
      <c r="AU113" s="218"/>
      <c r="AV113" s="218"/>
      <c r="AW113" s="218"/>
      <c r="AX113" s="218"/>
      <c r="AY113" s="218"/>
      <c r="AZ113" s="218"/>
      <c r="BA113" s="218"/>
      <c r="BB113" s="218"/>
      <c r="BC113" s="218"/>
      <c r="BD113" s="218"/>
      <c r="BE113" s="218"/>
      <c r="BF113" s="218"/>
      <c r="BG113" s="218"/>
      <c r="BH113" s="218"/>
      <c r="BI113" s="218"/>
      <c r="BJ113" s="218"/>
      <c r="BK113" s="218"/>
      <c r="BL113" s="218"/>
      <c r="BM113" s="218"/>
      <c r="BN113" s="218"/>
      <c r="BO113" s="218"/>
      <c r="BP113" s="218"/>
      <c r="BQ113" s="218"/>
    </row>
    <row r="114" spans="1:69" ht="17.100000000000001" customHeight="1">
      <c r="A114" s="218"/>
      <c r="B114" s="218"/>
      <c r="C114" s="231"/>
      <c r="D114" s="231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P114" s="218"/>
      <c r="Q114" s="218"/>
      <c r="R114" s="218"/>
      <c r="S114" s="218"/>
      <c r="T114" s="218"/>
      <c r="U114" s="218"/>
      <c r="V114" s="218"/>
      <c r="W114" s="218"/>
      <c r="X114" s="218"/>
      <c r="Y114" s="218"/>
      <c r="Z114" s="218"/>
      <c r="AA114" s="218"/>
      <c r="AB114" s="218"/>
      <c r="AC114" s="218"/>
      <c r="AD114" s="218"/>
      <c r="AE114" s="218"/>
      <c r="AF114" s="218"/>
      <c r="AG114" s="218"/>
      <c r="AH114" s="218"/>
      <c r="AI114" s="218"/>
      <c r="AJ114" s="218"/>
      <c r="AK114" s="218"/>
      <c r="AL114" s="218"/>
      <c r="AM114" s="218"/>
      <c r="AN114" s="218"/>
      <c r="AO114" s="218"/>
      <c r="AP114" s="218"/>
      <c r="AQ114" s="218"/>
      <c r="AR114" s="218"/>
      <c r="AS114" s="218"/>
      <c r="AT114" s="218"/>
      <c r="AU114" s="218"/>
      <c r="AV114" s="218"/>
      <c r="AW114" s="218"/>
      <c r="AX114" s="218"/>
      <c r="AY114" s="218"/>
      <c r="AZ114" s="218"/>
      <c r="BA114" s="218"/>
      <c r="BB114" s="218"/>
      <c r="BC114" s="218"/>
      <c r="BD114" s="218"/>
      <c r="BE114" s="218"/>
      <c r="BF114" s="218"/>
      <c r="BG114" s="218"/>
      <c r="BH114" s="218"/>
      <c r="BI114" s="218"/>
      <c r="BJ114" s="218"/>
      <c r="BK114" s="218"/>
      <c r="BL114" s="218"/>
      <c r="BM114" s="218"/>
      <c r="BN114" s="218"/>
      <c r="BO114" s="218"/>
      <c r="BP114" s="218"/>
      <c r="BQ114" s="218"/>
    </row>
    <row r="115" spans="1:69" ht="17.100000000000001" customHeight="1">
      <c r="A115" s="218"/>
      <c r="B115" s="218"/>
      <c r="C115" s="231"/>
      <c r="D115" s="231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O115" s="218"/>
      <c r="P115" s="218"/>
      <c r="Q115" s="218"/>
      <c r="R115" s="218"/>
      <c r="S115" s="218"/>
      <c r="T115" s="218"/>
      <c r="U115" s="218"/>
      <c r="V115" s="218"/>
      <c r="W115" s="218"/>
      <c r="X115" s="218"/>
      <c r="Y115" s="218"/>
      <c r="Z115" s="218"/>
      <c r="AA115" s="218"/>
      <c r="AB115" s="218"/>
      <c r="AC115" s="218"/>
      <c r="AD115" s="218"/>
      <c r="AE115" s="218"/>
      <c r="AF115" s="218"/>
      <c r="AG115" s="218"/>
      <c r="AH115" s="218"/>
      <c r="AI115" s="218"/>
      <c r="AJ115" s="218"/>
      <c r="AK115" s="218"/>
      <c r="AL115" s="218"/>
      <c r="AM115" s="218"/>
      <c r="AN115" s="218"/>
      <c r="AO115" s="218"/>
      <c r="AP115" s="218"/>
      <c r="AQ115" s="218"/>
      <c r="AR115" s="218"/>
      <c r="AS115" s="218"/>
      <c r="AT115" s="218"/>
      <c r="AU115" s="218"/>
      <c r="AV115" s="218"/>
      <c r="AW115" s="218"/>
      <c r="AX115" s="218"/>
      <c r="AY115" s="218"/>
      <c r="AZ115" s="218"/>
      <c r="BA115" s="218"/>
      <c r="BB115" s="218"/>
      <c r="BC115" s="218"/>
      <c r="BD115" s="218"/>
      <c r="BE115" s="218"/>
      <c r="BF115" s="218"/>
      <c r="BG115" s="218"/>
      <c r="BH115" s="218"/>
      <c r="BI115" s="218"/>
      <c r="BJ115" s="218"/>
      <c r="BK115" s="218"/>
      <c r="BL115" s="218"/>
      <c r="BM115" s="218"/>
      <c r="BN115" s="218"/>
      <c r="BO115" s="218"/>
      <c r="BP115" s="218"/>
      <c r="BQ115" s="218"/>
    </row>
    <row r="116" spans="1:69" ht="17.100000000000001" customHeight="1">
      <c r="A116" s="218"/>
      <c r="B116" s="218"/>
      <c r="C116" s="231"/>
      <c r="D116" s="231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O116" s="218"/>
      <c r="P116" s="218"/>
      <c r="Q116" s="218"/>
      <c r="R116" s="218"/>
      <c r="S116" s="218"/>
      <c r="T116" s="218"/>
      <c r="U116" s="218"/>
      <c r="V116" s="218"/>
      <c r="W116" s="218"/>
      <c r="X116" s="218"/>
      <c r="Y116" s="218"/>
      <c r="Z116" s="218"/>
      <c r="AA116" s="218"/>
      <c r="AB116" s="218"/>
      <c r="AC116" s="218"/>
      <c r="AD116" s="218"/>
      <c r="AE116" s="218"/>
      <c r="AF116" s="218"/>
      <c r="AG116" s="218"/>
      <c r="AH116" s="218"/>
      <c r="AI116" s="218"/>
      <c r="AJ116" s="218"/>
      <c r="AK116" s="218"/>
      <c r="AL116" s="218"/>
      <c r="AM116" s="218"/>
      <c r="AN116" s="218"/>
      <c r="AO116" s="218"/>
      <c r="AP116" s="218"/>
      <c r="AQ116" s="218"/>
      <c r="AR116" s="218"/>
      <c r="AS116" s="218"/>
      <c r="AT116" s="218"/>
      <c r="AU116" s="218"/>
      <c r="AV116" s="218"/>
      <c r="AW116" s="218"/>
      <c r="AX116" s="218"/>
      <c r="AY116" s="218"/>
      <c r="AZ116" s="218"/>
      <c r="BA116" s="218"/>
      <c r="BB116" s="218"/>
      <c r="BC116" s="218"/>
      <c r="BD116" s="218"/>
      <c r="BE116" s="218"/>
      <c r="BF116" s="218"/>
      <c r="BG116" s="218"/>
      <c r="BH116" s="218"/>
      <c r="BI116" s="218"/>
      <c r="BJ116" s="218"/>
      <c r="BK116" s="218"/>
      <c r="BL116" s="218"/>
      <c r="BM116" s="218"/>
      <c r="BN116" s="218"/>
      <c r="BO116" s="218"/>
      <c r="BP116" s="218"/>
      <c r="BQ116" s="218"/>
    </row>
    <row r="117" spans="1:69" ht="17.100000000000001" customHeight="1">
      <c r="A117" s="218"/>
      <c r="B117" s="218"/>
      <c r="C117" s="218"/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P117" s="218"/>
      <c r="Q117" s="218"/>
      <c r="R117" s="218"/>
      <c r="S117" s="218"/>
      <c r="T117" s="218"/>
      <c r="U117" s="218"/>
      <c r="V117" s="218"/>
      <c r="W117" s="218"/>
      <c r="X117" s="218"/>
      <c r="Y117" s="218"/>
      <c r="Z117" s="218"/>
      <c r="AA117" s="218"/>
      <c r="AB117" s="218"/>
      <c r="AC117" s="218"/>
      <c r="AD117" s="218"/>
      <c r="AE117" s="218"/>
      <c r="AF117" s="218"/>
      <c r="AG117" s="218"/>
      <c r="AH117" s="218"/>
      <c r="AI117" s="218"/>
      <c r="AJ117" s="218"/>
      <c r="AK117" s="218"/>
      <c r="AL117" s="218"/>
      <c r="AM117" s="218"/>
      <c r="AN117" s="218"/>
      <c r="AO117" s="218"/>
      <c r="AP117" s="218"/>
      <c r="AQ117" s="218"/>
      <c r="AR117" s="218"/>
      <c r="AS117" s="218"/>
      <c r="AT117" s="218"/>
      <c r="AU117" s="218"/>
      <c r="AV117" s="218"/>
      <c r="AW117" s="218"/>
      <c r="AX117" s="218"/>
      <c r="AY117" s="218"/>
      <c r="AZ117" s="218"/>
      <c r="BA117" s="218"/>
      <c r="BB117" s="218"/>
      <c r="BC117" s="218"/>
      <c r="BD117" s="218"/>
      <c r="BE117" s="218"/>
      <c r="BF117" s="218"/>
      <c r="BG117" s="218"/>
      <c r="BH117" s="218"/>
      <c r="BI117" s="218"/>
      <c r="BJ117" s="218"/>
      <c r="BK117" s="218"/>
      <c r="BL117" s="218"/>
      <c r="BM117" s="218"/>
      <c r="BN117" s="218"/>
      <c r="BO117" s="218"/>
      <c r="BP117" s="218"/>
      <c r="BQ117" s="218"/>
    </row>
    <row r="118" spans="1:69" ht="17.100000000000001" customHeight="1">
      <c r="A118" s="218"/>
      <c r="B118" s="218"/>
      <c r="C118" s="218"/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P118" s="218"/>
      <c r="Q118" s="218"/>
      <c r="R118" s="218"/>
      <c r="S118" s="218"/>
      <c r="T118" s="218"/>
      <c r="U118" s="218"/>
      <c r="V118" s="218"/>
      <c r="W118" s="218"/>
      <c r="X118" s="218"/>
      <c r="Y118" s="218"/>
      <c r="Z118" s="218"/>
      <c r="AA118" s="218"/>
      <c r="AB118" s="218"/>
      <c r="AC118" s="218"/>
      <c r="AD118" s="218"/>
      <c r="AE118" s="218"/>
      <c r="AF118" s="218"/>
      <c r="AG118" s="218"/>
      <c r="AH118" s="218"/>
      <c r="AI118" s="218"/>
      <c r="AJ118" s="218"/>
      <c r="AK118" s="218"/>
      <c r="AL118" s="218"/>
      <c r="AM118" s="218"/>
      <c r="AN118" s="218"/>
      <c r="AO118" s="218"/>
      <c r="AP118" s="218"/>
      <c r="AQ118" s="218"/>
      <c r="AR118" s="218"/>
      <c r="AS118" s="218"/>
      <c r="AT118" s="218"/>
      <c r="AU118" s="218"/>
      <c r="AV118" s="218"/>
      <c r="AW118" s="218"/>
      <c r="AX118" s="218"/>
      <c r="AY118" s="218"/>
      <c r="AZ118" s="218"/>
      <c r="BA118" s="218"/>
      <c r="BB118" s="218"/>
      <c r="BC118" s="218"/>
      <c r="BD118" s="218"/>
      <c r="BE118" s="218"/>
      <c r="BF118" s="218"/>
      <c r="BG118" s="218"/>
      <c r="BH118" s="218"/>
      <c r="BI118" s="218"/>
      <c r="BJ118" s="218"/>
      <c r="BK118" s="218"/>
      <c r="BL118" s="218"/>
      <c r="BM118" s="218"/>
      <c r="BN118" s="218"/>
      <c r="BO118" s="218"/>
      <c r="BP118" s="218"/>
      <c r="BQ118" s="218"/>
    </row>
    <row r="119" spans="1:69" ht="17.100000000000001" customHeight="1">
      <c r="A119" s="218"/>
      <c r="B119" s="218"/>
      <c r="C119" s="218"/>
      <c r="D119" s="218"/>
      <c r="E119" s="218"/>
      <c r="F119" s="218"/>
      <c r="G119" s="218"/>
      <c r="H119" s="218"/>
      <c r="I119" s="218"/>
      <c r="J119" s="218"/>
      <c r="K119" s="218"/>
      <c r="L119" s="218"/>
      <c r="M119" s="218"/>
      <c r="N119" s="218"/>
      <c r="O119" s="218"/>
      <c r="P119" s="218"/>
      <c r="Q119" s="218"/>
      <c r="R119" s="218"/>
      <c r="S119" s="218"/>
      <c r="T119" s="218"/>
      <c r="U119" s="218"/>
      <c r="V119" s="218"/>
      <c r="W119" s="218"/>
      <c r="X119" s="218"/>
      <c r="Y119" s="218"/>
      <c r="Z119" s="218"/>
      <c r="AA119" s="218"/>
      <c r="AB119" s="218"/>
      <c r="AC119" s="218"/>
      <c r="AD119" s="218"/>
      <c r="AE119" s="218"/>
      <c r="AF119" s="218"/>
      <c r="AG119" s="218"/>
      <c r="AH119" s="218"/>
      <c r="AI119" s="218"/>
      <c r="AJ119" s="218"/>
      <c r="AK119" s="218"/>
      <c r="AL119" s="218"/>
      <c r="AM119" s="218"/>
      <c r="AN119" s="218"/>
      <c r="AO119" s="218"/>
      <c r="AP119" s="218"/>
      <c r="AQ119" s="218"/>
      <c r="AR119" s="218"/>
      <c r="AS119" s="218"/>
      <c r="AT119" s="218"/>
      <c r="AU119" s="218"/>
      <c r="AV119" s="218"/>
      <c r="AW119" s="218"/>
      <c r="AX119" s="218"/>
      <c r="AY119" s="218"/>
      <c r="AZ119" s="218"/>
      <c r="BA119" s="218"/>
      <c r="BB119" s="218"/>
      <c r="BC119" s="218"/>
      <c r="BD119" s="218"/>
      <c r="BE119" s="218"/>
      <c r="BF119" s="218"/>
      <c r="BG119" s="218"/>
      <c r="BH119" s="218"/>
      <c r="BI119" s="218"/>
      <c r="BJ119" s="218"/>
      <c r="BK119" s="218"/>
      <c r="BL119" s="218"/>
      <c r="BM119" s="218"/>
      <c r="BN119" s="218"/>
      <c r="BO119" s="218"/>
      <c r="BP119" s="218"/>
      <c r="BQ119" s="218"/>
    </row>
    <row r="120" spans="1:69" ht="17.100000000000001" customHeight="1">
      <c r="A120" s="218"/>
      <c r="B120" s="218"/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  <c r="Z120" s="218"/>
      <c r="AA120" s="218"/>
      <c r="AB120" s="218"/>
      <c r="AC120" s="218"/>
      <c r="AD120" s="218"/>
      <c r="AE120" s="218"/>
      <c r="AF120" s="218"/>
      <c r="AG120" s="218"/>
      <c r="AH120" s="218"/>
      <c r="AI120" s="218"/>
      <c r="AJ120" s="218"/>
      <c r="AK120" s="218"/>
      <c r="AL120" s="218"/>
      <c r="AM120" s="218"/>
      <c r="AN120" s="218"/>
      <c r="AO120" s="218"/>
      <c r="AP120" s="218"/>
      <c r="AQ120" s="218"/>
      <c r="AR120" s="218"/>
      <c r="AS120" s="218"/>
      <c r="AT120" s="218"/>
      <c r="AU120" s="218"/>
      <c r="AV120" s="218"/>
      <c r="AW120" s="218"/>
      <c r="AX120" s="218"/>
      <c r="AY120" s="218"/>
      <c r="AZ120" s="218"/>
      <c r="BA120" s="218"/>
      <c r="BB120" s="218"/>
      <c r="BC120" s="218"/>
      <c r="BD120" s="218"/>
      <c r="BE120" s="218"/>
      <c r="BF120" s="218"/>
      <c r="BG120" s="218"/>
      <c r="BH120" s="218"/>
      <c r="BI120" s="218"/>
      <c r="BJ120" s="218"/>
      <c r="BK120" s="218"/>
      <c r="BL120" s="218"/>
      <c r="BM120" s="218"/>
      <c r="BN120" s="218"/>
      <c r="BO120" s="218"/>
      <c r="BP120" s="218"/>
      <c r="BQ120" s="218"/>
    </row>
  </sheetData>
  <mergeCells count="19">
    <mergeCell ref="C109:F109"/>
    <mergeCell ref="C78:D78"/>
    <mergeCell ref="C81:D81"/>
    <mergeCell ref="C87:D87"/>
    <mergeCell ref="C90:D90"/>
    <mergeCell ref="C93:D93"/>
    <mergeCell ref="C96:D96"/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template(削除・変更厳禁)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zz2.1.1-v1.2.0.take18-20230610</dc:title>
  <dc:creator>jun</dc:creator>
  <cp:keywords>変更レコードの更新ロジック追加debug完</cp:keywords>
  <cp:lastModifiedBy>jun</cp:lastModifiedBy>
  <cp:lastPrinted>2023-06-02T02:45:39Z</cp:lastPrinted>
  <dcterms:created xsi:type="dcterms:W3CDTF">2023-05-10T12:35:39Z</dcterms:created>
  <dcterms:modified xsi:type="dcterms:W3CDTF">2023-06-10T09:54:13Z</dcterms:modified>
</cp:coreProperties>
</file>